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2590" windowHeight="12090" activeTab="3"/>
  </bookViews>
  <sheets>
    <sheet name="Fig 3B" sheetId="1" r:id="rId1"/>
    <sheet name="Fig 3D" sheetId="2" r:id="rId2"/>
    <sheet name="Fig 3F" sheetId="3" r:id="rId3"/>
    <sheet name="Fig 3G" sheetId="4" r:id="rId4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9" i="4"/>
  <c r="O21"/>
  <c r="O23"/>
  <c r="O17"/>
  <c r="K7"/>
  <c r="K8"/>
  <c r="K9"/>
  <c r="K10"/>
  <c r="K11"/>
  <c r="K12"/>
  <c r="K13"/>
  <c r="K14"/>
  <c r="K15"/>
  <c r="K6"/>
  <c r="G7"/>
  <c r="G8"/>
  <c r="G9"/>
  <c r="G10"/>
  <c r="G11"/>
  <c r="G12"/>
  <c r="G13"/>
  <c r="G14"/>
  <c r="G15"/>
  <c r="G6"/>
  <c r="F15"/>
  <c r="J15"/>
  <c r="N15"/>
  <c r="O15" s="1"/>
  <c r="R15"/>
  <c r="S15" s="1"/>
  <c r="F17"/>
  <c r="J17"/>
  <c r="K17" s="1"/>
  <c r="N17"/>
  <c r="F18"/>
  <c r="J18"/>
  <c r="K18" s="1"/>
  <c r="N18"/>
  <c r="O18" s="1"/>
  <c r="F19"/>
  <c r="J19"/>
  <c r="K19" s="1"/>
  <c r="N19"/>
  <c r="F20"/>
  <c r="J20"/>
  <c r="K20" s="1"/>
  <c r="N20"/>
  <c r="O20" s="1"/>
  <c r="F21"/>
  <c r="J21"/>
  <c r="K21" s="1"/>
  <c r="N21"/>
  <c r="F22"/>
  <c r="J22"/>
  <c r="K22" s="1"/>
  <c r="N22"/>
  <c r="O22" s="1"/>
  <c r="F23"/>
  <c r="J23"/>
  <c r="K23" s="1"/>
  <c r="N23"/>
  <c r="F24"/>
  <c r="J24"/>
  <c r="K24" s="1"/>
  <c r="N24"/>
  <c r="O24" s="1"/>
  <c r="R51" l="1"/>
  <c r="S51" s="1"/>
  <c r="R52"/>
  <c r="S52" s="1"/>
  <c r="R53"/>
  <c r="S53" s="1"/>
  <c r="R54"/>
  <c r="S54" s="1"/>
  <c r="R55"/>
  <c r="S55" s="1"/>
  <c r="R56"/>
  <c r="S56" s="1"/>
  <c r="R57"/>
  <c r="S57" s="1"/>
  <c r="R58"/>
  <c r="S58" s="1"/>
  <c r="R59"/>
  <c r="S59" s="1"/>
  <c r="R50"/>
  <c r="S50" s="1"/>
  <c r="N51"/>
  <c r="O51" s="1"/>
  <c r="N52"/>
  <c r="O52" s="1"/>
  <c r="N53"/>
  <c r="O53" s="1"/>
  <c r="N54"/>
  <c r="O54" s="1"/>
  <c r="N55"/>
  <c r="O55" s="1"/>
  <c r="N56"/>
  <c r="O56" s="1"/>
  <c r="N57"/>
  <c r="O57" s="1"/>
  <c r="N58"/>
  <c r="O58" s="1"/>
  <c r="N59"/>
  <c r="O59" s="1"/>
  <c r="N50"/>
  <c r="O50" s="1"/>
  <c r="F51"/>
  <c r="F52"/>
  <c r="F53"/>
  <c r="F54"/>
  <c r="F55"/>
  <c r="F56"/>
  <c r="F57"/>
  <c r="F58"/>
  <c r="F59"/>
  <c r="F50"/>
  <c r="F60" l="1"/>
  <c r="G50" s="1"/>
  <c r="G56"/>
  <c r="G52"/>
  <c r="G59"/>
  <c r="G55"/>
  <c r="G51"/>
  <c r="R40"/>
  <c r="S40" s="1"/>
  <c r="R41"/>
  <c r="S41" s="1"/>
  <c r="R42"/>
  <c r="S42" s="1"/>
  <c r="R43"/>
  <c r="S43" s="1"/>
  <c r="R44"/>
  <c r="S44" s="1"/>
  <c r="R45"/>
  <c r="S45" s="1"/>
  <c r="R46"/>
  <c r="S46" s="1"/>
  <c r="R47"/>
  <c r="S47" s="1"/>
  <c r="R48"/>
  <c r="S48" s="1"/>
  <c r="R39"/>
  <c r="S39" s="1"/>
  <c r="N40"/>
  <c r="O40" s="1"/>
  <c r="N41"/>
  <c r="O41" s="1"/>
  <c r="N42"/>
  <c r="O42" s="1"/>
  <c r="N43"/>
  <c r="O43" s="1"/>
  <c r="N44"/>
  <c r="O44" s="1"/>
  <c r="N45"/>
  <c r="O45" s="1"/>
  <c r="N46"/>
  <c r="O46" s="1"/>
  <c r="N47"/>
  <c r="O47" s="1"/>
  <c r="N48"/>
  <c r="O48" s="1"/>
  <c r="N39"/>
  <c r="O39" s="1"/>
  <c r="F40"/>
  <c r="F41"/>
  <c r="F42"/>
  <c r="F43"/>
  <c r="F44"/>
  <c r="F45"/>
  <c r="F46"/>
  <c r="F47"/>
  <c r="F48"/>
  <c r="F39"/>
  <c r="G53" l="1"/>
  <c r="G57"/>
  <c r="G58"/>
  <c r="G54"/>
  <c r="F49"/>
  <c r="G39" s="1"/>
  <c r="N29"/>
  <c r="O29" s="1"/>
  <c r="N30"/>
  <c r="O30" s="1"/>
  <c r="N31"/>
  <c r="O31" s="1"/>
  <c r="N32"/>
  <c r="O32" s="1"/>
  <c r="N33"/>
  <c r="O33" s="1"/>
  <c r="N34"/>
  <c r="O34" s="1"/>
  <c r="N35"/>
  <c r="O35" s="1"/>
  <c r="N36"/>
  <c r="O36" s="1"/>
  <c r="N37"/>
  <c r="O37" s="1"/>
  <c r="N28"/>
  <c r="O28" s="1"/>
  <c r="J29"/>
  <c r="K29" s="1"/>
  <c r="J30"/>
  <c r="K30" s="1"/>
  <c r="J31"/>
  <c r="K31" s="1"/>
  <c r="J32"/>
  <c r="K32" s="1"/>
  <c r="J33"/>
  <c r="K33" s="1"/>
  <c r="J34"/>
  <c r="K34" s="1"/>
  <c r="J35"/>
  <c r="K35" s="1"/>
  <c r="J36"/>
  <c r="K36" s="1"/>
  <c r="J37"/>
  <c r="K37" s="1"/>
  <c r="J28"/>
  <c r="K28" s="1"/>
  <c r="F29"/>
  <c r="F30"/>
  <c r="F31"/>
  <c r="F32"/>
  <c r="F33"/>
  <c r="F34"/>
  <c r="F35"/>
  <c r="F36"/>
  <c r="F37"/>
  <c r="F28"/>
  <c r="G40" l="1"/>
  <c r="G44"/>
  <c r="G48"/>
  <c r="G43"/>
  <c r="G47"/>
  <c r="G42"/>
  <c r="G46"/>
  <c r="G41"/>
  <c r="G45"/>
  <c r="F38"/>
  <c r="G36" s="1"/>
  <c r="N25"/>
  <c r="O25" s="1"/>
  <c r="N26"/>
  <c r="O26" s="1"/>
  <c r="J25"/>
  <c r="K25" s="1"/>
  <c r="J26"/>
  <c r="K26" s="1"/>
  <c r="I16" i="3"/>
  <c r="I17"/>
  <c r="I18"/>
  <c r="I19"/>
  <c r="I20"/>
  <c r="I21"/>
  <c r="I22"/>
  <c r="I23"/>
  <c r="I24"/>
  <c r="I25"/>
  <c r="F25" i="4"/>
  <c r="F26"/>
  <c r="G29" l="1"/>
  <c r="G33"/>
  <c r="G37"/>
  <c r="G31"/>
  <c r="G35"/>
  <c r="G28"/>
  <c r="G30"/>
  <c r="G34"/>
  <c r="G32"/>
  <c r="F27"/>
  <c r="G25" s="1"/>
  <c r="R7"/>
  <c r="S7" s="1"/>
  <c r="R8"/>
  <c r="S8" s="1"/>
  <c r="R9"/>
  <c r="S9" s="1"/>
  <c r="R10"/>
  <c r="S10" s="1"/>
  <c r="R11"/>
  <c r="S11" s="1"/>
  <c r="R12"/>
  <c r="S12" s="1"/>
  <c r="R13"/>
  <c r="S13" s="1"/>
  <c r="R14"/>
  <c r="S14" s="1"/>
  <c r="R6"/>
  <c r="S6" s="1"/>
  <c r="N7"/>
  <c r="O7" s="1"/>
  <c r="N8"/>
  <c r="O8" s="1"/>
  <c r="N9"/>
  <c r="O9" s="1"/>
  <c r="N10"/>
  <c r="O10" s="1"/>
  <c r="N11"/>
  <c r="O11" s="1"/>
  <c r="N12"/>
  <c r="O12" s="1"/>
  <c r="N13"/>
  <c r="O13" s="1"/>
  <c r="N14"/>
  <c r="O14" s="1"/>
  <c r="N6"/>
  <c r="O6" s="1"/>
  <c r="J6"/>
  <c r="J7"/>
  <c r="J8"/>
  <c r="J9"/>
  <c r="J10"/>
  <c r="J11"/>
  <c r="J12"/>
  <c r="J13"/>
  <c r="J14"/>
  <c r="F7"/>
  <c r="F8"/>
  <c r="F9"/>
  <c r="F10"/>
  <c r="F11"/>
  <c r="F12"/>
  <c r="F13"/>
  <c r="F14"/>
  <c r="F6"/>
  <c r="F16" s="1"/>
  <c r="G21" l="1"/>
  <c r="G22"/>
  <c r="G18"/>
  <c r="G19"/>
  <c r="G17"/>
  <c r="G24"/>
  <c r="G20"/>
  <c r="G23"/>
  <c r="G26"/>
  <c r="O21" i="2"/>
  <c r="O38" l="1"/>
  <c r="O39"/>
  <c r="O40"/>
  <c r="O41"/>
  <c r="O42"/>
  <c r="O43"/>
  <c r="O44"/>
  <c r="O45"/>
  <c r="O46"/>
  <c r="O47"/>
  <c r="O48"/>
  <c r="O49"/>
  <c r="O50"/>
  <c r="O51"/>
  <c r="O37"/>
  <c r="L38"/>
  <c r="L39"/>
  <c r="L40"/>
  <c r="L41"/>
  <c r="L42"/>
  <c r="L43"/>
  <c r="L44"/>
  <c r="L45"/>
  <c r="L46"/>
  <c r="L47"/>
  <c r="L48"/>
  <c r="L49"/>
  <c r="L50"/>
  <c r="L51"/>
  <c r="L37"/>
  <c r="I38"/>
  <c r="I39"/>
  <c r="I40"/>
  <c r="I41"/>
  <c r="I42"/>
  <c r="I43"/>
  <c r="I44"/>
  <c r="I45"/>
  <c r="I46"/>
  <c r="I47"/>
  <c r="I48"/>
  <c r="I49"/>
  <c r="I50"/>
  <c r="I51"/>
  <c r="I37"/>
  <c r="F38"/>
  <c r="F39"/>
  <c r="F40"/>
  <c r="F41"/>
  <c r="F42"/>
  <c r="F43"/>
  <c r="F44"/>
  <c r="F45"/>
  <c r="F46"/>
  <c r="F47"/>
  <c r="F48"/>
  <c r="F49"/>
  <c r="F50"/>
  <c r="F51"/>
  <c r="F37"/>
  <c r="F38" i="1" l="1"/>
  <c r="O23" i="2" l="1"/>
  <c r="O24"/>
  <c r="O25"/>
  <c r="O26"/>
  <c r="O27"/>
  <c r="O28"/>
  <c r="O29"/>
  <c r="O30"/>
  <c r="O31"/>
  <c r="O32"/>
  <c r="O33"/>
  <c r="O34"/>
  <c r="O35"/>
  <c r="O36"/>
  <c r="O22"/>
  <c r="L23"/>
  <c r="L24"/>
  <c r="L25"/>
  <c r="L26"/>
  <c r="L27"/>
  <c r="L28"/>
  <c r="L29"/>
  <c r="L30"/>
  <c r="L31"/>
  <c r="L32"/>
  <c r="L33"/>
  <c r="L34"/>
  <c r="L35"/>
  <c r="L36"/>
  <c r="L22"/>
  <c r="I23"/>
  <c r="I24"/>
  <c r="I25"/>
  <c r="I26"/>
  <c r="I27"/>
  <c r="I28"/>
  <c r="I29"/>
  <c r="I30"/>
  <c r="I31"/>
  <c r="I32"/>
  <c r="I33"/>
  <c r="I34"/>
  <c r="I35"/>
  <c r="I36"/>
  <c r="I22"/>
  <c r="F23"/>
  <c r="F24"/>
  <c r="F25"/>
  <c r="F26"/>
  <c r="F27"/>
  <c r="F28"/>
  <c r="F29"/>
  <c r="F30"/>
  <c r="F31"/>
  <c r="F32"/>
  <c r="F33"/>
  <c r="F34"/>
  <c r="F35"/>
  <c r="F36"/>
  <c r="F22"/>
  <c r="O35" i="1"/>
  <c r="O34"/>
  <c r="O33"/>
  <c r="O32"/>
  <c r="O31"/>
  <c r="O30"/>
  <c r="O29"/>
  <c r="O28"/>
  <c r="O27"/>
  <c r="O26"/>
  <c r="O25"/>
  <c r="O24"/>
  <c r="O23"/>
  <c r="O22"/>
  <c r="O21"/>
  <c r="L22"/>
  <c r="L35"/>
  <c r="L34"/>
  <c r="L33"/>
  <c r="L32"/>
  <c r="L31"/>
  <c r="L30"/>
  <c r="L29"/>
  <c r="L28"/>
  <c r="L27"/>
  <c r="L26"/>
  <c r="L25"/>
  <c r="L24"/>
  <c r="L23"/>
  <c r="L21"/>
  <c r="I2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F26"/>
  <c r="F21"/>
  <c r="F40"/>
  <c r="F39"/>
  <c r="F37"/>
  <c r="F36"/>
  <c r="F35"/>
  <c r="F34"/>
  <c r="F33"/>
  <c r="F32"/>
  <c r="F31"/>
  <c r="F30"/>
  <c r="F29"/>
  <c r="F28"/>
  <c r="F27"/>
  <c r="F25"/>
  <c r="F24"/>
  <c r="F23"/>
  <c r="F22"/>
  <c r="O7" i="2" l="1"/>
  <c r="O8"/>
  <c r="O9"/>
  <c r="O10"/>
  <c r="O11"/>
  <c r="O12"/>
  <c r="O13"/>
  <c r="O14"/>
  <c r="O15"/>
  <c r="O16"/>
  <c r="O17"/>
  <c r="O18"/>
  <c r="O19"/>
  <c r="O20"/>
  <c r="O6"/>
  <c r="L7"/>
  <c r="L8"/>
  <c r="L9"/>
  <c r="L10"/>
  <c r="L11"/>
  <c r="L12"/>
  <c r="L13"/>
  <c r="L14"/>
  <c r="L15"/>
  <c r="L16"/>
  <c r="L17"/>
  <c r="L18"/>
  <c r="L19"/>
  <c r="L20"/>
  <c r="L6"/>
  <c r="I7"/>
  <c r="I8"/>
  <c r="I9"/>
  <c r="I10"/>
  <c r="I11"/>
  <c r="I12"/>
  <c r="I13"/>
  <c r="I14"/>
  <c r="I15"/>
  <c r="I16"/>
  <c r="I17"/>
  <c r="I18"/>
  <c r="I19"/>
  <c r="I20"/>
  <c r="I6"/>
  <c r="F6" i="1"/>
  <c r="F7" i="2"/>
  <c r="F8"/>
  <c r="F9"/>
  <c r="F10"/>
  <c r="F11"/>
  <c r="F12"/>
  <c r="F13"/>
  <c r="F14"/>
  <c r="F15"/>
  <c r="F16"/>
  <c r="F17"/>
  <c r="F18"/>
  <c r="F19"/>
  <c r="F20"/>
  <c r="F6"/>
  <c r="O20" i="1"/>
  <c r="O19"/>
  <c r="O18"/>
  <c r="O17"/>
  <c r="O16"/>
  <c r="O15"/>
  <c r="O14"/>
  <c r="O13"/>
  <c r="O12"/>
  <c r="O11"/>
  <c r="O10"/>
  <c r="O9"/>
  <c r="O8"/>
  <c r="O7"/>
  <c r="O6"/>
  <c r="L20"/>
  <c r="L19"/>
  <c r="L18"/>
  <c r="L17"/>
  <c r="L16"/>
  <c r="L15"/>
  <c r="L14"/>
  <c r="L13"/>
  <c r="L12"/>
  <c r="L11"/>
  <c r="L10"/>
  <c r="L9"/>
  <c r="L8"/>
  <c r="L7"/>
  <c r="L6"/>
  <c r="I20"/>
  <c r="I19"/>
  <c r="I18"/>
  <c r="I17"/>
  <c r="I16"/>
  <c r="I15"/>
  <c r="I14"/>
  <c r="I13"/>
  <c r="I12"/>
  <c r="I11"/>
  <c r="I10"/>
  <c r="I9"/>
  <c r="I8"/>
  <c r="I7"/>
  <c r="I6"/>
  <c r="F20"/>
  <c r="F19"/>
  <c r="F18"/>
  <c r="F17"/>
  <c r="F16"/>
  <c r="F15"/>
  <c r="F14"/>
  <c r="F13"/>
  <c r="F12"/>
  <c r="F11"/>
  <c r="F10"/>
  <c r="F9"/>
  <c r="F8"/>
  <c r="F7"/>
</calcChain>
</file>

<file path=xl/sharedStrings.xml><?xml version="1.0" encoding="utf-8"?>
<sst xmlns="http://schemas.openxmlformats.org/spreadsheetml/2006/main" count="552" uniqueCount="107">
  <si>
    <t>Figure 3B : Quantification of cells with invadopodia</t>
  </si>
  <si>
    <t>% of invadopodia forming cells</t>
  </si>
  <si>
    <t>Field #1</t>
  </si>
  <si>
    <t>Field #2</t>
  </si>
  <si>
    <t>Field #3</t>
  </si>
  <si>
    <t>Field #4</t>
  </si>
  <si>
    <t>Field #5</t>
  </si>
  <si>
    <t>Field #6</t>
  </si>
  <si>
    <t>Field #7</t>
  </si>
  <si>
    <t>Field #8</t>
  </si>
  <si>
    <t>Field #9</t>
  </si>
  <si>
    <t>Field #10</t>
  </si>
  <si>
    <t>Field #11</t>
  </si>
  <si>
    <t>Field #12</t>
  </si>
  <si>
    <t>Field #13</t>
  </si>
  <si>
    <t>Field #14</t>
  </si>
  <si>
    <t>Field #15</t>
  </si>
  <si>
    <t>Exp #1</t>
  </si>
  <si>
    <t>p27+/+</t>
  </si>
  <si>
    <t>p27 CK-/CK-</t>
  </si>
  <si>
    <t>p27 -/- #1</t>
  </si>
  <si>
    <t>p27 -/- #2</t>
  </si>
  <si>
    <t>Figure 3C : Quantification of degraded area per cells</t>
  </si>
  <si>
    <t># cells</t>
  </si>
  <si>
    <t># Cells with invadopodia</t>
  </si>
  <si>
    <r>
      <t>Sum degraded area (</t>
    </r>
    <r>
      <rPr>
        <sz val="11"/>
        <color theme="1"/>
        <rFont val="Calibri"/>
        <family val="2"/>
      </rPr>
      <t>μm²)</t>
    </r>
  </si>
  <si>
    <t>Degraded per cells (μm²)</t>
  </si>
  <si>
    <t>Sum degraded area (μm²)</t>
  </si>
  <si>
    <t>Field #16</t>
  </si>
  <si>
    <t>Field #17</t>
  </si>
  <si>
    <t>Field #18</t>
  </si>
  <si>
    <t>Field #19</t>
  </si>
  <si>
    <t>Field #20</t>
  </si>
  <si>
    <t>Exp #2</t>
  </si>
  <si>
    <t>Exp #3</t>
  </si>
  <si>
    <t>Figure 3F : Quantification of cells with invadopodia after rescue</t>
  </si>
  <si>
    <t>empty</t>
  </si>
  <si>
    <t>p27</t>
  </si>
  <si>
    <t>p27CK-</t>
  </si>
  <si>
    <t>p27 CK- 1-190</t>
  </si>
  <si>
    <t>Exp #4</t>
  </si>
  <si>
    <t>Exp #5</t>
  </si>
  <si>
    <t>Mean</t>
  </si>
  <si>
    <t>Fold change relative to empty mean</t>
  </si>
  <si>
    <t>Figure 3G : Quantification of degraded area after rescue</t>
  </si>
  <si>
    <t>ANOVA summary</t>
  </si>
  <si>
    <t>F</t>
  </si>
  <si>
    <t>P value</t>
  </si>
  <si>
    <t>&lt; 0,0001</t>
  </si>
  <si>
    <t>P value summary</t>
  </si>
  <si>
    <t>****</t>
  </si>
  <si>
    <t>Are differences among means statistically significant? (P &lt; 0.05)</t>
  </si>
  <si>
    <t>Yes</t>
  </si>
  <si>
    <t>R square</t>
  </si>
  <si>
    <t>Brown-Forsythe test</t>
  </si>
  <si>
    <t>F (DFn, DFd)</t>
  </si>
  <si>
    <t>50,94 (2, 187)</t>
  </si>
  <si>
    <t>Significantly different standard deviations? (P &lt; 0.05)</t>
  </si>
  <si>
    <t>Bartlett's test</t>
  </si>
  <si>
    <t>Bartlett's statistic (corrected)</t>
  </si>
  <si>
    <t>ANOVA table</t>
  </si>
  <si>
    <t>SS</t>
  </si>
  <si>
    <t>DF</t>
  </si>
  <si>
    <t>MS</t>
  </si>
  <si>
    <t>Treatment (between columns)</t>
  </si>
  <si>
    <t>F (2, 187) = 178,8</t>
  </si>
  <si>
    <t>P &lt; 0,0001</t>
  </si>
  <si>
    <t>Residual (within columns)</t>
  </si>
  <si>
    <t>Total</t>
  </si>
  <si>
    <t>Mean Diff,</t>
  </si>
  <si>
    <t>95% CI of diff,</t>
  </si>
  <si>
    <t>Significant?</t>
  </si>
  <si>
    <t>Summary</t>
  </si>
  <si>
    <t>Adjusted P Value</t>
  </si>
  <si>
    <t>No</t>
  </si>
  <si>
    <t>ns</t>
  </si>
  <si>
    <t>p27+/+ vs. p27-/-</t>
  </si>
  <si>
    <t>Test details</t>
  </si>
  <si>
    <t>Mean 1</t>
  </si>
  <si>
    <t>Mean 2</t>
  </si>
  <si>
    <t>SE of diff,</t>
  </si>
  <si>
    <t>n1</t>
  </si>
  <si>
    <t>n2</t>
  </si>
  <si>
    <t>19,45 (2, 178)</t>
  </si>
  <si>
    <t>F (2, 178) = 36,26</t>
  </si>
  <si>
    <t>0,2476 (3, 156)</t>
  </si>
  <si>
    <t>F (3, 156) = 48,83</t>
  </si>
  <si>
    <t>empty vs. p27</t>
  </si>
  <si>
    <t>empty vs. p27CK-</t>
  </si>
  <si>
    <t>empty vs. p27CK- 1-190</t>
  </si>
  <si>
    <t>4,133 (3, 156)</t>
  </si>
  <si>
    <t>**</t>
  </si>
  <si>
    <t>F (3, 156) = 16,65</t>
  </si>
  <si>
    <t>Bonferroni's multiple comparisons test</t>
  </si>
  <si>
    <t>p27+/+ vs. p27 CK-/CK-</t>
  </si>
  <si>
    <t>-9,010 to 3,314</t>
  </si>
  <si>
    <t>-44,26 to -33,39</t>
  </si>
  <si>
    <t>t</t>
  </si>
  <si>
    <t>-103,7 to 114,8</t>
  </si>
  <si>
    <t>&gt; 0,9999</t>
  </si>
  <si>
    <t>-381,9 to -193,0</t>
  </si>
  <si>
    <t>15,95 to 29,19</t>
  </si>
  <si>
    <t>13,77 to 25,23</t>
  </si>
  <si>
    <t>-11,16 to 2,080</t>
  </si>
  <si>
    <t>0,4664 to 1,141</t>
  </si>
  <si>
    <t>0,3526 to 0,9366</t>
  </si>
  <si>
    <t>-0,2209 to 0,4535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</si>
</sst>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  <xf numFmtId="164" fontId="0" fillId="0" borderId="0" xfId="0" applyNumberFormat="1" applyBorder="1" applyAlignment="1">
      <alignment horizontal="center" vertical="center" wrapText="1"/>
    </xf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0" fontId="0" fillId="0" borderId="3" xfId="0" applyBorder="1"/>
    <xf numFmtId="0" fontId="0" fillId="0" borderId="5" xfId="0" applyBorder="1"/>
    <xf numFmtId="0" fontId="0" fillId="0" borderId="8" xfId="0" applyBorder="1"/>
    <xf numFmtId="164" fontId="1" fillId="0" borderId="0" xfId="0" applyNumberFormat="1" applyFont="1" applyAlignment="1">
      <alignment horizontal="center"/>
    </xf>
    <xf numFmtId="0" fontId="1" fillId="0" borderId="6" xfId="0" applyFont="1" applyBorder="1" applyAlignment="1">
      <alignment horizontal="center" vertical="center" textRotation="90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90"/>
  <sheetViews>
    <sheetView workbookViewId="0">
      <selection activeCell="A2" sqref="A2"/>
    </sheetView>
  </sheetViews>
  <sheetFormatPr baseColWidth="10" defaultRowHeight="15"/>
  <cols>
    <col min="1" max="1" width="19.85546875" customWidth="1"/>
    <col min="2" max="2" width="7.5703125" customWidth="1"/>
    <col min="4" max="4" width="14.42578125" customWidth="1"/>
    <col min="5" max="5" width="12.42578125" customWidth="1"/>
    <col min="6" max="6" width="17.5703125" customWidth="1"/>
    <col min="7" max="7" width="15.140625" customWidth="1"/>
    <col min="8" max="8" width="14" customWidth="1"/>
    <col min="9" max="9" width="17.28515625" customWidth="1"/>
    <col min="11" max="11" width="12.5703125" customWidth="1"/>
    <col min="12" max="12" width="17.140625" customWidth="1"/>
    <col min="14" max="14" width="12.28515625" customWidth="1"/>
    <col min="15" max="15" width="16.28515625" customWidth="1"/>
  </cols>
  <sheetData>
    <row r="2" spans="1:15">
      <c r="A2" t="s">
        <v>0</v>
      </c>
    </row>
    <row r="3" spans="1:15" ht="15.75" thickBot="1"/>
    <row r="4" spans="1:15">
      <c r="D4" s="48" t="s">
        <v>18</v>
      </c>
      <c r="E4" s="49"/>
      <c r="F4" s="49"/>
      <c r="G4" s="48" t="s">
        <v>19</v>
      </c>
      <c r="H4" s="49"/>
      <c r="I4" s="50"/>
      <c r="J4" s="49" t="s">
        <v>20</v>
      </c>
      <c r="K4" s="49"/>
      <c r="L4" s="49"/>
      <c r="M4" s="48" t="s">
        <v>21</v>
      </c>
      <c r="N4" s="49"/>
      <c r="O4" s="50"/>
    </row>
    <row r="5" spans="1:15" ht="31.5" customHeight="1" thickBot="1">
      <c r="D5" s="12" t="s">
        <v>23</v>
      </c>
      <c r="E5" s="13" t="s">
        <v>24</v>
      </c>
      <c r="F5" s="8" t="s">
        <v>1</v>
      </c>
      <c r="G5" s="12" t="s">
        <v>23</v>
      </c>
      <c r="H5" s="13" t="s">
        <v>24</v>
      </c>
      <c r="I5" s="8" t="s">
        <v>1</v>
      </c>
      <c r="J5" s="12" t="s">
        <v>23</v>
      </c>
      <c r="K5" s="13" t="s">
        <v>24</v>
      </c>
      <c r="L5" s="8" t="s">
        <v>1</v>
      </c>
      <c r="M5" s="12" t="s">
        <v>23</v>
      </c>
      <c r="N5" s="13" t="s">
        <v>24</v>
      </c>
      <c r="O5" s="27" t="s">
        <v>1</v>
      </c>
    </row>
    <row r="6" spans="1:15" ht="18.75" customHeight="1">
      <c r="B6" s="51" t="s">
        <v>17</v>
      </c>
      <c r="C6" s="2" t="s">
        <v>2</v>
      </c>
      <c r="D6" s="15">
        <v>51</v>
      </c>
      <c r="E6" s="3">
        <v>3</v>
      </c>
      <c r="F6" s="18">
        <f>(E6/D6)*100</f>
        <v>5.8823529411764701</v>
      </c>
      <c r="G6" s="15">
        <v>21</v>
      </c>
      <c r="H6" s="4">
        <v>0</v>
      </c>
      <c r="I6" s="21">
        <f t="shared" ref="I6:I21" si="0">(H6/G6)*100</f>
        <v>0</v>
      </c>
      <c r="J6" s="3">
        <v>13</v>
      </c>
      <c r="K6" s="3">
        <v>6</v>
      </c>
      <c r="L6" s="24">
        <f>(K6/J6)*100</f>
        <v>46.153846153846153</v>
      </c>
      <c r="M6" s="15">
        <v>28</v>
      </c>
      <c r="N6" s="3">
        <v>6</v>
      </c>
      <c r="O6" s="21">
        <f t="shared" ref="O6:O21" si="1">(N6/M6)*100</f>
        <v>21.428571428571427</v>
      </c>
    </row>
    <row r="7" spans="1:15">
      <c r="B7" s="52"/>
      <c r="C7" s="5" t="s">
        <v>3</v>
      </c>
      <c r="D7" s="16">
        <v>22</v>
      </c>
      <c r="E7" s="6">
        <v>2</v>
      </c>
      <c r="F7" s="19">
        <f t="shared" ref="F7:F20" si="2">(E7/D7)*100</f>
        <v>9.0909090909090917</v>
      </c>
      <c r="G7" s="16">
        <v>20</v>
      </c>
      <c r="H7" s="7">
        <v>3</v>
      </c>
      <c r="I7" s="22">
        <f t="shared" si="0"/>
        <v>15</v>
      </c>
      <c r="J7" s="6">
        <v>19</v>
      </c>
      <c r="K7" s="6">
        <v>9</v>
      </c>
      <c r="L7" s="25">
        <f t="shared" ref="L7:L20" si="3">(K7/J7)*100</f>
        <v>47.368421052631575</v>
      </c>
      <c r="M7" s="16">
        <v>37</v>
      </c>
      <c r="N7" s="6">
        <v>10</v>
      </c>
      <c r="O7" s="22">
        <f t="shared" si="1"/>
        <v>27.027027027027028</v>
      </c>
    </row>
    <row r="8" spans="1:15">
      <c r="B8" s="52"/>
      <c r="C8" s="5" t="s">
        <v>4</v>
      </c>
      <c r="D8" s="16">
        <v>29</v>
      </c>
      <c r="E8" s="6">
        <v>5</v>
      </c>
      <c r="F8" s="19">
        <f t="shared" si="2"/>
        <v>17.241379310344829</v>
      </c>
      <c r="G8" s="16">
        <v>26</v>
      </c>
      <c r="H8" s="7">
        <v>2</v>
      </c>
      <c r="I8" s="22">
        <f t="shared" si="0"/>
        <v>7.6923076923076925</v>
      </c>
      <c r="J8" s="6">
        <v>11</v>
      </c>
      <c r="K8" s="6">
        <v>5</v>
      </c>
      <c r="L8" s="25">
        <f t="shared" si="3"/>
        <v>45.454545454545453</v>
      </c>
      <c r="M8" s="16">
        <v>29</v>
      </c>
      <c r="N8" s="6">
        <v>4</v>
      </c>
      <c r="O8" s="22">
        <f t="shared" si="1"/>
        <v>13.793103448275861</v>
      </c>
    </row>
    <row r="9" spans="1:15">
      <c r="B9" s="52"/>
      <c r="C9" s="5" t="s">
        <v>5</v>
      </c>
      <c r="D9" s="16">
        <v>33</v>
      </c>
      <c r="E9" s="6">
        <v>0</v>
      </c>
      <c r="F9" s="19">
        <f t="shared" si="2"/>
        <v>0</v>
      </c>
      <c r="G9" s="16">
        <v>20</v>
      </c>
      <c r="H9" s="7">
        <v>2</v>
      </c>
      <c r="I9" s="22">
        <f t="shared" si="0"/>
        <v>10</v>
      </c>
      <c r="J9" s="6">
        <v>12</v>
      </c>
      <c r="K9" s="6">
        <v>5</v>
      </c>
      <c r="L9" s="25">
        <f t="shared" si="3"/>
        <v>41.666666666666671</v>
      </c>
      <c r="M9" s="16">
        <v>36</v>
      </c>
      <c r="N9" s="6">
        <v>7</v>
      </c>
      <c r="O9" s="22">
        <f t="shared" si="1"/>
        <v>19.444444444444446</v>
      </c>
    </row>
    <row r="10" spans="1:15">
      <c r="B10" s="52"/>
      <c r="C10" s="5" t="s">
        <v>6</v>
      </c>
      <c r="D10" s="16">
        <v>29</v>
      </c>
      <c r="E10" s="6">
        <v>1</v>
      </c>
      <c r="F10" s="19">
        <f t="shared" si="2"/>
        <v>3.4482758620689653</v>
      </c>
      <c r="G10" s="16">
        <v>24</v>
      </c>
      <c r="H10" s="7">
        <v>3</v>
      </c>
      <c r="I10" s="22">
        <f t="shared" si="0"/>
        <v>12.5</v>
      </c>
      <c r="J10" s="6">
        <v>12</v>
      </c>
      <c r="K10" s="6">
        <v>4</v>
      </c>
      <c r="L10" s="25">
        <f t="shared" si="3"/>
        <v>33.333333333333329</v>
      </c>
      <c r="M10" s="16">
        <v>40</v>
      </c>
      <c r="N10" s="6">
        <v>6</v>
      </c>
      <c r="O10" s="22">
        <f t="shared" si="1"/>
        <v>15</v>
      </c>
    </row>
    <row r="11" spans="1:15">
      <c r="B11" s="52"/>
      <c r="C11" s="5" t="s">
        <v>7</v>
      </c>
      <c r="D11" s="16">
        <v>43</v>
      </c>
      <c r="E11" s="6">
        <v>4</v>
      </c>
      <c r="F11" s="19">
        <f t="shared" si="2"/>
        <v>9.3023255813953494</v>
      </c>
      <c r="G11" s="16">
        <v>24</v>
      </c>
      <c r="H11" s="7">
        <v>3</v>
      </c>
      <c r="I11" s="22">
        <f t="shared" si="0"/>
        <v>12.5</v>
      </c>
      <c r="J11" s="6">
        <v>13</v>
      </c>
      <c r="K11" s="6">
        <v>4</v>
      </c>
      <c r="L11" s="25">
        <f t="shared" si="3"/>
        <v>30.76923076923077</v>
      </c>
      <c r="M11" s="16">
        <v>24</v>
      </c>
      <c r="N11" s="6">
        <v>6</v>
      </c>
      <c r="O11" s="22">
        <f t="shared" si="1"/>
        <v>25</v>
      </c>
    </row>
    <row r="12" spans="1:15">
      <c r="B12" s="52"/>
      <c r="C12" s="5" t="s">
        <v>8</v>
      </c>
      <c r="D12" s="16">
        <v>39</v>
      </c>
      <c r="E12" s="6">
        <v>1</v>
      </c>
      <c r="F12" s="19">
        <f t="shared" si="2"/>
        <v>2.5641025641025639</v>
      </c>
      <c r="G12" s="16">
        <v>21</v>
      </c>
      <c r="H12" s="7">
        <v>2</v>
      </c>
      <c r="I12" s="22">
        <f t="shared" si="0"/>
        <v>9.5238095238095237</v>
      </c>
      <c r="J12" s="6">
        <v>13</v>
      </c>
      <c r="K12" s="6">
        <v>6</v>
      </c>
      <c r="L12" s="25">
        <f t="shared" si="3"/>
        <v>46.153846153846153</v>
      </c>
      <c r="M12" s="16">
        <v>35</v>
      </c>
      <c r="N12" s="6">
        <v>8</v>
      </c>
      <c r="O12" s="22">
        <f t="shared" si="1"/>
        <v>22.857142857142858</v>
      </c>
    </row>
    <row r="13" spans="1:15">
      <c r="B13" s="52"/>
      <c r="C13" s="5" t="s">
        <v>9</v>
      </c>
      <c r="D13" s="16">
        <v>93</v>
      </c>
      <c r="E13" s="6">
        <v>3</v>
      </c>
      <c r="F13" s="19">
        <f t="shared" si="2"/>
        <v>3.225806451612903</v>
      </c>
      <c r="G13" s="16">
        <v>21</v>
      </c>
      <c r="H13" s="7">
        <v>1</v>
      </c>
      <c r="I13" s="22">
        <f t="shared" si="0"/>
        <v>4.7619047619047619</v>
      </c>
      <c r="J13" s="6">
        <v>10</v>
      </c>
      <c r="K13" s="6">
        <v>3</v>
      </c>
      <c r="L13" s="25">
        <f t="shared" si="3"/>
        <v>30</v>
      </c>
      <c r="M13" s="16">
        <v>49</v>
      </c>
      <c r="N13" s="6">
        <v>13</v>
      </c>
      <c r="O13" s="22">
        <f t="shared" si="1"/>
        <v>26.530612244897959</v>
      </c>
    </row>
    <row r="14" spans="1:15">
      <c r="B14" s="52"/>
      <c r="C14" s="5" t="s">
        <v>10</v>
      </c>
      <c r="D14" s="16">
        <v>109</v>
      </c>
      <c r="E14" s="6">
        <v>6</v>
      </c>
      <c r="F14" s="19">
        <f t="shared" si="2"/>
        <v>5.5045871559633035</v>
      </c>
      <c r="G14" s="16">
        <v>32</v>
      </c>
      <c r="H14" s="7">
        <v>2</v>
      </c>
      <c r="I14" s="22">
        <f t="shared" si="0"/>
        <v>6.25</v>
      </c>
      <c r="J14" s="6">
        <v>16</v>
      </c>
      <c r="K14" s="6">
        <v>9</v>
      </c>
      <c r="L14" s="25">
        <f t="shared" si="3"/>
        <v>56.25</v>
      </c>
      <c r="M14" s="16">
        <v>29</v>
      </c>
      <c r="N14" s="6">
        <v>8</v>
      </c>
      <c r="O14" s="22">
        <f t="shared" si="1"/>
        <v>27.586206896551722</v>
      </c>
    </row>
    <row r="15" spans="1:15">
      <c r="B15" s="52"/>
      <c r="C15" s="5" t="s">
        <v>11</v>
      </c>
      <c r="D15" s="16">
        <v>139</v>
      </c>
      <c r="E15" s="6">
        <v>5</v>
      </c>
      <c r="F15" s="19">
        <f t="shared" si="2"/>
        <v>3.5971223021582732</v>
      </c>
      <c r="G15" s="16">
        <v>36</v>
      </c>
      <c r="H15" s="7">
        <v>2</v>
      </c>
      <c r="I15" s="22">
        <f t="shared" si="0"/>
        <v>5.5555555555555554</v>
      </c>
      <c r="J15" s="6">
        <v>11</v>
      </c>
      <c r="K15" s="6">
        <v>4</v>
      </c>
      <c r="L15" s="25">
        <f t="shared" si="3"/>
        <v>36.363636363636367</v>
      </c>
      <c r="M15" s="16">
        <v>17</v>
      </c>
      <c r="N15" s="6">
        <v>6</v>
      </c>
      <c r="O15" s="22">
        <f t="shared" si="1"/>
        <v>35.294117647058826</v>
      </c>
    </row>
    <row r="16" spans="1:15">
      <c r="B16" s="52"/>
      <c r="C16" s="5" t="s">
        <v>12</v>
      </c>
      <c r="D16" s="16">
        <v>65</v>
      </c>
      <c r="E16" s="6">
        <v>4</v>
      </c>
      <c r="F16" s="19">
        <f t="shared" si="2"/>
        <v>6.1538461538461542</v>
      </c>
      <c r="G16" s="16">
        <v>22</v>
      </c>
      <c r="H16" s="7">
        <v>1</v>
      </c>
      <c r="I16" s="22">
        <f t="shared" si="0"/>
        <v>4.5454545454545459</v>
      </c>
      <c r="J16" s="6">
        <v>26</v>
      </c>
      <c r="K16" s="6">
        <v>12</v>
      </c>
      <c r="L16" s="25">
        <f t="shared" si="3"/>
        <v>46.153846153846153</v>
      </c>
      <c r="M16" s="16">
        <v>24</v>
      </c>
      <c r="N16" s="6">
        <v>7</v>
      </c>
      <c r="O16" s="22">
        <f t="shared" si="1"/>
        <v>29.166666666666668</v>
      </c>
    </row>
    <row r="17" spans="2:15">
      <c r="B17" s="52"/>
      <c r="C17" s="5" t="s">
        <v>13</v>
      </c>
      <c r="D17" s="16">
        <v>42</v>
      </c>
      <c r="E17" s="6">
        <v>0</v>
      </c>
      <c r="F17" s="19">
        <f t="shared" si="2"/>
        <v>0</v>
      </c>
      <c r="G17" s="16">
        <v>20</v>
      </c>
      <c r="H17" s="7">
        <v>2</v>
      </c>
      <c r="I17" s="22">
        <f t="shared" si="0"/>
        <v>10</v>
      </c>
      <c r="J17" s="6">
        <v>9</v>
      </c>
      <c r="K17" s="6">
        <v>2</v>
      </c>
      <c r="L17" s="25">
        <f t="shared" si="3"/>
        <v>22.222222222222221</v>
      </c>
      <c r="M17" s="16">
        <v>36</v>
      </c>
      <c r="N17" s="6">
        <v>6</v>
      </c>
      <c r="O17" s="22">
        <f t="shared" si="1"/>
        <v>16.666666666666664</v>
      </c>
    </row>
    <row r="18" spans="2:15">
      <c r="B18" s="52"/>
      <c r="C18" s="5" t="s">
        <v>14</v>
      </c>
      <c r="D18" s="16">
        <v>36</v>
      </c>
      <c r="E18" s="6">
        <v>2</v>
      </c>
      <c r="F18" s="19">
        <f t="shared" si="2"/>
        <v>5.5555555555555554</v>
      </c>
      <c r="G18" s="16">
        <v>26</v>
      </c>
      <c r="H18" s="7">
        <v>3</v>
      </c>
      <c r="I18" s="22">
        <f t="shared" si="0"/>
        <v>11.538461538461538</v>
      </c>
      <c r="J18" s="6">
        <v>14</v>
      </c>
      <c r="K18" s="6">
        <v>6</v>
      </c>
      <c r="L18" s="25">
        <f t="shared" si="3"/>
        <v>42.857142857142854</v>
      </c>
      <c r="M18" s="16">
        <v>30</v>
      </c>
      <c r="N18" s="6">
        <v>3</v>
      </c>
      <c r="O18" s="22">
        <f t="shared" si="1"/>
        <v>10</v>
      </c>
    </row>
    <row r="19" spans="2:15">
      <c r="B19" s="52"/>
      <c r="C19" s="5" t="s">
        <v>15</v>
      </c>
      <c r="D19" s="16">
        <v>24</v>
      </c>
      <c r="E19" s="6">
        <v>1</v>
      </c>
      <c r="F19" s="19">
        <f t="shared" si="2"/>
        <v>4.1666666666666661</v>
      </c>
      <c r="G19" s="16">
        <v>35</v>
      </c>
      <c r="H19" s="7">
        <v>3</v>
      </c>
      <c r="I19" s="22">
        <f t="shared" si="0"/>
        <v>8.5714285714285712</v>
      </c>
      <c r="J19" s="6">
        <v>11</v>
      </c>
      <c r="K19" s="6">
        <v>5</v>
      </c>
      <c r="L19" s="25">
        <f t="shared" si="3"/>
        <v>45.454545454545453</v>
      </c>
      <c r="M19" s="16">
        <v>25</v>
      </c>
      <c r="N19" s="6">
        <v>6</v>
      </c>
      <c r="O19" s="22">
        <f t="shared" si="1"/>
        <v>24</v>
      </c>
    </row>
    <row r="20" spans="2:15" ht="15.75" thickBot="1">
      <c r="B20" s="53"/>
      <c r="C20" s="9" t="s">
        <v>16</v>
      </c>
      <c r="D20" s="17">
        <v>19</v>
      </c>
      <c r="E20" s="10">
        <v>3</v>
      </c>
      <c r="F20" s="20">
        <f t="shared" si="2"/>
        <v>15.789473684210526</v>
      </c>
      <c r="G20" s="17">
        <v>22</v>
      </c>
      <c r="H20" s="11">
        <v>0</v>
      </c>
      <c r="I20" s="23">
        <f t="shared" si="0"/>
        <v>0</v>
      </c>
      <c r="J20" s="10">
        <v>13</v>
      </c>
      <c r="K20" s="10">
        <v>6</v>
      </c>
      <c r="L20" s="26">
        <f t="shared" si="3"/>
        <v>46.153846153846153</v>
      </c>
      <c r="M20" s="17">
        <v>32</v>
      </c>
      <c r="N20" s="10">
        <v>8</v>
      </c>
      <c r="O20" s="23">
        <f t="shared" si="1"/>
        <v>25</v>
      </c>
    </row>
    <row r="21" spans="2:15">
      <c r="B21" s="51" t="s">
        <v>33</v>
      </c>
      <c r="C21" s="31" t="s">
        <v>2</v>
      </c>
      <c r="D21" s="1">
        <v>17</v>
      </c>
      <c r="E21" s="1">
        <v>1</v>
      </c>
      <c r="F21" s="34">
        <f>(E21/D21)*100</f>
        <v>5.8823529411764701</v>
      </c>
      <c r="G21" s="15">
        <v>18</v>
      </c>
      <c r="H21" s="3">
        <v>2</v>
      </c>
      <c r="I21" s="21">
        <f t="shared" si="0"/>
        <v>11.111111111111111</v>
      </c>
      <c r="J21" s="1">
        <v>23</v>
      </c>
      <c r="K21" s="1">
        <v>10</v>
      </c>
      <c r="L21" s="34">
        <f>(K21/J21)*100</f>
        <v>43.478260869565219</v>
      </c>
      <c r="M21" s="15">
        <v>8</v>
      </c>
      <c r="N21" s="3">
        <v>6</v>
      </c>
      <c r="O21" s="21">
        <f t="shared" si="1"/>
        <v>75</v>
      </c>
    </row>
    <row r="22" spans="2:15">
      <c r="B22" s="52"/>
      <c r="C22" s="32" t="s">
        <v>3</v>
      </c>
      <c r="D22" s="1">
        <v>20</v>
      </c>
      <c r="E22" s="1">
        <v>2</v>
      </c>
      <c r="F22" s="34">
        <f t="shared" ref="F22:F40" si="4">(E22/D22)*100</f>
        <v>10</v>
      </c>
      <c r="G22" s="16">
        <v>27</v>
      </c>
      <c r="H22" s="6">
        <v>2</v>
      </c>
      <c r="I22" s="22">
        <f t="shared" ref="I22:I40" si="5">(H22/G22)*100</f>
        <v>7.4074074074074066</v>
      </c>
      <c r="J22" s="1">
        <v>27</v>
      </c>
      <c r="K22" s="1">
        <v>15</v>
      </c>
      <c r="L22" s="34">
        <f>(K22/J22)*100</f>
        <v>55.555555555555557</v>
      </c>
      <c r="M22" s="16">
        <v>10</v>
      </c>
      <c r="N22" s="6">
        <v>8</v>
      </c>
      <c r="O22" s="22">
        <f t="shared" ref="O22:O35" si="6">(N22/M22)*100</f>
        <v>80</v>
      </c>
    </row>
    <row r="23" spans="2:15">
      <c r="B23" s="52"/>
      <c r="C23" s="32" t="s">
        <v>4</v>
      </c>
      <c r="D23" s="1">
        <v>19</v>
      </c>
      <c r="E23" s="1">
        <v>1</v>
      </c>
      <c r="F23" s="34">
        <f t="shared" si="4"/>
        <v>5.2631578947368416</v>
      </c>
      <c r="G23" s="16">
        <v>37</v>
      </c>
      <c r="H23" s="6">
        <v>3</v>
      </c>
      <c r="I23" s="22">
        <f t="shared" si="5"/>
        <v>8.1081081081081088</v>
      </c>
      <c r="J23" s="1">
        <v>23</v>
      </c>
      <c r="K23" s="1">
        <v>8</v>
      </c>
      <c r="L23" s="34">
        <f t="shared" ref="L23:L35" si="7">(K23/J23)*100</f>
        <v>34.782608695652172</v>
      </c>
      <c r="M23" s="16">
        <v>13</v>
      </c>
      <c r="N23" s="6">
        <v>9</v>
      </c>
      <c r="O23" s="22">
        <f t="shared" si="6"/>
        <v>69.230769230769226</v>
      </c>
    </row>
    <row r="24" spans="2:15">
      <c r="B24" s="52"/>
      <c r="C24" s="32" t="s">
        <v>5</v>
      </c>
      <c r="D24" s="1">
        <v>35</v>
      </c>
      <c r="E24" s="1">
        <v>1</v>
      </c>
      <c r="F24" s="34">
        <f t="shared" si="4"/>
        <v>2.8571428571428572</v>
      </c>
      <c r="G24" s="16">
        <v>15</v>
      </c>
      <c r="H24" s="6">
        <v>2</v>
      </c>
      <c r="I24" s="22">
        <f t="shared" si="5"/>
        <v>13.333333333333334</v>
      </c>
      <c r="J24" s="1">
        <v>28</v>
      </c>
      <c r="K24" s="1">
        <v>10</v>
      </c>
      <c r="L24" s="34">
        <f t="shared" si="7"/>
        <v>35.714285714285715</v>
      </c>
      <c r="M24" s="16">
        <v>7</v>
      </c>
      <c r="N24" s="6">
        <v>7</v>
      </c>
      <c r="O24" s="22">
        <f t="shared" si="6"/>
        <v>100</v>
      </c>
    </row>
    <row r="25" spans="2:15">
      <c r="B25" s="52"/>
      <c r="C25" s="32" t="s">
        <v>6</v>
      </c>
      <c r="D25" s="1">
        <v>38</v>
      </c>
      <c r="E25" s="1">
        <v>3</v>
      </c>
      <c r="F25" s="34">
        <f t="shared" si="4"/>
        <v>7.8947368421052628</v>
      </c>
      <c r="G25" s="16">
        <v>14</v>
      </c>
      <c r="H25" s="6">
        <v>3</v>
      </c>
      <c r="I25" s="22">
        <f t="shared" si="5"/>
        <v>21.428571428571427</v>
      </c>
      <c r="J25" s="1">
        <v>14</v>
      </c>
      <c r="K25" s="1">
        <v>7</v>
      </c>
      <c r="L25" s="34">
        <f t="shared" si="7"/>
        <v>50</v>
      </c>
      <c r="M25" s="16">
        <v>12</v>
      </c>
      <c r="N25" s="6">
        <v>8</v>
      </c>
      <c r="O25" s="22">
        <f t="shared" si="6"/>
        <v>66.666666666666657</v>
      </c>
    </row>
    <row r="26" spans="2:15">
      <c r="B26" s="52"/>
      <c r="C26" s="32" t="s">
        <v>7</v>
      </c>
      <c r="D26" s="1">
        <v>44</v>
      </c>
      <c r="E26" s="1">
        <v>3</v>
      </c>
      <c r="F26" s="34">
        <f>(E26/D26)*100</f>
        <v>6.8181818181818175</v>
      </c>
      <c r="G26" s="16">
        <v>13</v>
      </c>
      <c r="H26" s="6">
        <v>0</v>
      </c>
      <c r="I26" s="22">
        <f t="shared" si="5"/>
        <v>0</v>
      </c>
      <c r="J26" s="1">
        <v>18</v>
      </c>
      <c r="K26" s="1">
        <v>9</v>
      </c>
      <c r="L26" s="34">
        <f t="shared" si="7"/>
        <v>50</v>
      </c>
      <c r="M26" s="16">
        <v>7</v>
      </c>
      <c r="N26" s="6">
        <v>5</v>
      </c>
      <c r="O26" s="22">
        <f t="shared" si="6"/>
        <v>71.428571428571431</v>
      </c>
    </row>
    <row r="27" spans="2:15">
      <c r="B27" s="52"/>
      <c r="C27" s="32" t="s">
        <v>8</v>
      </c>
      <c r="D27" s="1">
        <v>80</v>
      </c>
      <c r="E27" s="1">
        <v>4</v>
      </c>
      <c r="F27" s="34">
        <f t="shared" si="4"/>
        <v>5</v>
      </c>
      <c r="G27" s="16">
        <v>17</v>
      </c>
      <c r="H27" s="6">
        <v>2</v>
      </c>
      <c r="I27" s="22">
        <f t="shared" si="5"/>
        <v>11.76470588235294</v>
      </c>
      <c r="J27" s="1">
        <v>19</v>
      </c>
      <c r="K27" s="1">
        <v>10</v>
      </c>
      <c r="L27" s="34">
        <f t="shared" si="7"/>
        <v>52.631578947368418</v>
      </c>
      <c r="M27" s="16">
        <v>8</v>
      </c>
      <c r="N27" s="6">
        <v>6</v>
      </c>
      <c r="O27" s="22">
        <f t="shared" si="6"/>
        <v>75</v>
      </c>
    </row>
    <row r="28" spans="2:15">
      <c r="B28" s="52"/>
      <c r="C28" s="32" t="s">
        <v>9</v>
      </c>
      <c r="D28" s="1">
        <v>137</v>
      </c>
      <c r="E28" s="1">
        <v>8</v>
      </c>
      <c r="F28" s="34">
        <f t="shared" si="4"/>
        <v>5.8394160583941606</v>
      </c>
      <c r="G28" s="16">
        <v>13</v>
      </c>
      <c r="H28" s="6">
        <v>1</v>
      </c>
      <c r="I28" s="22">
        <f t="shared" si="5"/>
        <v>7.6923076923076925</v>
      </c>
      <c r="J28" s="1">
        <v>23</v>
      </c>
      <c r="K28" s="1">
        <v>15</v>
      </c>
      <c r="L28" s="34">
        <f t="shared" si="7"/>
        <v>65.217391304347828</v>
      </c>
      <c r="M28" s="16">
        <v>9</v>
      </c>
      <c r="N28" s="6">
        <v>8</v>
      </c>
      <c r="O28" s="22">
        <f t="shared" si="6"/>
        <v>88.888888888888886</v>
      </c>
    </row>
    <row r="29" spans="2:15">
      <c r="B29" s="52"/>
      <c r="C29" s="32" t="s">
        <v>10</v>
      </c>
      <c r="D29" s="1">
        <v>161</v>
      </c>
      <c r="E29" s="1">
        <v>4</v>
      </c>
      <c r="F29" s="34">
        <f t="shared" si="4"/>
        <v>2.4844720496894408</v>
      </c>
      <c r="G29" s="16">
        <v>11</v>
      </c>
      <c r="H29" s="6">
        <v>1</v>
      </c>
      <c r="I29" s="22">
        <f t="shared" si="5"/>
        <v>9.0909090909090917</v>
      </c>
      <c r="J29" s="1">
        <v>28</v>
      </c>
      <c r="K29" s="1">
        <v>13</v>
      </c>
      <c r="L29" s="34">
        <f t="shared" si="7"/>
        <v>46.428571428571431</v>
      </c>
      <c r="M29" s="16">
        <v>11</v>
      </c>
      <c r="N29" s="6">
        <v>7</v>
      </c>
      <c r="O29" s="22">
        <f t="shared" si="6"/>
        <v>63.636363636363633</v>
      </c>
    </row>
    <row r="30" spans="2:15">
      <c r="B30" s="52"/>
      <c r="C30" s="32" t="s">
        <v>11</v>
      </c>
      <c r="D30" s="1">
        <v>214</v>
      </c>
      <c r="E30" s="1">
        <v>11</v>
      </c>
      <c r="F30" s="34">
        <f t="shared" si="4"/>
        <v>5.1401869158878499</v>
      </c>
      <c r="G30" s="16">
        <v>21</v>
      </c>
      <c r="H30" s="6">
        <v>2</v>
      </c>
      <c r="I30" s="22">
        <f t="shared" si="5"/>
        <v>9.5238095238095237</v>
      </c>
      <c r="J30" s="1">
        <v>24</v>
      </c>
      <c r="K30" s="1">
        <v>13</v>
      </c>
      <c r="L30" s="34">
        <f t="shared" si="7"/>
        <v>54.166666666666664</v>
      </c>
      <c r="M30" s="16">
        <v>5</v>
      </c>
      <c r="N30" s="6">
        <v>4</v>
      </c>
      <c r="O30" s="22">
        <f t="shared" si="6"/>
        <v>80</v>
      </c>
    </row>
    <row r="31" spans="2:15">
      <c r="B31" s="52"/>
      <c r="C31" s="32" t="s">
        <v>12</v>
      </c>
      <c r="D31" s="1">
        <v>187</v>
      </c>
      <c r="E31" s="1">
        <v>6</v>
      </c>
      <c r="F31" s="34">
        <f t="shared" si="4"/>
        <v>3.2085561497326207</v>
      </c>
      <c r="G31" s="16">
        <v>15</v>
      </c>
      <c r="H31" s="6">
        <v>3</v>
      </c>
      <c r="I31" s="22">
        <f t="shared" si="5"/>
        <v>20</v>
      </c>
      <c r="J31" s="1">
        <v>20</v>
      </c>
      <c r="K31" s="1">
        <v>8</v>
      </c>
      <c r="L31" s="34">
        <f t="shared" si="7"/>
        <v>40</v>
      </c>
      <c r="M31" s="16">
        <v>10</v>
      </c>
      <c r="N31" s="6">
        <v>8</v>
      </c>
      <c r="O31" s="22">
        <f t="shared" si="6"/>
        <v>80</v>
      </c>
    </row>
    <row r="32" spans="2:15">
      <c r="B32" s="52"/>
      <c r="C32" s="32" t="s">
        <v>13</v>
      </c>
      <c r="D32" s="1">
        <v>50</v>
      </c>
      <c r="E32" s="1">
        <v>2</v>
      </c>
      <c r="F32" s="34">
        <f t="shared" si="4"/>
        <v>4</v>
      </c>
      <c r="G32" s="16">
        <v>23</v>
      </c>
      <c r="H32" s="6">
        <v>2</v>
      </c>
      <c r="I32" s="22">
        <f t="shared" si="5"/>
        <v>8.695652173913043</v>
      </c>
      <c r="J32" s="1">
        <v>24</v>
      </c>
      <c r="K32" s="1">
        <v>14</v>
      </c>
      <c r="L32" s="34">
        <f t="shared" si="7"/>
        <v>58.333333333333336</v>
      </c>
      <c r="M32" s="16">
        <v>9</v>
      </c>
      <c r="N32" s="6">
        <v>5</v>
      </c>
      <c r="O32" s="22">
        <f t="shared" si="6"/>
        <v>55.555555555555557</v>
      </c>
    </row>
    <row r="33" spans="2:15">
      <c r="B33" s="52"/>
      <c r="C33" s="32" t="s">
        <v>14</v>
      </c>
      <c r="D33" s="1">
        <v>53</v>
      </c>
      <c r="E33" s="1">
        <v>3</v>
      </c>
      <c r="F33" s="34">
        <f t="shared" si="4"/>
        <v>5.6603773584905666</v>
      </c>
      <c r="G33" s="16">
        <v>12</v>
      </c>
      <c r="H33" s="6">
        <v>3</v>
      </c>
      <c r="I33" s="22">
        <f t="shared" si="5"/>
        <v>25</v>
      </c>
      <c r="J33" s="1">
        <v>21</v>
      </c>
      <c r="K33" s="1">
        <v>11</v>
      </c>
      <c r="L33" s="34">
        <f t="shared" si="7"/>
        <v>52.380952380952387</v>
      </c>
      <c r="M33" s="16">
        <v>18</v>
      </c>
      <c r="N33" s="6">
        <v>13</v>
      </c>
      <c r="O33" s="22">
        <f t="shared" si="6"/>
        <v>72.222222222222214</v>
      </c>
    </row>
    <row r="34" spans="2:15">
      <c r="B34" s="52"/>
      <c r="C34" s="32" t="s">
        <v>15</v>
      </c>
      <c r="D34" s="1">
        <v>51</v>
      </c>
      <c r="E34" s="1">
        <v>4</v>
      </c>
      <c r="F34" s="34">
        <f t="shared" si="4"/>
        <v>7.8431372549019605</v>
      </c>
      <c r="G34" s="16">
        <v>16</v>
      </c>
      <c r="H34" s="6">
        <v>2</v>
      </c>
      <c r="I34" s="22">
        <f t="shared" si="5"/>
        <v>12.5</v>
      </c>
      <c r="J34" s="1">
        <v>22</v>
      </c>
      <c r="K34" s="1">
        <v>11</v>
      </c>
      <c r="L34" s="34">
        <f t="shared" si="7"/>
        <v>50</v>
      </c>
      <c r="M34" s="16">
        <v>9</v>
      </c>
      <c r="N34" s="6">
        <v>7</v>
      </c>
      <c r="O34" s="22">
        <f t="shared" si="6"/>
        <v>77.777777777777786</v>
      </c>
    </row>
    <row r="35" spans="2:15">
      <c r="B35" s="52"/>
      <c r="C35" s="32" t="s">
        <v>16</v>
      </c>
      <c r="D35" s="1">
        <v>25</v>
      </c>
      <c r="E35" s="1">
        <v>1</v>
      </c>
      <c r="F35" s="34">
        <f t="shared" si="4"/>
        <v>4</v>
      </c>
      <c r="G35" s="16">
        <v>12</v>
      </c>
      <c r="H35" s="6">
        <v>1</v>
      </c>
      <c r="I35" s="22">
        <f t="shared" si="5"/>
        <v>8.3333333333333321</v>
      </c>
      <c r="J35" s="1">
        <v>17</v>
      </c>
      <c r="K35" s="1">
        <v>7</v>
      </c>
      <c r="L35" s="34">
        <f t="shared" si="7"/>
        <v>41.17647058823529</v>
      </c>
      <c r="M35" s="16">
        <v>11</v>
      </c>
      <c r="N35" s="6">
        <v>6</v>
      </c>
      <c r="O35" s="22">
        <f t="shared" si="6"/>
        <v>54.54545454545454</v>
      </c>
    </row>
    <row r="36" spans="2:15">
      <c r="B36" s="52"/>
      <c r="C36" s="32" t="s">
        <v>28</v>
      </c>
      <c r="D36" s="1">
        <v>21</v>
      </c>
      <c r="E36" s="1">
        <v>1</v>
      </c>
      <c r="F36" s="34">
        <f t="shared" si="4"/>
        <v>4.7619047619047619</v>
      </c>
      <c r="G36" s="16">
        <v>17</v>
      </c>
      <c r="H36" s="6">
        <v>0</v>
      </c>
      <c r="I36" s="22">
        <f t="shared" si="5"/>
        <v>0</v>
      </c>
      <c r="J36" s="6"/>
      <c r="K36" s="6"/>
      <c r="L36" s="25"/>
      <c r="M36" s="16"/>
      <c r="N36" s="6"/>
      <c r="O36" s="22"/>
    </row>
    <row r="37" spans="2:15">
      <c r="B37" s="52"/>
      <c r="C37" s="32" t="s">
        <v>29</v>
      </c>
      <c r="D37" s="1">
        <v>17</v>
      </c>
      <c r="E37" s="1">
        <v>3</v>
      </c>
      <c r="F37" s="34">
        <f t="shared" si="4"/>
        <v>17.647058823529413</v>
      </c>
      <c r="G37" s="16">
        <v>7</v>
      </c>
      <c r="H37" s="6">
        <v>1</v>
      </c>
      <c r="I37" s="22">
        <f t="shared" si="5"/>
        <v>14.285714285714285</v>
      </c>
      <c r="J37" s="6"/>
      <c r="K37" s="6"/>
      <c r="L37" s="25"/>
      <c r="M37" s="16"/>
      <c r="N37" s="6"/>
      <c r="O37" s="22"/>
    </row>
    <row r="38" spans="2:15">
      <c r="B38" s="52"/>
      <c r="C38" s="32" t="s">
        <v>30</v>
      </c>
      <c r="D38" s="1">
        <v>19</v>
      </c>
      <c r="E38" s="1">
        <v>0</v>
      </c>
      <c r="F38" s="34">
        <f>(E38/D38)*100</f>
        <v>0</v>
      </c>
      <c r="G38" s="16">
        <v>23</v>
      </c>
      <c r="H38" s="6">
        <v>0</v>
      </c>
      <c r="I38" s="22">
        <f t="shared" si="5"/>
        <v>0</v>
      </c>
      <c r="J38" s="6"/>
      <c r="K38" s="6"/>
      <c r="L38" s="25"/>
      <c r="M38" s="16"/>
      <c r="N38" s="6"/>
      <c r="O38" s="22"/>
    </row>
    <row r="39" spans="2:15">
      <c r="B39" s="52"/>
      <c r="C39" s="32" t="s">
        <v>31</v>
      </c>
      <c r="D39" s="1">
        <v>22</v>
      </c>
      <c r="E39" s="1">
        <v>2</v>
      </c>
      <c r="F39" s="34">
        <f t="shared" si="4"/>
        <v>9.0909090909090917</v>
      </c>
      <c r="G39" s="16">
        <v>14</v>
      </c>
      <c r="H39" s="6">
        <v>2</v>
      </c>
      <c r="I39" s="22">
        <f t="shared" si="5"/>
        <v>14.285714285714285</v>
      </c>
      <c r="J39" s="6"/>
      <c r="K39" s="6"/>
      <c r="L39" s="25"/>
      <c r="M39" s="16"/>
      <c r="N39" s="6"/>
      <c r="O39" s="22"/>
    </row>
    <row r="40" spans="2:15" ht="15.75" thickBot="1">
      <c r="B40" s="53"/>
      <c r="C40" s="33" t="s">
        <v>32</v>
      </c>
      <c r="D40" s="17">
        <v>39</v>
      </c>
      <c r="E40" s="10">
        <v>1</v>
      </c>
      <c r="F40" s="20">
        <f t="shared" si="4"/>
        <v>2.5641025641025639</v>
      </c>
      <c r="G40" s="17">
        <v>14</v>
      </c>
      <c r="H40" s="10">
        <v>2</v>
      </c>
      <c r="I40" s="23">
        <f t="shared" si="5"/>
        <v>14.285714285714285</v>
      </c>
      <c r="J40" s="10"/>
      <c r="K40" s="10"/>
      <c r="L40" s="26"/>
      <c r="M40" s="17"/>
      <c r="N40" s="10"/>
      <c r="O40" s="23"/>
    </row>
    <row r="41" spans="2:15">
      <c r="B41" s="51" t="s">
        <v>34</v>
      </c>
      <c r="C41" s="2" t="s">
        <v>2</v>
      </c>
      <c r="D41" s="15">
        <v>45</v>
      </c>
      <c r="E41" s="3">
        <v>2</v>
      </c>
      <c r="F41" s="18">
        <v>4.4444444444444446</v>
      </c>
      <c r="G41" s="15">
        <v>29</v>
      </c>
      <c r="H41" s="4">
        <v>2</v>
      </c>
      <c r="I41" s="21">
        <v>6.8965517241379306</v>
      </c>
      <c r="J41" s="1">
        <v>14</v>
      </c>
      <c r="K41" s="1">
        <v>7</v>
      </c>
      <c r="L41" s="21">
        <v>50</v>
      </c>
      <c r="M41" s="15">
        <v>19</v>
      </c>
      <c r="N41" s="3">
        <v>4</v>
      </c>
      <c r="O41" s="21">
        <v>21.052631578947366</v>
      </c>
    </row>
    <row r="42" spans="2:15">
      <c r="B42" s="52"/>
      <c r="C42" s="5" t="s">
        <v>3</v>
      </c>
      <c r="D42" s="16">
        <v>15</v>
      </c>
      <c r="E42" s="6">
        <v>2</v>
      </c>
      <c r="F42" s="19">
        <v>13.333333333333334</v>
      </c>
      <c r="G42" s="16">
        <v>26</v>
      </c>
      <c r="H42" s="7">
        <v>3</v>
      </c>
      <c r="I42" s="22">
        <v>11.538461538461538</v>
      </c>
      <c r="J42" s="1">
        <v>19</v>
      </c>
      <c r="K42" s="1">
        <v>12</v>
      </c>
      <c r="L42" s="22">
        <v>63.157894736842103</v>
      </c>
      <c r="M42" s="16">
        <v>16</v>
      </c>
      <c r="N42" s="6">
        <v>5</v>
      </c>
      <c r="O42" s="22">
        <v>31.25</v>
      </c>
    </row>
    <row r="43" spans="2:15">
      <c r="B43" s="52"/>
      <c r="C43" s="5" t="s">
        <v>4</v>
      </c>
      <c r="D43" s="16">
        <v>13</v>
      </c>
      <c r="E43" s="6">
        <v>1</v>
      </c>
      <c r="F43" s="19">
        <v>7.6923076923076925</v>
      </c>
      <c r="G43" s="16">
        <v>31</v>
      </c>
      <c r="H43" s="7">
        <v>2</v>
      </c>
      <c r="I43" s="22">
        <v>6.4516129032258061</v>
      </c>
      <c r="J43" s="1">
        <v>12</v>
      </c>
      <c r="K43" s="1">
        <v>5</v>
      </c>
      <c r="L43" s="22">
        <v>41.666666666666671</v>
      </c>
      <c r="M43" s="16">
        <v>25</v>
      </c>
      <c r="N43" s="6">
        <v>8</v>
      </c>
      <c r="O43" s="22">
        <v>32</v>
      </c>
    </row>
    <row r="44" spans="2:15">
      <c r="B44" s="52"/>
      <c r="C44" s="5" t="s">
        <v>5</v>
      </c>
      <c r="D44" s="16">
        <v>23</v>
      </c>
      <c r="E44" s="6">
        <v>0</v>
      </c>
      <c r="F44" s="19">
        <v>0</v>
      </c>
      <c r="G44" s="16">
        <v>24</v>
      </c>
      <c r="H44" s="7">
        <v>2</v>
      </c>
      <c r="I44" s="22">
        <v>8.3333333333333321</v>
      </c>
      <c r="J44" s="1">
        <v>14</v>
      </c>
      <c r="K44" s="1">
        <v>9</v>
      </c>
      <c r="L44" s="22">
        <v>64.285714285714292</v>
      </c>
      <c r="M44" s="16">
        <v>23</v>
      </c>
      <c r="N44" s="6">
        <v>7</v>
      </c>
      <c r="O44" s="22">
        <v>30.434782608695656</v>
      </c>
    </row>
    <row r="45" spans="2:15">
      <c r="B45" s="52"/>
      <c r="C45" s="5" t="s">
        <v>6</v>
      </c>
      <c r="D45" s="16">
        <v>22</v>
      </c>
      <c r="E45" s="6">
        <v>2</v>
      </c>
      <c r="F45" s="19">
        <v>9.0909090909090917</v>
      </c>
      <c r="G45" s="16">
        <v>11</v>
      </c>
      <c r="H45" s="7">
        <v>0</v>
      </c>
      <c r="I45" s="22">
        <v>0</v>
      </c>
      <c r="J45" s="1">
        <v>20</v>
      </c>
      <c r="K45" s="1">
        <v>12</v>
      </c>
      <c r="L45" s="22">
        <v>60</v>
      </c>
      <c r="M45" s="16">
        <v>24</v>
      </c>
      <c r="N45" s="6">
        <v>6</v>
      </c>
      <c r="O45" s="22">
        <v>25</v>
      </c>
    </row>
    <row r="46" spans="2:15">
      <c r="B46" s="52"/>
      <c r="C46" s="5" t="s">
        <v>7</v>
      </c>
      <c r="D46" s="16">
        <v>33</v>
      </c>
      <c r="E46" s="6">
        <v>3</v>
      </c>
      <c r="F46" s="19">
        <v>9.0909090909090917</v>
      </c>
      <c r="G46" s="16">
        <v>25</v>
      </c>
      <c r="H46" s="7">
        <v>1</v>
      </c>
      <c r="I46" s="22">
        <v>4</v>
      </c>
      <c r="J46" s="1">
        <v>14</v>
      </c>
      <c r="K46" s="1">
        <v>8</v>
      </c>
      <c r="L46" s="22">
        <v>57.142857142857139</v>
      </c>
      <c r="M46" s="16">
        <v>24</v>
      </c>
      <c r="N46" s="6">
        <v>4</v>
      </c>
      <c r="O46" s="22">
        <v>16.666666666666664</v>
      </c>
    </row>
    <row r="47" spans="2:15">
      <c r="B47" s="52"/>
      <c r="C47" s="5" t="s">
        <v>8</v>
      </c>
      <c r="D47" s="16">
        <v>18</v>
      </c>
      <c r="E47" s="6">
        <v>0</v>
      </c>
      <c r="F47" s="19">
        <v>0</v>
      </c>
      <c r="G47" s="16">
        <v>30</v>
      </c>
      <c r="H47" s="7">
        <v>0</v>
      </c>
      <c r="I47" s="22">
        <v>0</v>
      </c>
      <c r="J47" s="1">
        <v>20</v>
      </c>
      <c r="K47" s="1">
        <v>10</v>
      </c>
      <c r="L47" s="22">
        <v>50</v>
      </c>
      <c r="M47" s="16">
        <v>19</v>
      </c>
      <c r="N47" s="6">
        <v>9</v>
      </c>
      <c r="O47" s="22">
        <v>47.368421052631575</v>
      </c>
    </row>
    <row r="48" spans="2:15">
      <c r="B48" s="52"/>
      <c r="C48" s="5" t="s">
        <v>9</v>
      </c>
      <c r="D48" s="16">
        <v>19</v>
      </c>
      <c r="E48" s="6">
        <v>1</v>
      </c>
      <c r="F48" s="19">
        <v>5.2631578947368416</v>
      </c>
      <c r="G48" s="16">
        <v>34</v>
      </c>
      <c r="H48" s="7">
        <v>3</v>
      </c>
      <c r="I48" s="22">
        <v>8.8235294117647065</v>
      </c>
      <c r="J48" s="1">
        <v>12</v>
      </c>
      <c r="K48" s="1">
        <v>8</v>
      </c>
      <c r="L48" s="22">
        <v>66.666666666666657</v>
      </c>
      <c r="M48" s="16">
        <v>27</v>
      </c>
      <c r="N48" s="6">
        <v>8</v>
      </c>
      <c r="O48" s="22">
        <v>29.629629629629626</v>
      </c>
    </row>
    <row r="49" spans="1:15">
      <c r="B49" s="52"/>
      <c r="C49" s="5" t="s">
        <v>10</v>
      </c>
      <c r="D49" s="16">
        <v>17</v>
      </c>
      <c r="E49" s="6">
        <v>0</v>
      </c>
      <c r="F49" s="19">
        <v>0</v>
      </c>
      <c r="G49" s="16">
        <v>22</v>
      </c>
      <c r="H49" s="7">
        <v>1</v>
      </c>
      <c r="I49" s="22">
        <v>4.5454545454545459</v>
      </c>
      <c r="J49" s="1">
        <v>18</v>
      </c>
      <c r="K49" s="1">
        <v>11</v>
      </c>
      <c r="L49" s="22">
        <v>61.111111111111114</v>
      </c>
      <c r="M49" s="16">
        <v>17</v>
      </c>
      <c r="N49" s="6">
        <v>4</v>
      </c>
      <c r="O49" s="22">
        <v>23.52941176470588</v>
      </c>
    </row>
    <row r="50" spans="1:15">
      <c r="B50" s="52"/>
      <c r="C50" s="5" t="s">
        <v>11</v>
      </c>
      <c r="D50" s="16">
        <v>21</v>
      </c>
      <c r="E50" s="6">
        <v>2</v>
      </c>
      <c r="F50" s="19">
        <v>9.5238095238095237</v>
      </c>
      <c r="G50" s="16">
        <v>42</v>
      </c>
      <c r="H50" s="7">
        <v>2</v>
      </c>
      <c r="I50" s="22">
        <v>4.7619047619047619</v>
      </c>
      <c r="J50" s="1">
        <v>16</v>
      </c>
      <c r="K50" s="1">
        <v>7</v>
      </c>
      <c r="L50" s="22">
        <v>43.75</v>
      </c>
      <c r="M50" s="16">
        <v>17</v>
      </c>
      <c r="N50" s="6">
        <v>5</v>
      </c>
      <c r="O50" s="22">
        <v>29.411764705882355</v>
      </c>
    </row>
    <row r="51" spans="1:15">
      <c r="B51" s="52"/>
      <c r="C51" s="5" t="s">
        <v>12</v>
      </c>
      <c r="D51" s="16">
        <v>17</v>
      </c>
      <c r="E51" s="6">
        <v>1</v>
      </c>
      <c r="F51" s="19">
        <v>5.8823529411764701</v>
      </c>
      <c r="G51" s="16">
        <v>36</v>
      </c>
      <c r="H51" s="7">
        <v>3</v>
      </c>
      <c r="I51" s="22">
        <v>8.3333333333333321</v>
      </c>
      <c r="J51" s="1">
        <v>7</v>
      </c>
      <c r="K51" s="1">
        <v>2</v>
      </c>
      <c r="L51" s="22">
        <v>28.571428571428569</v>
      </c>
      <c r="M51" s="16">
        <v>30</v>
      </c>
      <c r="N51" s="6">
        <v>10</v>
      </c>
      <c r="O51" s="22">
        <v>33.333333333333329</v>
      </c>
    </row>
    <row r="52" spans="1:15">
      <c r="B52" s="52"/>
      <c r="C52" s="5" t="s">
        <v>13</v>
      </c>
      <c r="D52" s="16">
        <v>31</v>
      </c>
      <c r="E52" s="6">
        <v>2</v>
      </c>
      <c r="F52" s="19">
        <v>6.4516129032258061</v>
      </c>
      <c r="G52" s="16">
        <v>39</v>
      </c>
      <c r="H52" s="7">
        <v>3</v>
      </c>
      <c r="I52" s="22">
        <v>7.6923076923076925</v>
      </c>
      <c r="J52" s="1">
        <v>17</v>
      </c>
      <c r="K52" s="1">
        <v>7</v>
      </c>
      <c r="L52" s="22">
        <v>41.17647058823529</v>
      </c>
      <c r="M52" s="16">
        <v>11</v>
      </c>
      <c r="N52" s="6">
        <v>5</v>
      </c>
      <c r="O52" s="22">
        <v>45.454545454545453</v>
      </c>
    </row>
    <row r="53" spans="1:15">
      <c r="B53" s="52"/>
      <c r="C53" s="5" t="s">
        <v>14</v>
      </c>
      <c r="D53" s="16">
        <v>16</v>
      </c>
      <c r="E53" s="6">
        <v>1</v>
      </c>
      <c r="F53" s="19">
        <v>6.25</v>
      </c>
      <c r="G53" s="16">
        <v>37</v>
      </c>
      <c r="H53" s="7">
        <v>3</v>
      </c>
      <c r="I53" s="22">
        <v>8.1081081081081088</v>
      </c>
      <c r="J53" s="1">
        <v>19</v>
      </c>
      <c r="K53" s="1">
        <v>8</v>
      </c>
      <c r="L53" s="22">
        <v>42.105263157894733</v>
      </c>
      <c r="M53" s="16">
        <v>16</v>
      </c>
      <c r="N53" s="6">
        <v>3</v>
      </c>
      <c r="O53" s="22">
        <v>18.75</v>
      </c>
    </row>
    <row r="54" spans="1:15">
      <c r="B54" s="52"/>
      <c r="C54" s="5" t="s">
        <v>15</v>
      </c>
      <c r="D54" s="16">
        <v>14</v>
      </c>
      <c r="E54" s="6">
        <v>0</v>
      </c>
      <c r="F54" s="19">
        <v>0</v>
      </c>
      <c r="G54" s="16">
        <v>33</v>
      </c>
      <c r="H54" s="7">
        <v>4</v>
      </c>
      <c r="I54" s="22">
        <v>12.121212121212121</v>
      </c>
      <c r="J54" s="1">
        <v>11</v>
      </c>
      <c r="K54" s="1">
        <v>7</v>
      </c>
      <c r="L54" s="22">
        <v>63.636363636363633</v>
      </c>
      <c r="M54" s="16">
        <v>31</v>
      </c>
      <c r="N54" s="6">
        <v>12</v>
      </c>
      <c r="O54" s="22">
        <v>38.70967741935484</v>
      </c>
    </row>
    <row r="55" spans="1:15" ht="15.75" thickBot="1">
      <c r="B55" s="53"/>
      <c r="C55" s="9" t="s">
        <v>16</v>
      </c>
      <c r="D55" s="17">
        <v>28</v>
      </c>
      <c r="E55" s="10">
        <v>2</v>
      </c>
      <c r="F55" s="20">
        <v>7.1428571428571423</v>
      </c>
      <c r="G55" s="17">
        <v>27</v>
      </c>
      <c r="H55" s="11">
        <v>2</v>
      </c>
      <c r="I55" s="23">
        <v>7.4074074074074066</v>
      </c>
      <c r="J55" s="17">
        <v>21</v>
      </c>
      <c r="K55" s="10">
        <v>10</v>
      </c>
      <c r="L55" s="23">
        <v>47.619047619047613</v>
      </c>
      <c r="M55" s="17">
        <v>39</v>
      </c>
      <c r="N55" s="10">
        <v>8</v>
      </c>
      <c r="O55" s="23">
        <v>20.512820512820511</v>
      </c>
    </row>
    <row r="57" spans="1:15">
      <c r="A57" s="46" t="s">
        <v>45</v>
      </c>
      <c r="B57" s="45"/>
      <c r="C57" s="45"/>
      <c r="D57" s="45"/>
      <c r="E57" s="45"/>
      <c r="F57" s="45"/>
    </row>
    <row r="58" spans="1:15">
      <c r="A58" s="46" t="s">
        <v>46</v>
      </c>
      <c r="B58" s="45">
        <v>178.8</v>
      </c>
      <c r="C58" s="45"/>
      <c r="D58" s="45"/>
      <c r="E58" s="45"/>
      <c r="F58" s="45"/>
    </row>
    <row r="59" spans="1:15">
      <c r="A59" s="46" t="s">
        <v>47</v>
      </c>
      <c r="B59" s="45" t="s">
        <v>48</v>
      </c>
      <c r="C59" s="45"/>
      <c r="D59" s="45"/>
      <c r="E59" s="45"/>
      <c r="F59" s="45"/>
    </row>
    <row r="60" spans="1:15">
      <c r="A60" s="46" t="s">
        <v>49</v>
      </c>
      <c r="B60" s="45" t="s">
        <v>50</v>
      </c>
      <c r="C60" s="45"/>
      <c r="D60" s="45"/>
      <c r="E60" s="45"/>
      <c r="F60" s="45"/>
    </row>
    <row r="61" spans="1:15" ht="45.75" customHeight="1">
      <c r="A61" s="47" t="s">
        <v>51</v>
      </c>
      <c r="B61" s="45" t="s">
        <v>52</v>
      </c>
      <c r="C61" s="45"/>
      <c r="D61" s="45"/>
      <c r="E61" s="45"/>
      <c r="F61" s="45"/>
    </row>
    <row r="62" spans="1:15">
      <c r="A62" s="46" t="s">
        <v>53</v>
      </c>
      <c r="B62" s="45">
        <v>0.65659999999999996</v>
      </c>
      <c r="C62" s="45"/>
      <c r="D62" s="45"/>
      <c r="E62" s="45"/>
      <c r="F62" s="45"/>
    </row>
    <row r="63" spans="1:15">
      <c r="A63" s="46"/>
      <c r="B63" s="45"/>
      <c r="C63" s="45"/>
      <c r="D63" s="45"/>
      <c r="E63" s="45"/>
      <c r="F63" s="45"/>
    </row>
    <row r="64" spans="1:15">
      <c r="A64" s="46" t="s">
        <v>54</v>
      </c>
      <c r="B64" s="45"/>
      <c r="C64" s="45"/>
      <c r="D64" s="45"/>
      <c r="E64" s="45"/>
      <c r="F64" s="45"/>
    </row>
    <row r="65" spans="1:6">
      <c r="A65" s="46" t="s">
        <v>55</v>
      </c>
      <c r="B65" s="45" t="s">
        <v>56</v>
      </c>
      <c r="C65" s="45"/>
      <c r="D65" s="45"/>
      <c r="E65" s="45"/>
      <c r="F65" s="45"/>
    </row>
    <row r="66" spans="1:6">
      <c r="A66" s="46" t="s">
        <v>47</v>
      </c>
      <c r="B66" s="45" t="s">
        <v>48</v>
      </c>
      <c r="C66" s="45"/>
      <c r="D66" s="45"/>
      <c r="E66" s="45"/>
      <c r="F66" s="45"/>
    </row>
    <row r="67" spans="1:6">
      <c r="A67" s="46" t="s">
        <v>49</v>
      </c>
      <c r="B67" s="45" t="s">
        <v>50</v>
      </c>
      <c r="C67" s="45"/>
      <c r="D67" s="45"/>
      <c r="E67" s="45"/>
      <c r="F67" s="45"/>
    </row>
    <row r="68" spans="1:6">
      <c r="A68" s="46" t="s">
        <v>57</v>
      </c>
      <c r="B68" s="45" t="s">
        <v>52</v>
      </c>
      <c r="C68" s="45"/>
      <c r="D68" s="45"/>
      <c r="E68" s="45"/>
      <c r="F68" s="45"/>
    </row>
    <row r="69" spans="1:6">
      <c r="A69" s="46"/>
      <c r="B69" s="45"/>
      <c r="C69" s="45"/>
      <c r="D69" s="45"/>
      <c r="E69" s="45"/>
      <c r="F69" s="45"/>
    </row>
    <row r="70" spans="1:6">
      <c r="A70" s="46" t="s">
        <v>58</v>
      </c>
      <c r="B70" s="45"/>
      <c r="C70" s="45"/>
      <c r="D70" s="45"/>
      <c r="E70" s="45"/>
      <c r="F70" s="45"/>
    </row>
    <row r="71" spans="1:6">
      <c r="A71" s="46" t="s">
        <v>59</v>
      </c>
      <c r="B71" s="45">
        <v>145.6</v>
      </c>
      <c r="C71" s="45"/>
      <c r="D71" s="45"/>
      <c r="E71" s="45"/>
      <c r="F71" s="45"/>
    </row>
    <row r="72" spans="1:6">
      <c r="A72" s="46" t="s">
        <v>47</v>
      </c>
      <c r="B72" s="45" t="s">
        <v>48</v>
      </c>
      <c r="C72" s="45"/>
      <c r="D72" s="45"/>
      <c r="E72" s="45"/>
      <c r="F72" s="45"/>
    </row>
    <row r="73" spans="1:6">
      <c r="A73" s="46" t="s">
        <v>49</v>
      </c>
      <c r="B73" s="45" t="s">
        <v>50</v>
      </c>
      <c r="C73" s="45"/>
      <c r="D73" s="45"/>
      <c r="E73" s="45"/>
      <c r="F73" s="45"/>
    </row>
    <row r="74" spans="1:6">
      <c r="A74" s="46" t="s">
        <v>57</v>
      </c>
      <c r="B74" s="45" t="s">
        <v>52</v>
      </c>
      <c r="C74" s="45"/>
      <c r="D74" s="45"/>
      <c r="E74" s="45"/>
      <c r="F74" s="45"/>
    </row>
    <row r="75" spans="1:6">
      <c r="A75" s="46"/>
      <c r="B75" s="45"/>
      <c r="C75" s="45"/>
      <c r="D75" s="45"/>
      <c r="E75" s="45"/>
      <c r="F75" s="45"/>
    </row>
    <row r="76" spans="1:6">
      <c r="A76" s="46" t="s">
        <v>60</v>
      </c>
      <c r="B76" s="45" t="s">
        <v>61</v>
      </c>
      <c r="C76" s="45" t="s">
        <v>62</v>
      </c>
      <c r="D76" s="45" t="s">
        <v>63</v>
      </c>
      <c r="E76" s="45" t="s">
        <v>55</v>
      </c>
      <c r="F76" s="45" t="s">
        <v>47</v>
      </c>
    </row>
    <row r="77" spans="1:6">
      <c r="A77" s="46" t="s">
        <v>64</v>
      </c>
      <c r="B77" s="45">
        <v>66468</v>
      </c>
      <c r="C77" s="45">
        <v>2</v>
      </c>
      <c r="D77" s="45">
        <v>33234</v>
      </c>
      <c r="E77" s="45" t="s">
        <v>65</v>
      </c>
      <c r="F77" s="45" t="s">
        <v>66</v>
      </c>
    </row>
    <row r="78" spans="1:6">
      <c r="A78" s="46" t="s">
        <v>67</v>
      </c>
      <c r="B78" s="45">
        <v>34761</v>
      </c>
      <c r="C78" s="45">
        <v>187</v>
      </c>
      <c r="D78" s="45">
        <v>185.9</v>
      </c>
      <c r="E78" s="45"/>
      <c r="F78" s="45"/>
    </row>
    <row r="79" spans="1:6">
      <c r="A79" s="46" t="s">
        <v>68</v>
      </c>
      <c r="B79" s="45">
        <v>101229</v>
      </c>
      <c r="C79" s="45">
        <v>189</v>
      </c>
      <c r="D79" s="45"/>
      <c r="E79" s="45"/>
      <c r="F79" s="45"/>
    </row>
    <row r="81" spans="1:9">
      <c r="A81" s="46" t="s">
        <v>93</v>
      </c>
      <c r="B81" s="45" t="s">
        <v>69</v>
      </c>
      <c r="C81" s="45" t="s">
        <v>70</v>
      </c>
      <c r="D81" s="45" t="s">
        <v>71</v>
      </c>
      <c r="E81" s="45" t="s">
        <v>72</v>
      </c>
      <c r="F81" s="45" t="s">
        <v>73</v>
      </c>
      <c r="G81" s="45"/>
      <c r="H81" s="45"/>
      <c r="I81" s="45"/>
    </row>
    <row r="82" spans="1:9">
      <c r="A82" s="46"/>
      <c r="B82" s="45"/>
      <c r="C82" s="45"/>
      <c r="D82" s="45"/>
      <c r="E82" s="45"/>
      <c r="F82" s="45"/>
      <c r="G82" s="45"/>
      <c r="H82" s="45"/>
      <c r="I82" s="45"/>
    </row>
    <row r="83" spans="1:9">
      <c r="A83" s="46" t="s">
        <v>94</v>
      </c>
      <c r="B83" s="45">
        <v>-2.8479999999999999</v>
      </c>
      <c r="C83" s="45" t="s">
        <v>95</v>
      </c>
      <c r="D83" s="45" t="s">
        <v>74</v>
      </c>
      <c r="E83" s="45" t="s">
        <v>75</v>
      </c>
      <c r="F83" s="45">
        <v>0.59530000000000005</v>
      </c>
      <c r="G83" s="45"/>
      <c r="H83" s="45"/>
      <c r="I83" s="45"/>
    </row>
    <row r="84" spans="1:9">
      <c r="A84" s="46" t="s">
        <v>76</v>
      </c>
      <c r="B84" s="45">
        <v>-38.83</v>
      </c>
      <c r="C84" s="45" t="s">
        <v>96</v>
      </c>
      <c r="D84" s="45" t="s">
        <v>52</v>
      </c>
      <c r="E84" s="45" t="s">
        <v>50</v>
      </c>
      <c r="F84" s="45" t="s">
        <v>48</v>
      </c>
      <c r="G84" s="45"/>
      <c r="H84" s="45"/>
      <c r="I84" s="45"/>
    </row>
    <row r="85" spans="1:9">
      <c r="A85" s="46"/>
      <c r="B85" s="45"/>
      <c r="C85" s="45"/>
      <c r="D85" s="45"/>
      <c r="E85" s="45"/>
      <c r="F85" s="45"/>
      <c r="G85" s="45"/>
      <c r="H85" s="45"/>
      <c r="I85" s="45"/>
    </row>
    <row r="86" spans="1:9">
      <c r="A86" s="46"/>
      <c r="B86" s="45"/>
      <c r="C86" s="45"/>
      <c r="D86" s="45"/>
      <c r="E86" s="45"/>
      <c r="F86" s="45"/>
      <c r="G86" s="45"/>
      <c r="H86" s="45"/>
      <c r="I86" s="45"/>
    </row>
    <row r="87" spans="1:9">
      <c r="A87" s="46" t="s">
        <v>77</v>
      </c>
      <c r="B87" s="45" t="s">
        <v>78</v>
      </c>
      <c r="C87" s="45" t="s">
        <v>79</v>
      </c>
      <c r="D87" s="45" t="s">
        <v>69</v>
      </c>
      <c r="E87" s="45" t="s">
        <v>80</v>
      </c>
      <c r="F87" s="45" t="s">
        <v>81</v>
      </c>
      <c r="G87" s="45" t="s">
        <v>82</v>
      </c>
      <c r="H87" s="45" t="s">
        <v>97</v>
      </c>
      <c r="I87" s="45" t="s">
        <v>62</v>
      </c>
    </row>
    <row r="88" spans="1:9">
      <c r="A88" s="46"/>
      <c r="B88" s="45"/>
      <c r="C88" s="45"/>
      <c r="D88" s="45"/>
      <c r="E88" s="45"/>
      <c r="F88" s="45"/>
      <c r="G88" s="45"/>
      <c r="H88" s="45"/>
      <c r="I88" s="45"/>
    </row>
    <row r="89" spans="1:9">
      <c r="A89" s="46" t="s">
        <v>94</v>
      </c>
      <c r="B89" s="45">
        <v>5.8360000000000003</v>
      </c>
      <c r="C89" s="45">
        <v>8.6839999999999993</v>
      </c>
      <c r="D89" s="45">
        <v>-2.8479999999999999</v>
      </c>
      <c r="E89" s="45">
        <v>2.7269999999999999</v>
      </c>
      <c r="F89" s="45">
        <v>50</v>
      </c>
      <c r="G89" s="45">
        <v>50</v>
      </c>
      <c r="H89" s="45">
        <v>1.044</v>
      </c>
      <c r="I89" s="45">
        <v>187</v>
      </c>
    </row>
    <row r="90" spans="1:9">
      <c r="A90" s="46" t="s">
        <v>76</v>
      </c>
      <c r="B90" s="45">
        <v>5.8360000000000003</v>
      </c>
      <c r="C90" s="45">
        <v>44.66</v>
      </c>
      <c r="D90" s="45">
        <v>-38.83</v>
      </c>
      <c r="E90" s="45">
        <v>2.4049999999999998</v>
      </c>
      <c r="F90" s="45">
        <v>50</v>
      </c>
      <c r="G90" s="45">
        <v>90</v>
      </c>
      <c r="H90" s="45">
        <v>16.149999999999999</v>
      </c>
      <c r="I90" s="45">
        <v>187</v>
      </c>
    </row>
  </sheetData>
  <mergeCells count="7">
    <mergeCell ref="M4:O4"/>
    <mergeCell ref="B21:B40"/>
    <mergeCell ref="B41:B55"/>
    <mergeCell ref="B6:B20"/>
    <mergeCell ref="D4:F4"/>
    <mergeCell ref="G4:I4"/>
    <mergeCell ref="J4:L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O86"/>
  <sheetViews>
    <sheetView workbookViewId="0">
      <selection activeCell="A2" sqref="A2"/>
    </sheetView>
  </sheetViews>
  <sheetFormatPr baseColWidth="10" defaultRowHeight="15"/>
  <cols>
    <col min="1" max="1" width="24.5703125" customWidth="1"/>
    <col min="5" max="5" width="15.140625" customWidth="1"/>
    <col min="6" max="6" width="14.140625" customWidth="1"/>
    <col min="8" max="8" width="13.42578125" customWidth="1"/>
    <col min="9" max="9" width="13.7109375" customWidth="1"/>
    <col min="11" max="11" width="15.28515625" customWidth="1"/>
    <col min="12" max="12" width="12.7109375" customWidth="1"/>
    <col min="14" max="14" width="14.5703125" customWidth="1"/>
    <col min="15" max="15" width="13.28515625" customWidth="1"/>
  </cols>
  <sheetData>
    <row r="2" spans="1:15">
      <c r="A2" t="s">
        <v>22</v>
      </c>
    </row>
    <row r="3" spans="1:15" ht="15.75" thickBot="1"/>
    <row r="4" spans="1:15">
      <c r="D4" s="48" t="s">
        <v>18</v>
      </c>
      <c r="E4" s="49"/>
      <c r="F4" s="49"/>
      <c r="G4" s="48" t="s">
        <v>19</v>
      </c>
      <c r="H4" s="49"/>
      <c r="I4" s="50"/>
      <c r="J4" s="49" t="s">
        <v>20</v>
      </c>
      <c r="K4" s="49"/>
      <c r="L4" s="49"/>
      <c r="M4" s="48" t="s">
        <v>21</v>
      </c>
      <c r="N4" s="49"/>
      <c r="O4" s="50"/>
    </row>
    <row r="5" spans="1:15" ht="36.75" customHeight="1" thickBot="1">
      <c r="D5" s="12" t="s">
        <v>23</v>
      </c>
      <c r="E5" s="13" t="s">
        <v>25</v>
      </c>
      <c r="F5" s="8" t="s">
        <v>26</v>
      </c>
      <c r="G5" s="12" t="s">
        <v>23</v>
      </c>
      <c r="H5" s="13" t="s">
        <v>27</v>
      </c>
      <c r="I5" s="8" t="s">
        <v>26</v>
      </c>
      <c r="J5" s="12" t="s">
        <v>23</v>
      </c>
      <c r="K5" s="13" t="s">
        <v>27</v>
      </c>
      <c r="L5" s="8" t="s">
        <v>26</v>
      </c>
      <c r="M5" s="12" t="s">
        <v>23</v>
      </c>
      <c r="N5" s="13" t="s">
        <v>27</v>
      </c>
      <c r="O5" s="14" t="s">
        <v>26</v>
      </c>
    </row>
    <row r="6" spans="1:15">
      <c r="B6" s="51" t="s">
        <v>17</v>
      </c>
      <c r="C6" s="2" t="s">
        <v>2</v>
      </c>
      <c r="D6" s="15">
        <v>51</v>
      </c>
      <c r="E6" s="3">
        <v>13.51</v>
      </c>
      <c r="F6" s="21">
        <f>E6/D6</f>
        <v>0.26490196078431372</v>
      </c>
      <c r="G6" s="15">
        <v>21</v>
      </c>
      <c r="H6" s="3">
        <v>1160</v>
      </c>
      <c r="I6" s="21">
        <f>H6/G6</f>
        <v>55.238095238095241</v>
      </c>
      <c r="J6" s="3">
        <v>13</v>
      </c>
      <c r="K6" s="3">
        <v>6538.17</v>
      </c>
      <c r="L6" s="28">
        <f>K6/J6</f>
        <v>502.93615384615384</v>
      </c>
      <c r="M6" s="15">
        <v>28</v>
      </c>
      <c r="N6" s="36">
        <v>9375.7199999999993</v>
      </c>
      <c r="O6" s="21">
        <f>N6/M6</f>
        <v>334.84714285714284</v>
      </c>
    </row>
    <row r="7" spans="1:15">
      <c r="B7" s="52"/>
      <c r="C7" s="5" t="s">
        <v>3</v>
      </c>
      <c r="D7" s="16">
        <v>22</v>
      </c>
      <c r="E7" s="6">
        <v>0</v>
      </c>
      <c r="F7" s="22">
        <f t="shared" ref="F7:F20" si="0">E7/D7</f>
        <v>0</v>
      </c>
      <c r="G7" s="16">
        <v>20</v>
      </c>
      <c r="H7" s="6">
        <v>41.3</v>
      </c>
      <c r="I7" s="22">
        <f t="shared" ref="I7:I20" si="1">H7/G7</f>
        <v>2.0649999999999999</v>
      </c>
      <c r="J7" s="6">
        <v>19</v>
      </c>
      <c r="K7" s="6">
        <v>8537.7400000000016</v>
      </c>
      <c r="L7" s="29">
        <f t="shared" ref="L7:L20" si="2">K7/J7</f>
        <v>449.35473684210535</v>
      </c>
      <c r="M7" s="16">
        <v>37</v>
      </c>
      <c r="N7" s="37">
        <v>4598.2099999999991</v>
      </c>
      <c r="O7" s="22">
        <f t="shared" ref="O7:O20" si="3">N7/M7</f>
        <v>124.27594594594592</v>
      </c>
    </row>
    <row r="8" spans="1:15">
      <c r="B8" s="52"/>
      <c r="C8" s="5" t="s">
        <v>4</v>
      </c>
      <c r="D8" s="16">
        <v>29</v>
      </c>
      <c r="E8" s="6">
        <v>0</v>
      </c>
      <c r="F8" s="22">
        <f t="shared" si="0"/>
        <v>0</v>
      </c>
      <c r="G8" s="16">
        <v>26</v>
      </c>
      <c r="H8" s="6">
        <v>142.91</v>
      </c>
      <c r="I8" s="22">
        <f t="shared" si="1"/>
        <v>5.4965384615384618</v>
      </c>
      <c r="J8" s="6">
        <v>11</v>
      </c>
      <c r="K8" s="6">
        <v>2083.7599999999998</v>
      </c>
      <c r="L8" s="29">
        <f t="shared" si="2"/>
        <v>189.43272727272725</v>
      </c>
      <c r="M8" s="16">
        <v>29</v>
      </c>
      <c r="N8" s="37">
        <v>18964.650000000001</v>
      </c>
      <c r="O8" s="22">
        <f t="shared" si="3"/>
        <v>653.95344827586212</v>
      </c>
    </row>
    <row r="9" spans="1:15">
      <c r="B9" s="52"/>
      <c r="C9" s="5" t="s">
        <v>5</v>
      </c>
      <c r="D9" s="16">
        <v>33</v>
      </c>
      <c r="E9" s="6">
        <v>1007.57</v>
      </c>
      <c r="F9" s="22">
        <f t="shared" si="0"/>
        <v>30.532424242424245</v>
      </c>
      <c r="G9" s="16">
        <v>20</v>
      </c>
      <c r="H9" s="6">
        <v>114.3</v>
      </c>
      <c r="I9" s="22">
        <f t="shared" si="1"/>
        <v>5.7149999999999999</v>
      </c>
      <c r="J9" s="6">
        <v>12</v>
      </c>
      <c r="K9" s="6">
        <v>862.04</v>
      </c>
      <c r="L9" s="29">
        <f t="shared" si="2"/>
        <v>71.836666666666659</v>
      </c>
      <c r="M9" s="16">
        <v>36</v>
      </c>
      <c r="N9" s="37">
        <v>2300.4100000000003</v>
      </c>
      <c r="O9" s="22">
        <f t="shared" si="3"/>
        <v>63.900277777777788</v>
      </c>
    </row>
    <row r="10" spans="1:15">
      <c r="B10" s="52"/>
      <c r="C10" s="5" t="s">
        <v>6</v>
      </c>
      <c r="D10" s="16">
        <v>29</v>
      </c>
      <c r="E10" s="6">
        <v>0</v>
      </c>
      <c r="F10" s="22">
        <f t="shared" si="0"/>
        <v>0</v>
      </c>
      <c r="G10" s="16">
        <v>24</v>
      </c>
      <c r="H10" s="6">
        <v>594.32000000000005</v>
      </c>
      <c r="I10" s="22">
        <f t="shared" si="1"/>
        <v>24.763333333333335</v>
      </c>
      <c r="J10" s="6">
        <v>12</v>
      </c>
      <c r="K10" s="6">
        <v>1750.3400000000001</v>
      </c>
      <c r="L10" s="29">
        <f t="shared" si="2"/>
        <v>145.86166666666668</v>
      </c>
      <c r="M10" s="16">
        <v>40</v>
      </c>
      <c r="N10" s="37">
        <v>4002.2100000000005</v>
      </c>
      <c r="O10" s="22">
        <f t="shared" si="3"/>
        <v>100.05525000000002</v>
      </c>
    </row>
    <row r="11" spans="1:15">
      <c r="B11" s="52"/>
      <c r="C11" s="5" t="s">
        <v>7</v>
      </c>
      <c r="D11" s="16">
        <v>43</v>
      </c>
      <c r="E11" s="6">
        <v>1691.69</v>
      </c>
      <c r="F11" s="22">
        <f t="shared" si="0"/>
        <v>39.341627906976747</v>
      </c>
      <c r="G11" s="16">
        <v>24</v>
      </c>
      <c r="H11" s="6">
        <v>154.6</v>
      </c>
      <c r="I11" s="22">
        <f t="shared" si="1"/>
        <v>6.4416666666666664</v>
      </c>
      <c r="J11" s="6">
        <v>13</v>
      </c>
      <c r="K11" s="6">
        <v>582.9</v>
      </c>
      <c r="L11" s="29">
        <f t="shared" si="2"/>
        <v>44.838461538461537</v>
      </c>
      <c r="M11" s="16">
        <v>24</v>
      </c>
      <c r="N11" s="37">
        <v>10739.11</v>
      </c>
      <c r="O11" s="22">
        <f t="shared" si="3"/>
        <v>447.46291666666667</v>
      </c>
    </row>
    <row r="12" spans="1:15">
      <c r="B12" s="52"/>
      <c r="C12" s="5" t="s">
        <v>8</v>
      </c>
      <c r="D12" s="16">
        <v>39</v>
      </c>
      <c r="E12" s="6">
        <v>1352.44</v>
      </c>
      <c r="F12" s="22">
        <f t="shared" si="0"/>
        <v>34.677948717948716</v>
      </c>
      <c r="G12" s="16">
        <v>21</v>
      </c>
      <c r="H12" s="6">
        <v>245.01</v>
      </c>
      <c r="I12" s="22">
        <f t="shared" si="1"/>
        <v>11.667142857142856</v>
      </c>
      <c r="J12" s="6">
        <v>13</v>
      </c>
      <c r="K12" s="6">
        <v>2520.11</v>
      </c>
      <c r="L12" s="29">
        <f t="shared" si="2"/>
        <v>193.85461538461539</v>
      </c>
      <c r="M12" s="16">
        <v>35</v>
      </c>
      <c r="N12" s="37">
        <v>19149.29</v>
      </c>
      <c r="O12" s="22">
        <f t="shared" si="3"/>
        <v>547.1225714285714</v>
      </c>
    </row>
    <row r="13" spans="1:15">
      <c r="B13" s="52"/>
      <c r="C13" s="5" t="s">
        <v>9</v>
      </c>
      <c r="D13" s="16">
        <v>93</v>
      </c>
      <c r="E13" s="6">
        <v>2644.7</v>
      </c>
      <c r="F13" s="22">
        <f t="shared" si="0"/>
        <v>28.437634408602147</v>
      </c>
      <c r="G13" s="16">
        <v>21</v>
      </c>
      <c r="H13" s="6">
        <v>0</v>
      </c>
      <c r="I13" s="22">
        <f t="shared" si="1"/>
        <v>0</v>
      </c>
      <c r="J13" s="6">
        <v>10</v>
      </c>
      <c r="K13" s="6">
        <v>2535.1999999999998</v>
      </c>
      <c r="L13" s="29">
        <f t="shared" si="2"/>
        <v>253.51999999999998</v>
      </c>
      <c r="M13" s="16">
        <v>49</v>
      </c>
      <c r="N13" s="37">
        <v>10845.75</v>
      </c>
      <c r="O13" s="22">
        <f t="shared" si="3"/>
        <v>221.34183673469389</v>
      </c>
    </row>
    <row r="14" spans="1:15">
      <c r="B14" s="52"/>
      <c r="C14" s="5" t="s">
        <v>10</v>
      </c>
      <c r="D14" s="16">
        <v>109</v>
      </c>
      <c r="E14" s="6">
        <v>4743.51</v>
      </c>
      <c r="F14" s="22">
        <f t="shared" si="0"/>
        <v>43.518440366972477</v>
      </c>
      <c r="G14" s="16">
        <v>32</v>
      </c>
      <c r="H14" s="6">
        <v>4293.6000000000004</v>
      </c>
      <c r="I14" s="22">
        <f t="shared" si="1"/>
        <v>134.17500000000001</v>
      </c>
      <c r="J14" s="6">
        <v>16</v>
      </c>
      <c r="K14" s="6">
        <v>1793.96</v>
      </c>
      <c r="L14" s="29">
        <f t="shared" si="2"/>
        <v>112.1225</v>
      </c>
      <c r="M14" s="16">
        <v>29</v>
      </c>
      <c r="N14" s="37">
        <v>12949.07</v>
      </c>
      <c r="O14" s="22">
        <f t="shared" si="3"/>
        <v>446.51965517241376</v>
      </c>
    </row>
    <row r="15" spans="1:15">
      <c r="B15" s="52"/>
      <c r="C15" s="5" t="s">
        <v>11</v>
      </c>
      <c r="D15" s="16">
        <v>139</v>
      </c>
      <c r="E15" s="6">
        <v>3093.9700000000003</v>
      </c>
      <c r="F15" s="22">
        <f t="shared" si="0"/>
        <v>22.258776978417266</v>
      </c>
      <c r="G15" s="16">
        <v>36</v>
      </c>
      <c r="H15" s="6">
        <v>0</v>
      </c>
      <c r="I15" s="22">
        <f t="shared" si="1"/>
        <v>0</v>
      </c>
      <c r="J15" s="6">
        <v>11</v>
      </c>
      <c r="K15" s="6">
        <v>2307.92</v>
      </c>
      <c r="L15" s="29">
        <f t="shared" si="2"/>
        <v>209.81090909090909</v>
      </c>
      <c r="M15" s="16">
        <v>17</v>
      </c>
      <c r="N15" s="37">
        <v>35633.629999999997</v>
      </c>
      <c r="O15" s="22">
        <f t="shared" si="3"/>
        <v>2096.0958823529409</v>
      </c>
    </row>
    <row r="16" spans="1:15">
      <c r="B16" s="52"/>
      <c r="C16" s="5" t="s">
        <v>12</v>
      </c>
      <c r="D16" s="16">
        <v>65</v>
      </c>
      <c r="E16" s="6">
        <v>2958.94</v>
      </c>
      <c r="F16" s="22">
        <f t="shared" si="0"/>
        <v>45.522153846153849</v>
      </c>
      <c r="G16" s="16">
        <v>22</v>
      </c>
      <c r="H16" s="6">
        <v>307.39999999999998</v>
      </c>
      <c r="I16" s="22">
        <f t="shared" si="1"/>
        <v>13.972727272727271</v>
      </c>
      <c r="J16" s="6">
        <v>26</v>
      </c>
      <c r="K16" s="6">
        <v>1507.15</v>
      </c>
      <c r="L16" s="29">
        <f t="shared" si="2"/>
        <v>57.967307692307699</v>
      </c>
      <c r="M16" s="16">
        <v>24</v>
      </c>
      <c r="N16" s="37">
        <v>7243.0300000000007</v>
      </c>
      <c r="O16" s="22">
        <f t="shared" si="3"/>
        <v>301.79291666666671</v>
      </c>
    </row>
    <row r="17" spans="2:15">
      <c r="B17" s="52"/>
      <c r="C17" s="5" t="s">
        <v>13</v>
      </c>
      <c r="D17" s="16">
        <v>42</v>
      </c>
      <c r="E17" s="6">
        <v>3072.3900000000003</v>
      </c>
      <c r="F17" s="22">
        <f t="shared" si="0"/>
        <v>73.152142857142863</v>
      </c>
      <c r="G17" s="16">
        <v>20</v>
      </c>
      <c r="H17" s="6">
        <v>189.9</v>
      </c>
      <c r="I17" s="22">
        <f t="shared" si="1"/>
        <v>9.495000000000001</v>
      </c>
      <c r="J17" s="6">
        <v>9</v>
      </c>
      <c r="K17" s="6">
        <v>0</v>
      </c>
      <c r="L17" s="29">
        <f t="shared" si="2"/>
        <v>0</v>
      </c>
      <c r="M17" s="16">
        <v>36</v>
      </c>
      <c r="N17" s="37">
        <v>12844.630000000001</v>
      </c>
      <c r="O17" s="22">
        <f t="shared" si="3"/>
        <v>356.79527777777781</v>
      </c>
    </row>
    <row r="18" spans="2:15">
      <c r="B18" s="52"/>
      <c r="C18" s="5" t="s">
        <v>14</v>
      </c>
      <c r="D18" s="16">
        <v>36</v>
      </c>
      <c r="E18" s="6">
        <v>1163.31</v>
      </c>
      <c r="F18" s="22">
        <f t="shared" si="0"/>
        <v>32.314166666666665</v>
      </c>
      <c r="G18" s="16">
        <v>26</v>
      </c>
      <c r="H18" s="6">
        <v>680.39</v>
      </c>
      <c r="I18" s="22">
        <f t="shared" si="1"/>
        <v>26.168846153846154</v>
      </c>
      <c r="J18" s="6">
        <v>14</v>
      </c>
      <c r="K18" s="6">
        <v>1011.49</v>
      </c>
      <c r="L18" s="29">
        <f t="shared" si="2"/>
        <v>72.249285714285719</v>
      </c>
      <c r="M18" s="16">
        <v>30</v>
      </c>
      <c r="N18" s="37">
        <v>14489.820000000002</v>
      </c>
      <c r="O18" s="22">
        <f t="shared" si="3"/>
        <v>482.99400000000003</v>
      </c>
    </row>
    <row r="19" spans="2:15">
      <c r="B19" s="52"/>
      <c r="C19" s="5" t="s">
        <v>15</v>
      </c>
      <c r="D19" s="16">
        <v>24</v>
      </c>
      <c r="E19" s="6">
        <v>845.92</v>
      </c>
      <c r="F19" s="22">
        <f t="shared" si="0"/>
        <v>35.246666666666663</v>
      </c>
      <c r="G19" s="16">
        <v>35</v>
      </c>
      <c r="H19" s="6">
        <v>1463.9399999999998</v>
      </c>
      <c r="I19" s="22">
        <f t="shared" si="1"/>
        <v>41.826857142857136</v>
      </c>
      <c r="J19" s="6">
        <v>11</v>
      </c>
      <c r="K19" s="6">
        <v>2191.56</v>
      </c>
      <c r="L19" s="29">
        <f t="shared" si="2"/>
        <v>199.23272727272726</v>
      </c>
      <c r="M19" s="16">
        <v>25</v>
      </c>
      <c r="N19" s="37">
        <v>9140.130000000001</v>
      </c>
      <c r="O19" s="22">
        <f t="shared" si="3"/>
        <v>365.60520000000002</v>
      </c>
    </row>
    <row r="20" spans="2:15">
      <c r="B20" s="52"/>
      <c r="C20" s="5" t="s">
        <v>16</v>
      </c>
      <c r="D20" s="16">
        <v>19</v>
      </c>
      <c r="E20" s="6">
        <v>532.69000000000005</v>
      </c>
      <c r="F20" s="22">
        <f t="shared" si="0"/>
        <v>28.036315789473687</v>
      </c>
      <c r="G20" s="16">
        <v>22</v>
      </c>
      <c r="H20" s="6">
        <v>0</v>
      </c>
      <c r="I20" s="22">
        <f t="shared" si="1"/>
        <v>0</v>
      </c>
      <c r="J20" s="6">
        <v>13</v>
      </c>
      <c r="K20" s="6">
        <v>1084.8699999999999</v>
      </c>
      <c r="L20" s="29">
        <f t="shared" si="2"/>
        <v>83.451538461538448</v>
      </c>
      <c r="M20" s="16">
        <v>32</v>
      </c>
      <c r="N20" s="37">
        <v>19563.510000000006</v>
      </c>
      <c r="O20" s="22">
        <f t="shared" si="3"/>
        <v>611.35968750000018</v>
      </c>
    </row>
    <row r="21" spans="2:15" ht="15.75" thickBot="1">
      <c r="B21" s="35"/>
      <c r="C21" s="33" t="s">
        <v>28</v>
      </c>
      <c r="D21" s="10"/>
      <c r="E21" s="10"/>
      <c r="F21" s="20"/>
      <c r="G21" s="17"/>
      <c r="H21" s="10"/>
      <c r="I21" s="23"/>
      <c r="J21" s="10"/>
      <c r="K21" s="10"/>
      <c r="L21" s="26"/>
      <c r="M21" s="17">
        <v>27</v>
      </c>
      <c r="N21" s="38">
        <v>29267.84</v>
      </c>
      <c r="O21" s="23">
        <f>N21/M21</f>
        <v>1083.994074074074</v>
      </c>
    </row>
    <row r="22" spans="2:15">
      <c r="B22" s="51" t="s">
        <v>33</v>
      </c>
      <c r="C22" s="31" t="s">
        <v>2</v>
      </c>
      <c r="D22" s="3">
        <v>17</v>
      </c>
      <c r="E22" s="3">
        <v>0</v>
      </c>
      <c r="F22" s="18">
        <f>E22/D22</f>
        <v>0</v>
      </c>
      <c r="G22" s="15">
        <v>18</v>
      </c>
      <c r="H22" s="3">
        <v>0</v>
      </c>
      <c r="I22" s="21">
        <f>H22/G22</f>
        <v>0</v>
      </c>
      <c r="J22" s="3">
        <v>23</v>
      </c>
      <c r="K22" s="3">
        <v>8917.2599999999984</v>
      </c>
      <c r="L22" s="18">
        <f>K22/J22</f>
        <v>387.70695652173907</v>
      </c>
      <c r="M22" s="15">
        <v>8</v>
      </c>
      <c r="N22" s="3">
        <v>2596.4199999999996</v>
      </c>
      <c r="O22" s="21">
        <f>N22/M22</f>
        <v>324.55249999999995</v>
      </c>
    </row>
    <row r="23" spans="2:15">
      <c r="B23" s="52"/>
      <c r="C23" s="32" t="s">
        <v>3</v>
      </c>
      <c r="D23" s="6">
        <v>20</v>
      </c>
      <c r="E23" s="6">
        <v>595.1</v>
      </c>
      <c r="F23" s="19">
        <f t="shared" ref="F23:F36" si="4">E23/D23</f>
        <v>29.755000000000003</v>
      </c>
      <c r="G23" s="16">
        <v>27</v>
      </c>
      <c r="H23" s="6">
        <v>173.96</v>
      </c>
      <c r="I23" s="22">
        <f t="shared" ref="I23:I36" si="5">H23/G23</f>
        <v>6.4429629629629632</v>
      </c>
      <c r="J23" s="6">
        <v>27</v>
      </c>
      <c r="K23" s="6">
        <v>6217.35</v>
      </c>
      <c r="L23" s="19">
        <f t="shared" ref="L23:L36" si="6">K23/J23</f>
        <v>230.27222222222224</v>
      </c>
      <c r="M23" s="16">
        <v>10</v>
      </c>
      <c r="N23" s="6">
        <v>631.16</v>
      </c>
      <c r="O23" s="22">
        <f t="shared" ref="O23:O36" si="7">N23/M23</f>
        <v>63.116</v>
      </c>
    </row>
    <row r="24" spans="2:15">
      <c r="B24" s="52"/>
      <c r="C24" s="32" t="s">
        <v>4</v>
      </c>
      <c r="D24" s="6">
        <v>19</v>
      </c>
      <c r="E24" s="6">
        <v>29.15</v>
      </c>
      <c r="F24" s="19">
        <f t="shared" si="4"/>
        <v>1.5342105263157895</v>
      </c>
      <c r="G24" s="16">
        <v>37</v>
      </c>
      <c r="H24" s="6">
        <v>0</v>
      </c>
      <c r="I24" s="22">
        <f t="shared" si="5"/>
        <v>0</v>
      </c>
      <c r="J24" s="6">
        <v>23</v>
      </c>
      <c r="K24" s="6">
        <v>2549.11</v>
      </c>
      <c r="L24" s="19">
        <f t="shared" si="6"/>
        <v>110.8308695652174</v>
      </c>
      <c r="M24" s="16">
        <v>13</v>
      </c>
      <c r="N24" s="6">
        <v>3138.19</v>
      </c>
      <c r="O24" s="22">
        <f t="shared" si="7"/>
        <v>241.39923076923077</v>
      </c>
    </row>
    <row r="25" spans="2:15">
      <c r="B25" s="52"/>
      <c r="C25" s="32" t="s">
        <v>5</v>
      </c>
      <c r="D25" s="6">
        <v>35</v>
      </c>
      <c r="E25" s="6">
        <v>545.9</v>
      </c>
      <c r="F25" s="19">
        <f t="shared" si="4"/>
        <v>15.597142857142856</v>
      </c>
      <c r="G25" s="16">
        <v>15</v>
      </c>
      <c r="H25" s="6">
        <v>2066.5299999999997</v>
      </c>
      <c r="I25" s="22">
        <f t="shared" si="5"/>
        <v>137.76866666666666</v>
      </c>
      <c r="J25" s="6">
        <v>28</v>
      </c>
      <c r="K25" s="6">
        <v>4159.1699999999992</v>
      </c>
      <c r="L25" s="19">
        <f t="shared" si="6"/>
        <v>148.54178571428568</v>
      </c>
      <c r="M25" s="16">
        <v>7</v>
      </c>
      <c r="N25" s="6">
        <v>1014.2099999999999</v>
      </c>
      <c r="O25" s="22">
        <f t="shared" si="7"/>
        <v>144.88714285714283</v>
      </c>
    </row>
    <row r="26" spans="2:15">
      <c r="B26" s="52"/>
      <c r="C26" s="32" t="s">
        <v>6</v>
      </c>
      <c r="D26" s="6">
        <v>38</v>
      </c>
      <c r="E26" s="6">
        <v>0</v>
      </c>
      <c r="F26" s="19">
        <f t="shared" si="4"/>
        <v>0</v>
      </c>
      <c r="G26" s="16">
        <v>14</v>
      </c>
      <c r="H26" s="6">
        <v>230.9</v>
      </c>
      <c r="I26" s="22">
        <f t="shared" si="5"/>
        <v>16.492857142857144</v>
      </c>
      <c r="J26" s="6">
        <v>14</v>
      </c>
      <c r="K26" s="6">
        <v>7443.1600000000008</v>
      </c>
      <c r="L26" s="19">
        <f t="shared" si="6"/>
        <v>531.65428571428572</v>
      </c>
      <c r="M26" s="16">
        <v>12</v>
      </c>
      <c r="N26" s="6">
        <v>6033.3</v>
      </c>
      <c r="O26" s="22">
        <f t="shared" si="7"/>
        <v>502.77500000000003</v>
      </c>
    </row>
    <row r="27" spans="2:15">
      <c r="B27" s="52"/>
      <c r="C27" s="32" t="s">
        <v>7</v>
      </c>
      <c r="D27" s="6">
        <v>44</v>
      </c>
      <c r="E27" s="6">
        <v>170.07</v>
      </c>
      <c r="F27" s="19">
        <f t="shared" si="4"/>
        <v>3.8652272727272727</v>
      </c>
      <c r="G27" s="16">
        <v>13</v>
      </c>
      <c r="H27" s="6">
        <v>32</v>
      </c>
      <c r="I27" s="22">
        <f t="shared" si="5"/>
        <v>2.4615384615384617</v>
      </c>
      <c r="J27" s="6">
        <v>18</v>
      </c>
      <c r="K27" s="6">
        <v>5163.75</v>
      </c>
      <c r="L27" s="19">
        <f t="shared" si="6"/>
        <v>286.875</v>
      </c>
      <c r="M27" s="16">
        <v>7</v>
      </c>
      <c r="N27" s="6">
        <v>1054.3</v>
      </c>
      <c r="O27" s="22">
        <f t="shared" si="7"/>
        <v>150.6142857142857</v>
      </c>
    </row>
    <row r="28" spans="2:15">
      <c r="B28" s="52"/>
      <c r="C28" s="32" t="s">
        <v>8</v>
      </c>
      <c r="D28" s="6">
        <v>80</v>
      </c>
      <c r="E28" s="6">
        <v>0</v>
      </c>
      <c r="F28" s="19">
        <f t="shared" si="4"/>
        <v>0</v>
      </c>
      <c r="G28" s="16">
        <v>17</v>
      </c>
      <c r="H28" s="6">
        <v>109.36</v>
      </c>
      <c r="I28" s="22">
        <f t="shared" si="5"/>
        <v>6.4329411764705879</v>
      </c>
      <c r="J28" s="6">
        <v>19</v>
      </c>
      <c r="K28" s="6">
        <v>1423.53</v>
      </c>
      <c r="L28" s="19">
        <f t="shared" si="6"/>
        <v>74.92263157894736</v>
      </c>
      <c r="M28" s="16">
        <v>8</v>
      </c>
      <c r="N28" s="6">
        <v>1726.99</v>
      </c>
      <c r="O28" s="22">
        <f t="shared" si="7"/>
        <v>215.87375</v>
      </c>
    </row>
    <row r="29" spans="2:15">
      <c r="B29" s="52"/>
      <c r="C29" s="32" t="s">
        <v>9</v>
      </c>
      <c r="D29" s="6">
        <v>137</v>
      </c>
      <c r="E29" s="6">
        <v>280.97000000000003</v>
      </c>
      <c r="F29" s="19">
        <f t="shared" si="4"/>
        <v>2.0508759124087592</v>
      </c>
      <c r="G29" s="16">
        <v>13</v>
      </c>
      <c r="H29" s="6">
        <v>63.3</v>
      </c>
      <c r="I29" s="22">
        <f t="shared" si="5"/>
        <v>4.8692307692307688</v>
      </c>
      <c r="J29" s="6">
        <v>23</v>
      </c>
      <c r="K29" s="6">
        <v>11792.890000000001</v>
      </c>
      <c r="L29" s="19">
        <f t="shared" si="6"/>
        <v>512.73434782608706</v>
      </c>
      <c r="M29" s="16">
        <v>9</v>
      </c>
      <c r="N29" s="6">
        <v>2872.68</v>
      </c>
      <c r="O29" s="22">
        <f t="shared" si="7"/>
        <v>319.18666666666667</v>
      </c>
    </row>
    <row r="30" spans="2:15">
      <c r="B30" s="52"/>
      <c r="C30" s="32" t="s">
        <v>10</v>
      </c>
      <c r="D30" s="6">
        <v>161</v>
      </c>
      <c r="E30" s="6">
        <v>384.4</v>
      </c>
      <c r="F30" s="19">
        <f t="shared" si="4"/>
        <v>2.3875776397515525</v>
      </c>
      <c r="G30" s="16">
        <v>11</v>
      </c>
      <c r="H30" s="6">
        <v>0</v>
      </c>
      <c r="I30" s="22">
        <f t="shared" si="5"/>
        <v>0</v>
      </c>
      <c r="J30" s="6">
        <v>28</v>
      </c>
      <c r="K30" s="6">
        <v>5110.88</v>
      </c>
      <c r="L30" s="19">
        <f t="shared" si="6"/>
        <v>182.53142857142856</v>
      </c>
      <c r="M30" s="16">
        <v>11</v>
      </c>
      <c r="N30" s="6">
        <v>4811.22</v>
      </c>
      <c r="O30" s="22">
        <f t="shared" si="7"/>
        <v>437.38363636363641</v>
      </c>
    </row>
    <row r="31" spans="2:15">
      <c r="B31" s="52"/>
      <c r="C31" s="32" t="s">
        <v>11</v>
      </c>
      <c r="D31" s="6">
        <v>214</v>
      </c>
      <c r="E31" s="6">
        <v>365.03000000000003</v>
      </c>
      <c r="F31" s="19">
        <f t="shared" si="4"/>
        <v>1.7057476635514019</v>
      </c>
      <c r="G31" s="16">
        <v>21</v>
      </c>
      <c r="H31" s="6">
        <v>252.1</v>
      </c>
      <c r="I31" s="22">
        <f t="shared" si="5"/>
        <v>12.004761904761905</v>
      </c>
      <c r="J31" s="6">
        <v>24</v>
      </c>
      <c r="K31" s="6">
        <v>7835.54</v>
      </c>
      <c r="L31" s="19">
        <f t="shared" si="6"/>
        <v>326.48083333333335</v>
      </c>
      <c r="M31" s="16">
        <v>5</v>
      </c>
      <c r="N31" s="6">
        <v>441.62</v>
      </c>
      <c r="O31" s="22">
        <f t="shared" si="7"/>
        <v>88.323999999999998</v>
      </c>
    </row>
    <row r="32" spans="2:15">
      <c r="B32" s="52"/>
      <c r="C32" s="32" t="s">
        <v>12</v>
      </c>
      <c r="D32" s="6">
        <v>187</v>
      </c>
      <c r="E32" s="6">
        <v>0</v>
      </c>
      <c r="F32" s="19">
        <f t="shared" si="4"/>
        <v>0</v>
      </c>
      <c r="G32" s="16">
        <v>15</v>
      </c>
      <c r="H32" s="6">
        <v>21.7</v>
      </c>
      <c r="I32" s="22">
        <f t="shared" si="5"/>
        <v>1.4466666666666665</v>
      </c>
      <c r="J32" s="6">
        <v>20</v>
      </c>
      <c r="K32" s="6">
        <v>1539.4099999999999</v>
      </c>
      <c r="L32" s="19">
        <f t="shared" si="6"/>
        <v>76.970499999999987</v>
      </c>
      <c r="M32" s="16">
        <v>10</v>
      </c>
      <c r="N32" s="6">
        <v>4175.74</v>
      </c>
      <c r="O32" s="22">
        <f t="shared" si="7"/>
        <v>417.57399999999996</v>
      </c>
    </row>
    <row r="33" spans="2:15">
      <c r="B33" s="52"/>
      <c r="C33" s="32" t="s">
        <v>13</v>
      </c>
      <c r="D33" s="6">
        <v>50</v>
      </c>
      <c r="E33" s="6">
        <v>0</v>
      </c>
      <c r="F33" s="19">
        <f t="shared" si="4"/>
        <v>0</v>
      </c>
      <c r="G33" s="16">
        <v>23</v>
      </c>
      <c r="H33" s="6">
        <v>2479.52</v>
      </c>
      <c r="I33" s="22">
        <f t="shared" si="5"/>
        <v>107.80521739130435</v>
      </c>
      <c r="J33" s="6">
        <v>24</v>
      </c>
      <c r="K33" s="6">
        <v>9830.51</v>
      </c>
      <c r="L33" s="19">
        <f t="shared" si="6"/>
        <v>409.60458333333332</v>
      </c>
      <c r="M33" s="16">
        <v>9</v>
      </c>
      <c r="N33" s="6">
        <v>1395.62</v>
      </c>
      <c r="O33" s="22">
        <f t="shared" si="7"/>
        <v>155.06888888888886</v>
      </c>
    </row>
    <row r="34" spans="2:15">
      <c r="B34" s="52"/>
      <c r="C34" s="32" t="s">
        <v>14</v>
      </c>
      <c r="D34" s="6">
        <v>53</v>
      </c>
      <c r="E34" s="6">
        <v>0</v>
      </c>
      <c r="F34" s="19">
        <f t="shared" si="4"/>
        <v>0</v>
      </c>
      <c r="G34" s="16">
        <v>12</v>
      </c>
      <c r="H34" s="6">
        <v>255.4</v>
      </c>
      <c r="I34" s="22">
        <f t="shared" si="5"/>
        <v>21.283333333333335</v>
      </c>
      <c r="J34" s="6">
        <v>21</v>
      </c>
      <c r="K34" s="6">
        <v>2423.81</v>
      </c>
      <c r="L34" s="19">
        <f t="shared" si="6"/>
        <v>115.41952380952381</v>
      </c>
      <c r="M34" s="16">
        <v>18</v>
      </c>
      <c r="N34" s="6">
        <v>5888.0900000000011</v>
      </c>
      <c r="O34" s="22">
        <f t="shared" si="7"/>
        <v>327.11611111111119</v>
      </c>
    </row>
    <row r="35" spans="2:15">
      <c r="B35" s="52"/>
      <c r="C35" s="32" t="s">
        <v>15</v>
      </c>
      <c r="D35" s="6">
        <v>51</v>
      </c>
      <c r="E35" s="6">
        <v>677.5</v>
      </c>
      <c r="F35" s="19">
        <f t="shared" si="4"/>
        <v>13.284313725490197</v>
      </c>
      <c r="G35" s="16">
        <v>16</v>
      </c>
      <c r="H35" s="6">
        <v>0</v>
      </c>
      <c r="I35" s="22">
        <f t="shared" si="5"/>
        <v>0</v>
      </c>
      <c r="J35" s="6">
        <v>22</v>
      </c>
      <c r="K35" s="6">
        <v>7136.8200000000006</v>
      </c>
      <c r="L35" s="19">
        <f t="shared" si="6"/>
        <v>324.40090909090912</v>
      </c>
      <c r="M35" s="16">
        <v>9</v>
      </c>
      <c r="N35" s="6">
        <v>928.94999999999993</v>
      </c>
      <c r="O35" s="22">
        <f t="shared" si="7"/>
        <v>103.21666666666665</v>
      </c>
    </row>
    <row r="36" spans="2:15" ht="15.75" thickBot="1">
      <c r="B36" s="53"/>
      <c r="C36" s="33" t="s">
        <v>16</v>
      </c>
      <c r="D36" s="10">
        <v>25</v>
      </c>
      <c r="E36" s="10">
        <v>329.9</v>
      </c>
      <c r="F36" s="20">
        <f t="shared" si="4"/>
        <v>13.196</v>
      </c>
      <c r="G36" s="17">
        <v>12</v>
      </c>
      <c r="H36" s="10">
        <v>70.010000000000005</v>
      </c>
      <c r="I36" s="23">
        <f t="shared" si="5"/>
        <v>5.8341666666666674</v>
      </c>
      <c r="J36" s="10">
        <v>17</v>
      </c>
      <c r="K36" s="10">
        <v>5758.73</v>
      </c>
      <c r="L36" s="20">
        <f t="shared" si="6"/>
        <v>338.74882352941177</v>
      </c>
      <c r="M36" s="17">
        <v>11</v>
      </c>
      <c r="N36" s="10">
        <v>1884.06</v>
      </c>
      <c r="O36" s="23">
        <f t="shared" si="7"/>
        <v>171.27818181818182</v>
      </c>
    </row>
    <row r="37" spans="2:15">
      <c r="B37" s="52" t="s">
        <v>34</v>
      </c>
      <c r="C37" s="5" t="s">
        <v>2</v>
      </c>
      <c r="D37" s="16">
        <v>45</v>
      </c>
      <c r="E37" s="6">
        <v>1458.91</v>
      </c>
      <c r="F37" s="22">
        <f>E37/D37</f>
        <v>32.420222222222222</v>
      </c>
      <c r="G37" s="16">
        <v>29</v>
      </c>
      <c r="H37" s="1">
        <v>125.79</v>
      </c>
      <c r="I37" s="22">
        <f>H37/G37</f>
        <v>4.3375862068965523</v>
      </c>
      <c r="J37" s="1">
        <v>14</v>
      </c>
      <c r="K37" s="1">
        <v>630.52</v>
      </c>
      <c r="L37" s="22">
        <f>K37/J37</f>
        <v>45.037142857142854</v>
      </c>
      <c r="M37" s="16">
        <v>19</v>
      </c>
      <c r="N37" s="6">
        <v>7161.53</v>
      </c>
      <c r="O37" s="22">
        <f>N37/M37</f>
        <v>376.92263157894735</v>
      </c>
    </row>
    <row r="38" spans="2:15">
      <c r="B38" s="52"/>
      <c r="C38" s="5" t="s">
        <v>3</v>
      </c>
      <c r="D38" s="16">
        <v>15</v>
      </c>
      <c r="E38" s="6">
        <v>467.61</v>
      </c>
      <c r="F38" s="22">
        <f t="shared" ref="F38:F51" si="8">E38/D38</f>
        <v>31.173999999999999</v>
      </c>
      <c r="G38" s="16">
        <v>26</v>
      </c>
      <c r="H38" s="1">
        <v>22.11</v>
      </c>
      <c r="I38" s="22">
        <f t="shared" ref="I38:I51" si="9">H38/G38</f>
        <v>0.85038461538461541</v>
      </c>
      <c r="J38" s="1">
        <v>19</v>
      </c>
      <c r="K38" s="1">
        <v>1075.7600000000002</v>
      </c>
      <c r="L38" s="22">
        <f t="shared" ref="L38:L51" si="10">K38/J38</f>
        <v>56.618947368421061</v>
      </c>
      <c r="M38" s="16">
        <v>16</v>
      </c>
      <c r="N38" s="6">
        <v>9382.5099999999984</v>
      </c>
      <c r="O38" s="22">
        <f t="shared" ref="O38:O51" si="11">N38/M38</f>
        <v>586.4068749999999</v>
      </c>
    </row>
    <row r="39" spans="2:15">
      <c r="B39" s="52"/>
      <c r="C39" s="5" t="s">
        <v>4</v>
      </c>
      <c r="D39" s="16">
        <v>13</v>
      </c>
      <c r="E39" s="6">
        <v>193.89</v>
      </c>
      <c r="F39" s="22">
        <f t="shared" si="8"/>
        <v>14.914615384615384</v>
      </c>
      <c r="G39" s="16">
        <v>31</v>
      </c>
      <c r="H39" s="1">
        <v>12.26</v>
      </c>
      <c r="I39" s="22">
        <f t="shared" si="9"/>
        <v>0.3954838709677419</v>
      </c>
      <c r="J39" s="1">
        <v>12</v>
      </c>
      <c r="K39" s="1">
        <v>1883.65</v>
      </c>
      <c r="L39" s="22">
        <f t="shared" si="10"/>
        <v>156.97083333333333</v>
      </c>
      <c r="M39" s="16">
        <v>25</v>
      </c>
      <c r="N39" s="6">
        <v>19944.329999999998</v>
      </c>
      <c r="O39" s="22">
        <f t="shared" si="11"/>
        <v>797.77319999999997</v>
      </c>
    </row>
    <row r="40" spans="2:15">
      <c r="B40" s="52"/>
      <c r="C40" s="5" t="s">
        <v>5</v>
      </c>
      <c r="D40" s="16">
        <v>23</v>
      </c>
      <c r="E40" s="6">
        <v>193.89</v>
      </c>
      <c r="F40" s="22">
        <f t="shared" si="8"/>
        <v>8.43</v>
      </c>
      <c r="G40" s="16">
        <v>24</v>
      </c>
      <c r="H40" s="1">
        <v>0</v>
      </c>
      <c r="I40" s="22">
        <f t="shared" si="9"/>
        <v>0</v>
      </c>
      <c r="J40" s="1">
        <v>14</v>
      </c>
      <c r="K40" s="1">
        <v>2759.43</v>
      </c>
      <c r="L40" s="22">
        <f t="shared" si="10"/>
        <v>197.10214285714284</v>
      </c>
      <c r="M40" s="16">
        <v>23</v>
      </c>
      <c r="N40" s="6">
        <v>862.23</v>
      </c>
      <c r="O40" s="22">
        <f t="shared" si="11"/>
        <v>37.488260869565217</v>
      </c>
    </row>
    <row r="41" spans="2:15">
      <c r="B41" s="52"/>
      <c r="C41" s="5" t="s">
        <v>6</v>
      </c>
      <c r="D41" s="16">
        <v>22</v>
      </c>
      <c r="E41" s="6">
        <v>470.72999999999996</v>
      </c>
      <c r="F41" s="22">
        <f t="shared" si="8"/>
        <v>21.39681818181818</v>
      </c>
      <c r="G41" s="16">
        <v>11</v>
      </c>
      <c r="H41" s="1">
        <v>0</v>
      </c>
      <c r="I41" s="22">
        <f t="shared" si="9"/>
        <v>0</v>
      </c>
      <c r="J41" s="1">
        <v>20</v>
      </c>
      <c r="K41" s="1">
        <v>2845.3199999999997</v>
      </c>
      <c r="L41" s="22">
        <f t="shared" si="10"/>
        <v>142.26599999999999</v>
      </c>
      <c r="M41" s="16">
        <v>24</v>
      </c>
      <c r="N41" s="6">
        <v>5676.56</v>
      </c>
      <c r="O41" s="22">
        <f t="shared" si="11"/>
        <v>236.52333333333334</v>
      </c>
    </row>
    <row r="42" spans="2:15">
      <c r="B42" s="52"/>
      <c r="C42" s="5" t="s">
        <v>7</v>
      </c>
      <c r="D42" s="16">
        <v>33</v>
      </c>
      <c r="E42" s="6">
        <v>905.93000000000006</v>
      </c>
      <c r="F42" s="22">
        <f t="shared" si="8"/>
        <v>27.452424242424243</v>
      </c>
      <c r="G42" s="16">
        <v>25</v>
      </c>
      <c r="H42" s="1">
        <v>352.12</v>
      </c>
      <c r="I42" s="22">
        <f t="shared" si="9"/>
        <v>14.0848</v>
      </c>
      <c r="J42" s="1">
        <v>14</v>
      </c>
      <c r="K42" s="1">
        <v>21865.449999999997</v>
      </c>
      <c r="L42" s="22">
        <f t="shared" si="10"/>
        <v>1561.8178571428568</v>
      </c>
      <c r="M42" s="16">
        <v>24</v>
      </c>
      <c r="N42" s="6">
        <v>6743.08</v>
      </c>
      <c r="O42" s="22">
        <f t="shared" si="11"/>
        <v>280.96166666666664</v>
      </c>
    </row>
    <row r="43" spans="2:15">
      <c r="B43" s="52"/>
      <c r="C43" s="5" t="s">
        <v>8</v>
      </c>
      <c r="D43" s="16">
        <v>18</v>
      </c>
      <c r="E43" s="6">
        <v>50.34</v>
      </c>
      <c r="F43" s="22">
        <f t="shared" si="8"/>
        <v>2.7966666666666669</v>
      </c>
      <c r="G43" s="16">
        <v>30</v>
      </c>
      <c r="H43" s="1">
        <v>0</v>
      </c>
      <c r="I43" s="22">
        <f t="shared" si="9"/>
        <v>0</v>
      </c>
      <c r="J43" s="1">
        <v>20</v>
      </c>
      <c r="K43" s="1">
        <v>2685.79</v>
      </c>
      <c r="L43" s="22">
        <f t="shared" si="10"/>
        <v>134.2895</v>
      </c>
      <c r="M43" s="16">
        <v>19</v>
      </c>
      <c r="N43" s="6">
        <v>24647.58</v>
      </c>
      <c r="O43" s="22">
        <f t="shared" si="11"/>
        <v>1297.2410526315791</v>
      </c>
    </row>
    <row r="44" spans="2:15">
      <c r="B44" s="52"/>
      <c r="C44" s="5" t="s">
        <v>9</v>
      </c>
      <c r="D44" s="16">
        <v>19</v>
      </c>
      <c r="E44" s="6">
        <v>0</v>
      </c>
      <c r="F44" s="22">
        <f t="shared" si="8"/>
        <v>0</v>
      </c>
      <c r="G44" s="16">
        <v>34</v>
      </c>
      <c r="H44" s="1">
        <v>386.11</v>
      </c>
      <c r="I44" s="22">
        <f t="shared" si="9"/>
        <v>11.356176470588236</v>
      </c>
      <c r="J44" s="1">
        <v>12</v>
      </c>
      <c r="K44" s="1">
        <v>7711.4400000000005</v>
      </c>
      <c r="L44" s="22">
        <f t="shared" si="10"/>
        <v>642.62</v>
      </c>
      <c r="M44" s="16">
        <v>27</v>
      </c>
      <c r="N44" s="6">
        <v>9511.4200000000019</v>
      </c>
      <c r="O44" s="22">
        <f t="shared" si="11"/>
        <v>352.27481481481487</v>
      </c>
    </row>
    <row r="45" spans="2:15">
      <c r="B45" s="52"/>
      <c r="C45" s="5" t="s">
        <v>10</v>
      </c>
      <c r="D45" s="16">
        <v>17</v>
      </c>
      <c r="E45" s="6">
        <v>0</v>
      </c>
      <c r="F45" s="22">
        <f t="shared" si="8"/>
        <v>0</v>
      </c>
      <c r="G45" s="16">
        <v>22</v>
      </c>
      <c r="H45" s="1">
        <v>144.31</v>
      </c>
      <c r="I45" s="22">
        <f t="shared" si="9"/>
        <v>6.5595454545454546</v>
      </c>
      <c r="J45" s="1">
        <v>18</v>
      </c>
      <c r="K45" s="1">
        <v>5218.96</v>
      </c>
      <c r="L45" s="22">
        <f t="shared" si="10"/>
        <v>289.9422222222222</v>
      </c>
      <c r="M45" s="16">
        <v>17</v>
      </c>
      <c r="N45" s="6">
        <v>2010.82</v>
      </c>
      <c r="O45" s="22">
        <f t="shared" si="11"/>
        <v>118.2835294117647</v>
      </c>
    </row>
    <row r="46" spans="2:15">
      <c r="B46" s="52"/>
      <c r="C46" s="5" t="s">
        <v>11</v>
      </c>
      <c r="D46" s="16">
        <v>21</v>
      </c>
      <c r="E46" s="6">
        <v>103.81</v>
      </c>
      <c r="F46" s="22">
        <f t="shared" si="8"/>
        <v>4.9433333333333334</v>
      </c>
      <c r="G46" s="16">
        <v>42</v>
      </c>
      <c r="H46" s="1">
        <v>23.52</v>
      </c>
      <c r="I46" s="22">
        <f t="shared" si="9"/>
        <v>0.55999999999999994</v>
      </c>
      <c r="J46" s="1">
        <v>16</v>
      </c>
      <c r="K46" s="1">
        <v>5437.85</v>
      </c>
      <c r="L46" s="22">
        <f t="shared" si="10"/>
        <v>339.86562500000002</v>
      </c>
      <c r="M46" s="16">
        <v>17</v>
      </c>
      <c r="N46" s="6">
        <v>5294.6399999999994</v>
      </c>
      <c r="O46" s="22">
        <f t="shared" si="11"/>
        <v>311.44941176470587</v>
      </c>
    </row>
    <row r="47" spans="2:15">
      <c r="B47" s="52"/>
      <c r="C47" s="5" t="s">
        <v>12</v>
      </c>
      <c r="D47" s="16">
        <v>17</v>
      </c>
      <c r="E47" s="6">
        <v>804.87</v>
      </c>
      <c r="F47" s="22">
        <f t="shared" si="8"/>
        <v>47.345294117647057</v>
      </c>
      <c r="G47" s="16">
        <v>36</v>
      </c>
      <c r="H47" s="1">
        <v>0</v>
      </c>
      <c r="I47" s="22">
        <f t="shared" si="9"/>
        <v>0</v>
      </c>
      <c r="J47" s="1">
        <v>7</v>
      </c>
      <c r="K47" s="1">
        <v>0</v>
      </c>
      <c r="L47" s="22">
        <f t="shared" si="10"/>
        <v>0</v>
      </c>
      <c r="M47" s="16">
        <v>30</v>
      </c>
      <c r="N47" s="6">
        <v>1931.5299999999997</v>
      </c>
      <c r="O47" s="22">
        <f t="shared" si="11"/>
        <v>64.384333333333331</v>
      </c>
    </row>
    <row r="48" spans="2:15">
      <c r="B48" s="52"/>
      <c r="C48" s="5" t="s">
        <v>13</v>
      </c>
      <c r="D48" s="16">
        <v>31</v>
      </c>
      <c r="E48" s="6">
        <v>523.22</v>
      </c>
      <c r="F48" s="22">
        <f t="shared" si="8"/>
        <v>16.878064516129033</v>
      </c>
      <c r="G48" s="16">
        <v>39</v>
      </c>
      <c r="H48" s="1">
        <v>26.76</v>
      </c>
      <c r="I48" s="22">
        <f t="shared" si="9"/>
        <v>0.68615384615384623</v>
      </c>
      <c r="J48" s="1">
        <v>17</v>
      </c>
      <c r="K48" s="1">
        <v>4009.79</v>
      </c>
      <c r="L48" s="22">
        <f t="shared" si="10"/>
        <v>235.87</v>
      </c>
      <c r="M48" s="16">
        <v>11</v>
      </c>
      <c r="N48" s="6">
        <v>5393.89</v>
      </c>
      <c r="O48" s="22">
        <f t="shared" si="11"/>
        <v>490.35363636363638</v>
      </c>
    </row>
    <row r="49" spans="1:15">
      <c r="B49" s="52"/>
      <c r="C49" s="5" t="s">
        <v>14</v>
      </c>
      <c r="D49" s="16">
        <v>16</v>
      </c>
      <c r="E49" s="6">
        <v>680.52</v>
      </c>
      <c r="F49" s="22">
        <f t="shared" si="8"/>
        <v>42.532499999999999</v>
      </c>
      <c r="G49" s="16">
        <v>37</v>
      </c>
      <c r="H49" s="1">
        <v>33.75</v>
      </c>
      <c r="I49" s="22">
        <f t="shared" si="9"/>
        <v>0.91216216216216217</v>
      </c>
      <c r="J49" s="1">
        <v>19</v>
      </c>
      <c r="K49" s="1">
        <v>6614.69</v>
      </c>
      <c r="L49" s="22">
        <f t="shared" si="10"/>
        <v>348.14157894736837</v>
      </c>
      <c r="M49" s="16">
        <v>16</v>
      </c>
      <c r="N49" s="6">
        <v>313.7</v>
      </c>
      <c r="O49" s="22">
        <f t="shared" si="11"/>
        <v>19.606249999999999</v>
      </c>
    </row>
    <row r="50" spans="1:15">
      <c r="B50" s="52"/>
      <c r="C50" s="5" t="s">
        <v>15</v>
      </c>
      <c r="D50" s="16">
        <v>14</v>
      </c>
      <c r="E50" s="6">
        <v>2296.5499999999997</v>
      </c>
      <c r="F50" s="22">
        <f t="shared" si="8"/>
        <v>164.03928571428568</v>
      </c>
      <c r="G50" s="16">
        <v>33</v>
      </c>
      <c r="H50" s="1">
        <v>866.33999999999992</v>
      </c>
      <c r="I50" s="22">
        <f t="shared" si="9"/>
        <v>26.25272727272727</v>
      </c>
      <c r="J50" s="1">
        <v>11</v>
      </c>
      <c r="K50" s="1">
        <v>1407.05</v>
      </c>
      <c r="L50" s="22">
        <f t="shared" si="10"/>
        <v>127.91363636363636</v>
      </c>
      <c r="M50" s="16">
        <v>31</v>
      </c>
      <c r="N50" s="6">
        <v>4056.97</v>
      </c>
      <c r="O50" s="22">
        <f t="shared" si="11"/>
        <v>130.87</v>
      </c>
    </row>
    <row r="51" spans="1:15" ht="15.75" thickBot="1">
      <c r="B51" s="53"/>
      <c r="C51" s="9" t="s">
        <v>16</v>
      </c>
      <c r="D51" s="17">
        <v>28</v>
      </c>
      <c r="E51" s="10">
        <v>1783.1299999999999</v>
      </c>
      <c r="F51" s="23">
        <f t="shared" si="8"/>
        <v>63.683214285714278</v>
      </c>
      <c r="G51" s="17">
        <v>27</v>
      </c>
      <c r="H51" s="10">
        <v>0</v>
      </c>
      <c r="I51" s="23">
        <f t="shared" si="9"/>
        <v>0</v>
      </c>
      <c r="J51" s="17">
        <v>21</v>
      </c>
      <c r="K51" s="10">
        <v>2450.96</v>
      </c>
      <c r="L51" s="23">
        <f t="shared" si="10"/>
        <v>116.71238095238095</v>
      </c>
      <c r="M51" s="17">
        <v>39</v>
      </c>
      <c r="N51" s="10">
        <v>3360.17</v>
      </c>
      <c r="O51" s="23">
        <f t="shared" si="11"/>
        <v>86.158205128205125</v>
      </c>
    </row>
    <row r="53" spans="1:15">
      <c r="A53" s="46" t="s">
        <v>45</v>
      </c>
      <c r="B53" s="45"/>
      <c r="C53" s="45"/>
      <c r="D53" s="45"/>
      <c r="E53" s="45"/>
      <c r="F53" s="45"/>
    </row>
    <row r="54" spans="1:15">
      <c r="A54" s="46" t="s">
        <v>46</v>
      </c>
      <c r="B54" s="45">
        <v>36.26</v>
      </c>
      <c r="C54" s="45"/>
      <c r="D54" s="45"/>
      <c r="E54" s="45"/>
      <c r="F54" s="45"/>
    </row>
    <row r="55" spans="1:15">
      <c r="A55" s="46" t="s">
        <v>47</v>
      </c>
      <c r="B55" s="45" t="s">
        <v>48</v>
      </c>
      <c r="C55" s="45"/>
      <c r="D55" s="45"/>
      <c r="E55" s="45"/>
      <c r="F55" s="45"/>
    </row>
    <row r="56" spans="1:15">
      <c r="A56" s="46" t="s">
        <v>49</v>
      </c>
      <c r="B56" s="45" t="s">
        <v>50</v>
      </c>
      <c r="C56" s="45"/>
      <c r="D56" s="45"/>
      <c r="E56" s="45"/>
      <c r="F56" s="45"/>
    </row>
    <row r="57" spans="1:15" ht="44.25" customHeight="1">
      <c r="A57" s="47" t="s">
        <v>51</v>
      </c>
      <c r="B57" s="45" t="s">
        <v>52</v>
      </c>
      <c r="C57" s="45"/>
      <c r="D57" s="45"/>
      <c r="E57" s="45"/>
      <c r="F57" s="45"/>
    </row>
    <row r="58" spans="1:15">
      <c r="A58" s="46" t="s">
        <v>53</v>
      </c>
      <c r="B58" s="45">
        <v>0.28949999999999998</v>
      </c>
      <c r="C58" s="45"/>
      <c r="D58" s="45"/>
      <c r="E58" s="45"/>
      <c r="F58" s="45"/>
    </row>
    <row r="59" spans="1:15">
      <c r="A59" s="46"/>
      <c r="B59" s="45"/>
      <c r="C59" s="45"/>
      <c r="D59" s="45"/>
      <c r="E59" s="45"/>
      <c r="F59" s="45"/>
    </row>
    <row r="60" spans="1:15">
      <c r="A60" s="46" t="s">
        <v>54</v>
      </c>
      <c r="B60" s="45"/>
      <c r="C60" s="45"/>
      <c r="D60" s="45"/>
      <c r="E60" s="45"/>
      <c r="F60" s="45"/>
    </row>
    <row r="61" spans="1:15">
      <c r="A61" s="46" t="s">
        <v>55</v>
      </c>
      <c r="B61" s="45" t="s">
        <v>83</v>
      </c>
      <c r="C61" s="45"/>
      <c r="D61" s="45"/>
      <c r="E61" s="45"/>
      <c r="F61" s="45"/>
    </row>
    <row r="62" spans="1:15">
      <c r="A62" s="46" t="s">
        <v>47</v>
      </c>
      <c r="B62" s="45" t="s">
        <v>48</v>
      </c>
      <c r="C62" s="45"/>
      <c r="D62" s="45"/>
      <c r="E62" s="45"/>
      <c r="F62" s="45"/>
    </row>
    <row r="63" spans="1:15">
      <c r="A63" s="46" t="s">
        <v>49</v>
      </c>
      <c r="B63" s="45" t="s">
        <v>50</v>
      </c>
      <c r="C63" s="45"/>
      <c r="D63" s="45"/>
      <c r="E63" s="45"/>
      <c r="F63" s="45"/>
    </row>
    <row r="64" spans="1:15" ht="45" customHeight="1">
      <c r="A64" s="47" t="s">
        <v>57</v>
      </c>
      <c r="B64" s="45" t="s">
        <v>52</v>
      </c>
      <c r="C64" s="45"/>
      <c r="D64" s="45"/>
      <c r="E64" s="45"/>
      <c r="F64" s="45"/>
    </row>
    <row r="65" spans="1:9">
      <c r="A65" s="46"/>
      <c r="B65" s="45"/>
      <c r="C65" s="45"/>
      <c r="D65" s="45"/>
      <c r="E65" s="45"/>
      <c r="F65" s="45"/>
    </row>
    <row r="66" spans="1:9">
      <c r="A66" s="46" t="s">
        <v>58</v>
      </c>
      <c r="B66" s="45"/>
      <c r="C66" s="45"/>
      <c r="D66" s="45"/>
      <c r="E66" s="45"/>
      <c r="F66" s="45"/>
    </row>
    <row r="67" spans="1:9">
      <c r="A67" s="46" t="s">
        <v>59</v>
      </c>
      <c r="B67" s="45">
        <v>292</v>
      </c>
      <c r="C67" s="45"/>
      <c r="D67" s="45"/>
      <c r="E67" s="45"/>
      <c r="F67" s="45"/>
    </row>
    <row r="68" spans="1:9">
      <c r="A68" s="46" t="s">
        <v>47</v>
      </c>
      <c r="B68" s="45" t="s">
        <v>48</v>
      </c>
      <c r="C68" s="45"/>
      <c r="D68" s="45"/>
      <c r="E68" s="45"/>
      <c r="F68" s="45"/>
    </row>
    <row r="69" spans="1:9">
      <c r="A69" s="46" t="s">
        <v>49</v>
      </c>
      <c r="B69" s="45" t="s">
        <v>50</v>
      </c>
      <c r="C69" s="45"/>
      <c r="D69" s="45"/>
      <c r="E69" s="45"/>
      <c r="F69" s="45"/>
    </row>
    <row r="70" spans="1:9">
      <c r="A70" s="46" t="s">
        <v>57</v>
      </c>
      <c r="B70" s="45" t="s">
        <v>52</v>
      </c>
      <c r="C70" s="45"/>
      <c r="D70" s="45"/>
      <c r="E70" s="45"/>
      <c r="F70" s="45"/>
    </row>
    <row r="71" spans="1:9">
      <c r="A71" s="46"/>
      <c r="B71" s="45"/>
      <c r="C71" s="45"/>
      <c r="D71" s="45"/>
      <c r="E71" s="45"/>
      <c r="F71" s="45"/>
    </row>
    <row r="72" spans="1:9">
      <c r="A72" s="46" t="s">
        <v>60</v>
      </c>
      <c r="B72" s="45" t="s">
        <v>61</v>
      </c>
      <c r="C72" s="45" t="s">
        <v>62</v>
      </c>
      <c r="D72" s="45" t="s">
        <v>63</v>
      </c>
      <c r="E72" s="45" t="s">
        <v>55</v>
      </c>
      <c r="F72" s="45" t="s">
        <v>47</v>
      </c>
    </row>
    <row r="73" spans="1:9">
      <c r="A73" s="46" t="s">
        <v>64</v>
      </c>
      <c r="B73" s="45">
        <v>3811000</v>
      </c>
      <c r="C73" s="45">
        <v>2</v>
      </c>
      <c r="D73" s="45">
        <v>1906000</v>
      </c>
      <c r="E73" s="45" t="s">
        <v>84</v>
      </c>
      <c r="F73" s="45" t="s">
        <v>66</v>
      </c>
    </row>
    <row r="74" spans="1:9">
      <c r="A74" s="46" t="s">
        <v>67</v>
      </c>
      <c r="B74" s="45">
        <v>9354000</v>
      </c>
      <c r="C74" s="45">
        <v>178</v>
      </c>
      <c r="D74" s="45">
        <v>52548</v>
      </c>
      <c r="E74" s="45"/>
      <c r="F74" s="45"/>
    </row>
    <row r="75" spans="1:9">
      <c r="A75" s="46" t="s">
        <v>68</v>
      </c>
      <c r="B75" s="45">
        <v>13160000</v>
      </c>
      <c r="C75" s="45">
        <v>180</v>
      </c>
      <c r="D75" s="45"/>
      <c r="E75" s="45"/>
      <c r="F75" s="45"/>
    </row>
    <row r="77" spans="1:9">
      <c r="A77" s="46" t="s">
        <v>93</v>
      </c>
      <c r="B77" s="45" t="s">
        <v>69</v>
      </c>
      <c r="C77" s="45" t="s">
        <v>70</v>
      </c>
      <c r="D77" s="45" t="s">
        <v>71</v>
      </c>
      <c r="E77" s="45" t="s">
        <v>72</v>
      </c>
      <c r="F77" s="45" t="s">
        <v>73</v>
      </c>
      <c r="G77" s="45"/>
      <c r="H77" s="45"/>
      <c r="I77" s="45"/>
    </row>
    <row r="78" spans="1:9">
      <c r="A78" s="46"/>
      <c r="B78" s="45"/>
      <c r="C78" s="45"/>
      <c r="D78" s="45"/>
      <c r="E78" s="45"/>
      <c r="F78" s="45"/>
      <c r="G78" s="45"/>
      <c r="H78" s="45"/>
      <c r="I78" s="45"/>
    </row>
    <row r="79" spans="1:9">
      <c r="A79" s="46" t="s">
        <v>94</v>
      </c>
      <c r="B79" s="45">
        <v>5.5220000000000002</v>
      </c>
      <c r="C79" s="45" t="s">
        <v>98</v>
      </c>
      <c r="D79" s="45" t="s">
        <v>74</v>
      </c>
      <c r="E79" s="45" t="s">
        <v>75</v>
      </c>
      <c r="F79" s="45" t="s">
        <v>99</v>
      </c>
      <c r="G79" s="45"/>
      <c r="H79" s="45"/>
      <c r="I79" s="45"/>
    </row>
    <row r="80" spans="1:9">
      <c r="A80" s="46" t="s">
        <v>76</v>
      </c>
      <c r="B80" s="45">
        <v>-287.39999999999998</v>
      </c>
      <c r="C80" s="45" t="s">
        <v>100</v>
      </c>
      <c r="D80" s="45" t="s">
        <v>52</v>
      </c>
      <c r="E80" s="45" t="s">
        <v>50</v>
      </c>
      <c r="F80" s="45" t="s">
        <v>48</v>
      </c>
      <c r="G80" s="45"/>
      <c r="H80" s="45"/>
      <c r="I80" s="45"/>
    </row>
    <row r="81" spans="1:9">
      <c r="A81" s="46"/>
      <c r="B81" s="45"/>
      <c r="C81" s="45"/>
      <c r="D81" s="45"/>
      <c r="E81" s="45"/>
      <c r="F81" s="45"/>
      <c r="G81" s="45"/>
      <c r="H81" s="45"/>
      <c r="I81" s="45"/>
    </row>
    <row r="82" spans="1:9">
      <c r="A82" s="46"/>
      <c r="B82" s="45"/>
      <c r="C82" s="45"/>
      <c r="D82" s="45"/>
      <c r="E82" s="45"/>
      <c r="F82" s="45"/>
      <c r="G82" s="45"/>
      <c r="H82" s="45"/>
      <c r="I82" s="45"/>
    </row>
    <row r="83" spans="1:9">
      <c r="A83" s="46" t="s">
        <v>77</v>
      </c>
      <c r="B83" s="45" t="s">
        <v>78</v>
      </c>
      <c r="C83" s="45" t="s">
        <v>79</v>
      </c>
      <c r="D83" s="45" t="s">
        <v>69</v>
      </c>
      <c r="E83" s="45" t="s">
        <v>80</v>
      </c>
      <c r="F83" s="45" t="s">
        <v>81</v>
      </c>
      <c r="G83" s="45" t="s">
        <v>82</v>
      </c>
      <c r="H83" s="45" t="s">
        <v>97</v>
      </c>
      <c r="I83" s="45" t="s">
        <v>62</v>
      </c>
    </row>
    <row r="84" spans="1:9">
      <c r="A84" s="46"/>
      <c r="B84" s="45"/>
      <c r="C84" s="45"/>
      <c r="D84" s="45"/>
      <c r="E84" s="45"/>
      <c r="F84" s="45"/>
      <c r="G84" s="45"/>
      <c r="H84" s="45"/>
      <c r="I84" s="45"/>
    </row>
    <row r="85" spans="1:9">
      <c r="A85" s="46" t="s">
        <v>94</v>
      </c>
      <c r="B85" s="45">
        <v>21.66</v>
      </c>
      <c r="C85" s="45">
        <v>16.14</v>
      </c>
      <c r="D85" s="45">
        <v>5.5220000000000002</v>
      </c>
      <c r="E85" s="45">
        <v>48.33</v>
      </c>
      <c r="F85" s="45">
        <v>45</v>
      </c>
      <c r="G85" s="45">
        <v>45</v>
      </c>
      <c r="H85" s="45">
        <v>0.1143</v>
      </c>
      <c r="I85" s="45">
        <v>178</v>
      </c>
    </row>
    <row r="86" spans="1:9">
      <c r="A86" s="46" t="s">
        <v>76</v>
      </c>
      <c r="B86" s="45">
        <v>21.66</v>
      </c>
      <c r="C86" s="45">
        <v>309.10000000000002</v>
      </c>
      <c r="D86" s="45">
        <v>-287.39999999999998</v>
      </c>
      <c r="E86" s="45">
        <v>41.78</v>
      </c>
      <c r="F86" s="45">
        <v>45</v>
      </c>
      <c r="G86" s="45">
        <v>91</v>
      </c>
      <c r="H86" s="45">
        <v>6.88</v>
      </c>
      <c r="I86" s="45">
        <v>178</v>
      </c>
    </row>
  </sheetData>
  <mergeCells count="7">
    <mergeCell ref="B37:B51"/>
    <mergeCell ref="D4:F4"/>
    <mergeCell ref="G4:I4"/>
    <mergeCell ref="J4:L4"/>
    <mergeCell ref="M4:O4"/>
    <mergeCell ref="B6:B20"/>
    <mergeCell ref="B22:B3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O92"/>
  <sheetViews>
    <sheetView workbookViewId="0">
      <selection activeCell="A2" sqref="A2"/>
    </sheetView>
  </sheetViews>
  <sheetFormatPr baseColWidth="10" defaultRowHeight="15"/>
  <cols>
    <col min="1" max="1" width="27.5703125" customWidth="1"/>
    <col min="2" max="2" width="6.42578125" customWidth="1"/>
    <col min="5" max="5" width="13" customWidth="1"/>
    <col min="6" max="6" width="17.5703125" customWidth="1"/>
    <col min="8" max="8" width="12.42578125" customWidth="1"/>
    <col min="9" max="9" width="16.28515625" customWidth="1"/>
    <col min="11" max="11" width="13.140625" customWidth="1"/>
    <col min="12" max="12" width="17" customWidth="1"/>
    <col min="14" max="14" width="13.28515625" customWidth="1"/>
    <col min="15" max="15" width="16.140625" customWidth="1"/>
  </cols>
  <sheetData>
    <row r="2" spans="1:15">
      <c r="A2" t="s">
        <v>35</v>
      </c>
    </row>
    <row r="3" spans="1:15" ht="15.75" thickBot="1"/>
    <row r="4" spans="1:15">
      <c r="D4" s="48" t="s">
        <v>36</v>
      </c>
      <c r="E4" s="49"/>
      <c r="F4" s="49"/>
      <c r="G4" s="48" t="s">
        <v>37</v>
      </c>
      <c r="H4" s="49"/>
      <c r="I4" s="50"/>
      <c r="J4" s="49" t="s">
        <v>38</v>
      </c>
      <c r="K4" s="49"/>
      <c r="L4" s="49"/>
      <c r="M4" s="48" t="s">
        <v>39</v>
      </c>
      <c r="N4" s="49"/>
      <c r="O4" s="50"/>
    </row>
    <row r="5" spans="1:15" ht="45.75" thickBot="1">
      <c r="D5" s="12" t="s">
        <v>23</v>
      </c>
      <c r="E5" s="13" t="s">
        <v>24</v>
      </c>
      <c r="F5" s="8" t="s">
        <v>1</v>
      </c>
      <c r="G5" s="12" t="s">
        <v>23</v>
      </c>
      <c r="H5" s="13" t="s">
        <v>24</v>
      </c>
      <c r="I5" s="8" t="s">
        <v>1</v>
      </c>
      <c r="J5" s="12" t="s">
        <v>23</v>
      </c>
      <c r="K5" s="13" t="s">
        <v>24</v>
      </c>
      <c r="L5" s="8" t="s">
        <v>1</v>
      </c>
      <c r="M5" s="12" t="s">
        <v>23</v>
      </c>
      <c r="N5" s="13" t="s">
        <v>24</v>
      </c>
      <c r="O5" s="27" t="s">
        <v>1</v>
      </c>
    </row>
    <row r="6" spans="1:15">
      <c r="B6" s="51" t="s">
        <v>17</v>
      </c>
      <c r="C6" s="2" t="s">
        <v>2</v>
      </c>
      <c r="D6" s="15">
        <v>24</v>
      </c>
      <c r="E6" s="3">
        <v>18</v>
      </c>
      <c r="F6" s="18">
        <v>75</v>
      </c>
      <c r="G6" s="15">
        <v>23</v>
      </c>
      <c r="H6" s="4">
        <v>7</v>
      </c>
      <c r="I6" s="21">
        <v>30.434782608695656</v>
      </c>
      <c r="J6" s="3">
        <v>11</v>
      </c>
      <c r="K6" s="3">
        <v>4</v>
      </c>
      <c r="L6" s="24">
        <v>36.363636363636367</v>
      </c>
      <c r="M6" s="15">
        <v>10</v>
      </c>
      <c r="N6" s="3">
        <v>5</v>
      </c>
      <c r="O6" s="21">
        <v>50</v>
      </c>
    </row>
    <row r="7" spans="1:15">
      <c r="B7" s="52"/>
      <c r="C7" s="5" t="s">
        <v>3</v>
      </c>
      <c r="D7" s="16">
        <v>33</v>
      </c>
      <c r="E7" s="6">
        <v>15</v>
      </c>
      <c r="F7" s="19">
        <v>45.454545454545453</v>
      </c>
      <c r="G7" s="16">
        <v>21</v>
      </c>
      <c r="H7" s="7">
        <v>3</v>
      </c>
      <c r="I7" s="22">
        <v>14.285714285714285</v>
      </c>
      <c r="J7" s="6">
        <v>15</v>
      </c>
      <c r="K7" s="6">
        <v>4</v>
      </c>
      <c r="L7" s="25">
        <v>26.666666666666668</v>
      </c>
      <c r="M7" s="16">
        <v>13</v>
      </c>
      <c r="N7" s="6">
        <v>4</v>
      </c>
      <c r="O7" s="22">
        <v>30.76923076923077</v>
      </c>
    </row>
    <row r="8" spans="1:15">
      <c r="B8" s="52"/>
      <c r="C8" s="5" t="s">
        <v>4</v>
      </c>
      <c r="D8" s="16">
        <v>15</v>
      </c>
      <c r="E8" s="6">
        <v>8</v>
      </c>
      <c r="F8" s="19">
        <v>53.333333333333336</v>
      </c>
      <c r="G8" s="16">
        <v>27</v>
      </c>
      <c r="H8" s="7">
        <v>7</v>
      </c>
      <c r="I8" s="22">
        <v>25.925925925925924</v>
      </c>
      <c r="J8" s="6">
        <v>14</v>
      </c>
      <c r="K8" s="6">
        <v>4</v>
      </c>
      <c r="L8" s="25">
        <v>28.571428571428569</v>
      </c>
      <c r="M8" s="16">
        <v>14</v>
      </c>
      <c r="N8" s="6">
        <v>8</v>
      </c>
      <c r="O8" s="22">
        <v>57.142857142857139</v>
      </c>
    </row>
    <row r="9" spans="1:15">
      <c r="B9" s="52"/>
      <c r="C9" s="5" t="s">
        <v>5</v>
      </c>
      <c r="D9" s="16">
        <v>27</v>
      </c>
      <c r="E9" s="6">
        <v>15</v>
      </c>
      <c r="F9" s="19">
        <v>55.555555555555557</v>
      </c>
      <c r="G9" s="16">
        <v>18</v>
      </c>
      <c r="H9" s="7">
        <v>8</v>
      </c>
      <c r="I9" s="22">
        <v>44.444444444444443</v>
      </c>
      <c r="J9" s="6">
        <v>14</v>
      </c>
      <c r="K9" s="6">
        <v>3</v>
      </c>
      <c r="L9" s="25">
        <v>21.428571428571427</v>
      </c>
      <c r="M9" s="16">
        <v>17</v>
      </c>
      <c r="N9" s="6">
        <v>11</v>
      </c>
      <c r="O9" s="22">
        <v>64.705882352941174</v>
      </c>
    </row>
    <row r="10" spans="1:15">
      <c r="B10" s="52"/>
      <c r="C10" s="5" t="s">
        <v>6</v>
      </c>
      <c r="D10" s="16">
        <v>11</v>
      </c>
      <c r="E10" s="6">
        <v>5</v>
      </c>
      <c r="F10" s="19">
        <v>45.454545454545453</v>
      </c>
      <c r="G10" s="16">
        <v>26</v>
      </c>
      <c r="H10" s="7">
        <v>8</v>
      </c>
      <c r="I10" s="22">
        <v>30.76923076923077</v>
      </c>
      <c r="J10" s="6">
        <v>21</v>
      </c>
      <c r="K10" s="6">
        <v>7</v>
      </c>
      <c r="L10" s="25">
        <v>33.333333333333329</v>
      </c>
      <c r="M10" s="16">
        <v>15</v>
      </c>
      <c r="N10" s="6">
        <v>7</v>
      </c>
      <c r="O10" s="22">
        <v>46.666666666666664</v>
      </c>
    </row>
    <row r="11" spans="1:15">
      <c r="B11" s="52"/>
      <c r="C11" s="5" t="s">
        <v>7</v>
      </c>
      <c r="D11" s="16">
        <v>44</v>
      </c>
      <c r="E11" s="6">
        <v>19</v>
      </c>
      <c r="F11" s="19">
        <v>43.18181818181818</v>
      </c>
      <c r="G11" s="16">
        <v>22</v>
      </c>
      <c r="H11" s="7">
        <v>8</v>
      </c>
      <c r="I11" s="22">
        <v>36.363636363636367</v>
      </c>
      <c r="J11" s="6">
        <v>15</v>
      </c>
      <c r="K11" s="6">
        <v>4</v>
      </c>
      <c r="L11" s="25">
        <v>26.666666666666668</v>
      </c>
      <c r="M11" s="16">
        <v>11</v>
      </c>
      <c r="N11" s="6">
        <v>6</v>
      </c>
      <c r="O11" s="22">
        <v>54.54545454545454</v>
      </c>
    </row>
    <row r="12" spans="1:15">
      <c r="B12" s="52"/>
      <c r="C12" s="5" t="s">
        <v>8</v>
      </c>
      <c r="D12" s="16">
        <v>32</v>
      </c>
      <c r="E12" s="6">
        <v>14</v>
      </c>
      <c r="F12" s="19">
        <v>43.75</v>
      </c>
      <c r="G12" s="16">
        <v>15</v>
      </c>
      <c r="H12" s="7">
        <v>4</v>
      </c>
      <c r="I12" s="22">
        <v>26.666666666666668</v>
      </c>
      <c r="J12" s="6">
        <v>13</v>
      </c>
      <c r="K12" s="6">
        <v>5</v>
      </c>
      <c r="L12" s="25">
        <v>38.461538461538467</v>
      </c>
      <c r="M12" s="16">
        <v>20</v>
      </c>
      <c r="N12" s="6">
        <v>12</v>
      </c>
      <c r="O12" s="22">
        <v>60</v>
      </c>
    </row>
    <row r="13" spans="1:15">
      <c r="B13" s="52"/>
      <c r="C13" s="5" t="s">
        <v>9</v>
      </c>
      <c r="D13" s="16">
        <v>31</v>
      </c>
      <c r="E13" s="6">
        <v>12</v>
      </c>
      <c r="F13" s="19">
        <v>38.70967741935484</v>
      </c>
      <c r="G13" s="16">
        <v>19</v>
      </c>
      <c r="H13" s="7">
        <v>10</v>
      </c>
      <c r="I13" s="22">
        <v>52.631578947368418</v>
      </c>
      <c r="J13" s="6">
        <v>13</v>
      </c>
      <c r="K13" s="6">
        <v>4</v>
      </c>
      <c r="L13" s="25">
        <v>30.76923076923077</v>
      </c>
      <c r="M13" s="16">
        <v>12</v>
      </c>
      <c r="N13" s="6">
        <v>6</v>
      </c>
      <c r="O13" s="22">
        <v>50</v>
      </c>
    </row>
    <row r="14" spans="1:15">
      <c r="B14" s="52"/>
      <c r="C14" s="5" t="s">
        <v>10</v>
      </c>
      <c r="D14" s="16">
        <v>19</v>
      </c>
      <c r="E14" s="6">
        <v>6</v>
      </c>
      <c r="F14" s="19">
        <v>31.578947368421051</v>
      </c>
      <c r="G14" s="16">
        <v>27</v>
      </c>
      <c r="H14" s="7">
        <v>12</v>
      </c>
      <c r="I14" s="22">
        <v>44.444444444444443</v>
      </c>
      <c r="J14" s="6">
        <v>20</v>
      </c>
      <c r="K14" s="6">
        <v>10</v>
      </c>
      <c r="L14" s="25">
        <v>50</v>
      </c>
      <c r="M14" s="16">
        <v>7</v>
      </c>
      <c r="N14" s="6">
        <v>6</v>
      </c>
      <c r="O14" s="22">
        <v>85.714285714285708</v>
      </c>
    </row>
    <row r="15" spans="1:15" ht="15.75" thickBot="1">
      <c r="B15" s="52"/>
      <c r="C15" s="5" t="s">
        <v>11</v>
      </c>
      <c r="D15" s="17">
        <v>25</v>
      </c>
      <c r="E15" s="11">
        <v>11</v>
      </c>
      <c r="F15" s="23">
        <v>44</v>
      </c>
      <c r="G15" s="16">
        <v>16</v>
      </c>
      <c r="H15" s="7">
        <v>4</v>
      </c>
      <c r="I15" s="22">
        <v>25</v>
      </c>
      <c r="J15" s="17">
        <v>12</v>
      </c>
      <c r="K15" s="10">
        <v>3</v>
      </c>
      <c r="L15" s="30">
        <v>25</v>
      </c>
      <c r="M15" s="16">
        <v>12</v>
      </c>
      <c r="N15" s="6">
        <v>6</v>
      </c>
      <c r="O15" s="22">
        <v>50</v>
      </c>
    </row>
    <row r="16" spans="1:15">
      <c r="B16" s="51" t="s">
        <v>33</v>
      </c>
      <c r="C16" s="31" t="s">
        <v>2</v>
      </c>
      <c r="D16" s="1">
        <v>16</v>
      </c>
      <c r="E16" s="1">
        <v>6</v>
      </c>
      <c r="F16" s="34">
        <v>37.5</v>
      </c>
      <c r="G16" s="15">
        <v>24</v>
      </c>
      <c r="H16" s="3">
        <v>4</v>
      </c>
      <c r="I16" s="21">
        <f t="shared" ref="I16:I25" si="0">(H16/G16)*100</f>
        <v>16.666666666666664</v>
      </c>
      <c r="J16" s="1">
        <v>15</v>
      </c>
      <c r="K16" s="1">
        <v>6</v>
      </c>
      <c r="L16" s="34">
        <v>40</v>
      </c>
      <c r="M16" s="15"/>
      <c r="N16" s="3"/>
      <c r="O16" s="21"/>
    </row>
    <row r="17" spans="2:15">
      <c r="B17" s="52"/>
      <c r="C17" s="32" t="s">
        <v>3</v>
      </c>
      <c r="D17" s="1">
        <v>11</v>
      </c>
      <c r="E17" s="1">
        <v>8</v>
      </c>
      <c r="F17" s="34">
        <v>72.727272727272734</v>
      </c>
      <c r="G17" s="16">
        <v>25</v>
      </c>
      <c r="H17" s="6">
        <v>3</v>
      </c>
      <c r="I17" s="22">
        <f t="shared" si="0"/>
        <v>12</v>
      </c>
      <c r="J17" s="1">
        <v>15</v>
      </c>
      <c r="K17" s="1">
        <v>7</v>
      </c>
      <c r="L17" s="34">
        <v>46.666666666666664</v>
      </c>
      <c r="M17" s="16"/>
      <c r="N17" s="6"/>
      <c r="O17" s="22"/>
    </row>
    <row r="18" spans="2:15">
      <c r="B18" s="52"/>
      <c r="C18" s="32" t="s">
        <v>4</v>
      </c>
      <c r="D18" s="1">
        <v>14</v>
      </c>
      <c r="E18" s="1">
        <v>8</v>
      </c>
      <c r="F18" s="34">
        <v>57.142857142857139</v>
      </c>
      <c r="G18" s="16">
        <v>28</v>
      </c>
      <c r="H18" s="6">
        <v>13</v>
      </c>
      <c r="I18" s="22">
        <f t="shared" si="0"/>
        <v>46.428571428571431</v>
      </c>
      <c r="J18" s="1">
        <v>16</v>
      </c>
      <c r="K18" s="1">
        <v>5</v>
      </c>
      <c r="L18" s="34">
        <v>31.25</v>
      </c>
      <c r="M18" s="16"/>
      <c r="N18" s="6"/>
      <c r="O18" s="22"/>
    </row>
    <row r="19" spans="2:15">
      <c r="B19" s="52"/>
      <c r="C19" s="32" t="s">
        <v>5</v>
      </c>
      <c r="D19" s="1">
        <v>15</v>
      </c>
      <c r="E19" s="1">
        <v>6</v>
      </c>
      <c r="F19" s="34">
        <v>40</v>
      </c>
      <c r="G19" s="16">
        <v>25</v>
      </c>
      <c r="H19" s="6">
        <v>5</v>
      </c>
      <c r="I19" s="22">
        <f t="shared" si="0"/>
        <v>20</v>
      </c>
      <c r="J19" s="1">
        <v>12</v>
      </c>
      <c r="K19" s="1">
        <v>4</v>
      </c>
      <c r="L19" s="34">
        <v>33.333333333333329</v>
      </c>
      <c r="M19" s="16"/>
      <c r="N19" s="6"/>
      <c r="O19" s="22"/>
    </row>
    <row r="20" spans="2:15">
      <c r="B20" s="52"/>
      <c r="C20" s="32" t="s">
        <v>6</v>
      </c>
      <c r="D20" s="1">
        <v>15</v>
      </c>
      <c r="E20" s="1">
        <v>5</v>
      </c>
      <c r="F20" s="34">
        <v>33.333333333333329</v>
      </c>
      <c r="G20" s="16">
        <v>26</v>
      </c>
      <c r="H20" s="6">
        <v>6</v>
      </c>
      <c r="I20" s="22">
        <f t="shared" si="0"/>
        <v>23.076923076923077</v>
      </c>
      <c r="J20" s="1">
        <v>12</v>
      </c>
      <c r="K20" s="1">
        <v>4</v>
      </c>
      <c r="L20" s="34">
        <v>33.333333333333329</v>
      </c>
      <c r="M20" s="16"/>
      <c r="N20" s="6"/>
      <c r="O20" s="22"/>
    </row>
    <row r="21" spans="2:15">
      <c r="B21" s="52"/>
      <c r="C21" s="32" t="s">
        <v>7</v>
      </c>
      <c r="D21" s="1">
        <v>13</v>
      </c>
      <c r="E21" s="1">
        <v>8</v>
      </c>
      <c r="F21" s="34">
        <v>61.53846153846154</v>
      </c>
      <c r="G21" s="16">
        <v>27</v>
      </c>
      <c r="H21" s="6">
        <v>6</v>
      </c>
      <c r="I21" s="22">
        <f t="shared" si="0"/>
        <v>22.222222222222221</v>
      </c>
      <c r="J21" s="1">
        <v>10</v>
      </c>
      <c r="K21" s="1">
        <v>1</v>
      </c>
      <c r="L21" s="34">
        <v>10</v>
      </c>
      <c r="M21" s="16"/>
      <c r="N21" s="6"/>
      <c r="O21" s="22"/>
    </row>
    <row r="22" spans="2:15">
      <c r="B22" s="52"/>
      <c r="C22" s="32" t="s">
        <v>8</v>
      </c>
      <c r="D22" s="1">
        <v>15</v>
      </c>
      <c r="E22" s="1">
        <v>7</v>
      </c>
      <c r="F22" s="34">
        <v>46.666666666666664</v>
      </c>
      <c r="G22" s="16">
        <v>22</v>
      </c>
      <c r="H22" s="6">
        <v>5</v>
      </c>
      <c r="I22" s="22">
        <f t="shared" si="0"/>
        <v>22.727272727272727</v>
      </c>
      <c r="J22" s="1">
        <v>15</v>
      </c>
      <c r="K22" s="1">
        <v>5</v>
      </c>
      <c r="L22" s="34">
        <v>33.333333333333329</v>
      </c>
      <c r="M22" s="16"/>
      <c r="N22" s="6"/>
      <c r="O22" s="22"/>
    </row>
    <row r="23" spans="2:15">
      <c r="B23" s="52"/>
      <c r="C23" s="32" t="s">
        <v>9</v>
      </c>
      <c r="D23" s="1">
        <v>11</v>
      </c>
      <c r="E23" s="1">
        <v>3</v>
      </c>
      <c r="F23" s="34">
        <v>27.27272727272727</v>
      </c>
      <c r="G23" s="16">
        <v>25</v>
      </c>
      <c r="H23" s="6">
        <v>10</v>
      </c>
      <c r="I23" s="22">
        <f t="shared" si="0"/>
        <v>40</v>
      </c>
      <c r="J23" s="1">
        <v>13</v>
      </c>
      <c r="K23" s="1">
        <v>8</v>
      </c>
      <c r="L23" s="34">
        <v>61.53846153846154</v>
      </c>
      <c r="M23" s="16"/>
      <c r="N23" s="6"/>
      <c r="O23" s="22"/>
    </row>
    <row r="24" spans="2:15">
      <c r="B24" s="52"/>
      <c r="C24" s="32" t="s">
        <v>10</v>
      </c>
      <c r="D24" s="1">
        <v>14</v>
      </c>
      <c r="E24" s="1">
        <v>3</v>
      </c>
      <c r="F24" s="34">
        <v>21.428571428571427</v>
      </c>
      <c r="G24" s="16">
        <v>18</v>
      </c>
      <c r="H24" s="6">
        <v>5</v>
      </c>
      <c r="I24" s="22">
        <f t="shared" si="0"/>
        <v>27.777777777777779</v>
      </c>
      <c r="J24" s="1">
        <v>15</v>
      </c>
      <c r="K24" s="1">
        <v>2</v>
      </c>
      <c r="L24" s="34">
        <v>13.333333333333334</v>
      </c>
      <c r="M24" s="16"/>
      <c r="N24" s="6"/>
      <c r="O24" s="22"/>
    </row>
    <row r="25" spans="2:15" ht="15.75" thickBot="1">
      <c r="B25" s="52"/>
      <c r="C25" s="32" t="s">
        <v>11</v>
      </c>
      <c r="D25" s="1">
        <v>11</v>
      </c>
      <c r="E25" s="1">
        <v>5</v>
      </c>
      <c r="F25" s="34">
        <v>45.454545454545453</v>
      </c>
      <c r="G25" s="16">
        <v>18</v>
      </c>
      <c r="H25" s="10">
        <v>7</v>
      </c>
      <c r="I25" s="23">
        <f t="shared" si="0"/>
        <v>38.888888888888893</v>
      </c>
      <c r="J25" s="17">
        <v>14</v>
      </c>
      <c r="K25" s="10">
        <v>3</v>
      </c>
      <c r="L25" s="34">
        <v>21.428571428571427</v>
      </c>
      <c r="M25" s="16"/>
      <c r="N25" s="6"/>
      <c r="O25" s="22"/>
    </row>
    <row r="26" spans="2:15">
      <c r="B26" s="51" t="s">
        <v>34</v>
      </c>
      <c r="C26" s="2" t="s">
        <v>2</v>
      </c>
      <c r="D26" s="15">
        <v>24</v>
      </c>
      <c r="E26" s="3">
        <v>11</v>
      </c>
      <c r="F26" s="18">
        <v>45.833333333333329</v>
      </c>
      <c r="G26" s="15">
        <v>35</v>
      </c>
      <c r="H26" s="4">
        <v>7</v>
      </c>
      <c r="I26" s="21">
        <v>20</v>
      </c>
      <c r="J26" s="3">
        <v>23</v>
      </c>
      <c r="K26" s="3">
        <v>5</v>
      </c>
      <c r="L26" s="21">
        <v>21.739130434782609</v>
      </c>
      <c r="M26" s="15"/>
      <c r="N26" s="3"/>
      <c r="O26" s="21"/>
    </row>
    <row r="27" spans="2:15">
      <c r="B27" s="52"/>
      <c r="C27" s="5" t="s">
        <v>3</v>
      </c>
      <c r="D27" s="16">
        <v>19</v>
      </c>
      <c r="E27" s="6">
        <v>9</v>
      </c>
      <c r="F27" s="19">
        <v>47.368421052631575</v>
      </c>
      <c r="G27" s="16">
        <v>35</v>
      </c>
      <c r="H27" s="7">
        <v>8</v>
      </c>
      <c r="I27" s="22">
        <v>22.857142857142858</v>
      </c>
      <c r="J27" s="6">
        <v>20</v>
      </c>
      <c r="K27" s="6">
        <v>8</v>
      </c>
      <c r="L27" s="22">
        <v>40</v>
      </c>
      <c r="M27" s="16"/>
      <c r="N27" s="6"/>
      <c r="O27" s="22"/>
    </row>
    <row r="28" spans="2:15">
      <c r="B28" s="52"/>
      <c r="C28" s="5" t="s">
        <v>4</v>
      </c>
      <c r="D28" s="16">
        <v>18</v>
      </c>
      <c r="E28" s="6">
        <v>10</v>
      </c>
      <c r="F28" s="19">
        <v>55.555555555555557</v>
      </c>
      <c r="G28" s="16">
        <v>44</v>
      </c>
      <c r="H28" s="7">
        <v>8</v>
      </c>
      <c r="I28" s="22">
        <v>18.181818181818183</v>
      </c>
      <c r="J28" s="6">
        <v>19</v>
      </c>
      <c r="K28" s="6">
        <v>3</v>
      </c>
      <c r="L28" s="22">
        <v>15.789473684210526</v>
      </c>
      <c r="M28" s="16"/>
      <c r="N28" s="6"/>
      <c r="O28" s="22"/>
    </row>
    <row r="29" spans="2:15">
      <c r="B29" s="52"/>
      <c r="C29" s="5" t="s">
        <v>5</v>
      </c>
      <c r="D29" s="16">
        <v>16</v>
      </c>
      <c r="E29" s="6">
        <v>7</v>
      </c>
      <c r="F29" s="19">
        <v>43.75</v>
      </c>
      <c r="G29" s="16">
        <v>42</v>
      </c>
      <c r="H29" s="7">
        <v>7</v>
      </c>
      <c r="I29" s="22">
        <v>16.666666666666664</v>
      </c>
      <c r="J29" s="6">
        <v>16</v>
      </c>
      <c r="K29" s="6">
        <v>5</v>
      </c>
      <c r="L29" s="22">
        <v>31.25</v>
      </c>
      <c r="M29" s="16"/>
      <c r="N29" s="6"/>
      <c r="O29" s="22"/>
    </row>
    <row r="30" spans="2:15">
      <c r="B30" s="52"/>
      <c r="C30" s="5" t="s">
        <v>6</v>
      </c>
      <c r="D30" s="16">
        <v>17</v>
      </c>
      <c r="E30" s="6">
        <v>9</v>
      </c>
      <c r="F30" s="19">
        <v>52.941176470588239</v>
      </c>
      <c r="G30" s="16">
        <v>48</v>
      </c>
      <c r="H30" s="7">
        <v>9</v>
      </c>
      <c r="I30" s="22">
        <v>18.75</v>
      </c>
      <c r="J30" s="6">
        <v>20</v>
      </c>
      <c r="K30" s="6">
        <v>5</v>
      </c>
      <c r="L30" s="22">
        <v>25</v>
      </c>
      <c r="M30" s="16"/>
      <c r="N30" s="6"/>
      <c r="O30" s="22"/>
    </row>
    <row r="31" spans="2:15">
      <c r="B31" s="52"/>
      <c r="C31" s="5" t="s">
        <v>7</v>
      </c>
      <c r="D31" s="16">
        <v>17</v>
      </c>
      <c r="E31" s="6">
        <v>9</v>
      </c>
      <c r="F31" s="19">
        <v>52.941176470588239</v>
      </c>
      <c r="G31" s="16">
        <v>28</v>
      </c>
      <c r="H31" s="7">
        <v>3</v>
      </c>
      <c r="I31" s="22">
        <v>10.714285714285714</v>
      </c>
      <c r="J31" s="6">
        <v>25</v>
      </c>
      <c r="K31" s="6">
        <v>3</v>
      </c>
      <c r="L31" s="22">
        <v>12</v>
      </c>
      <c r="M31" s="16"/>
      <c r="N31" s="6"/>
      <c r="O31" s="22"/>
    </row>
    <row r="32" spans="2:15">
      <c r="B32" s="52"/>
      <c r="C32" s="5" t="s">
        <v>8</v>
      </c>
      <c r="D32" s="16">
        <v>13</v>
      </c>
      <c r="E32" s="6">
        <v>7</v>
      </c>
      <c r="F32" s="19">
        <v>53.846153846153847</v>
      </c>
      <c r="G32" s="16">
        <v>33</v>
      </c>
      <c r="H32" s="7">
        <v>5</v>
      </c>
      <c r="I32" s="22">
        <v>15.151515151515152</v>
      </c>
      <c r="J32" s="6">
        <v>19</v>
      </c>
      <c r="K32" s="6">
        <v>3</v>
      </c>
      <c r="L32" s="22">
        <v>15.789473684210526</v>
      </c>
      <c r="M32" s="16"/>
      <c r="N32" s="6"/>
      <c r="O32" s="22"/>
    </row>
    <row r="33" spans="2:15">
      <c r="B33" s="52"/>
      <c r="C33" s="5" t="s">
        <v>9</v>
      </c>
      <c r="D33" s="16">
        <v>16</v>
      </c>
      <c r="E33" s="6">
        <v>10</v>
      </c>
      <c r="F33" s="19">
        <v>62.5</v>
      </c>
      <c r="G33" s="16">
        <v>25</v>
      </c>
      <c r="H33" s="7">
        <v>6</v>
      </c>
      <c r="I33" s="22">
        <v>24</v>
      </c>
      <c r="J33" s="6">
        <v>18</v>
      </c>
      <c r="K33" s="6">
        <v>3</v>
      </c>
      <c r="L33" s="22">
        <v>16.666666666666664</v>
      </c>
      <c r="M33" s="16"/>
      <c r="N33" s="6"/>
      <c r="O33" s="22"/>
    </row>
    <row r="34" spans="2:15">
      <c r="B34" s="52"/>
      <c r="C34" s="5" t="s">
        <v>10</v>
      </c>
      <c r="D34" s="16">
        <v>16</v>
      </c>
      <c r="E34" s="6">
        <v>8</v>
      </c>
      <c r="F34" s="19">
        <v>50</v>
      </c>
      <c r="G34" s="16">
        <v>35</v>
      </c>
      <c r="H34" s="7">
        <v>7</v>
      </c>
      <c r="I34" s="22">
        <v>20</v>
      </c>
      <c r="J34" s="6">
        <v>10</v>
      </c>
      <c r="K34" s="6">
        <v>1</v>
      </c>
      <c r="L34" s="22">
        <v>10</v>
      </c>
      <c r="M34" s="16"/>
      <c r="N34" s="6"/>
      <c r="O34" s="22"/>
    </row>
    <row r="35" spans="2:15" ht="15.75" thickBot="1">
      <c r="B35" s="53"/>
      <c r="C35" s="9" t="s">
        <v>11</v>
      </c>
      <c r="D35" s="17">
        <v>19</v>
      </c>
      <c r="E35" s="10">
        <v>7</v>
      </c>
      <c r="F35" s="20">
        <v>36.84210526315789</v>
      </c>
      <c r="G35" s="17">
        <v>32</v>
      </c>
      <c r="H35" s="11">
        <v>4</v>
      </c>
      <c r="I35" s="23">
        <v>12.5</v>
      </c>
      <c r="J35" s="10">
        <v>19</v>
      </c>
      <c r="K35" s="10">
        <v>4</v>
      </c>
      <c r="L35" s="23">
        <v>21.052631578947366</v>
      </c>
      <c r="M35" s="17"/>
      <c r="N35" s="10"/>
      <c r="O35" s="23"/>
    </row>
    <row r="36" spans="2:15" ht="15" customHeight="1">
      <c r="B36" s="51" t="s">
        <v>40</v>
      </c>
      <c r="C36" s="31" t="s">
        <v>2</v>
      </c>
      <c r="D36" s="1">
        <v>16</v>
      </c>
      <c r="E36" s="1">
        <v>11</v>
      </c>
      <c r="F36" s="34">
        <v>68.75</v>
      </c>
      <c r="G36" s="15"/>
      <c r="H36" s="3"/>
      <c r="I36" s="21"/>
      <c r="J36" s="15">
        <v>28</v>
      </c>
      <c r="K36" s="3">
        <v>7</v>
      </c>
      <c r="L36" s="21">
        <v>25</v>
      </c>
      <c r="M36" s="15">
        <v>45</v>
      </c>
      <c r="N36" s="3">
        <v>26</v>
      </c>
      <c r="O36" s="21">
        <v>57.777777777777771</v>
      </c>
    </row>
    <row r="37" spans="2:15">
      <c r="B37" s="52"/>
      <c r="C37" s="32" t="s">
        <v>3</v>
      </c>
      <c r="D37" s="1">
        <v>29</v>
      </c>
      <c r="E37" s="1">
        <v>19</v>
      </c>
      <c r="F37" s="34">
        <v>65.517241379310349</v>
      </c>
      <c r="G37" s="16"/>
      <c r="H37" s="6"/>
      <c r="I37" s="22"/>
      <c r="J37" s="16">
        <v>27</v>
      </c>
      <c r="K37" s="6">
        <v>8</v>
      </c>
      <c r="L37" s="22">
        <v>29.629629629629626</v>
      </c>
      <c r="M37" s="16">
        <v>50</v>
      </c>
      <c r="N37" s="6">
        <v>29</v>
      </c>
      <c r="O37" s="22">
        <v>57.999999999999993</v>
      </c>
    </row>
    <row r="38" spans="2:15">
      <c r="B38" s="52"/>
      <c r="C38" s="32" t="s">
        <v>4</v>
      </c>
      <c r="D38" s="1">
        <v>42</v>
      </c>
      <c r="E38" s="1">
        <v>24</v>
      </c>
      <c r="F38" s="34">
        <v>57.142857142857139</v>
      </c>
      <c r="G38" s="16"/>
      <c r="H38" s="6"/>
      <c r="I38" s="22"/>
      <c r="J38" s="16">
        <v>40</v>
      </c>
      <c r="K38" s="6">
        <v>9</v>
      </c>
      <c r="L38" s="22">
        <v>22.5</v>
      </c>
      <c r="M38" s="16">
        <v>32</v>
      </c>
      <c r="N38" s="6">
        <v>22</v>
      </c>
      <c r="O38" s="22">
        <v>68.75</v>
      </c>
    </row>
    <row r="39" spans="2:15">
      <c r="B39" s="52"/>
      <c r="C39" s="32" t="s">
        <v>5</v>
      </c>
      <c r="D39" s="1">
        <v>36</v>
      </c>
      <c r="E39" s="1">
        <v>24</v>
      </c>
      <c r="F39" s="34">
        <v>66.666666666666657</v>
      </c>
      <c r="G39" s="16"/>
      <c r="H39" s="6"/>
      <c r="I39" s="22"/>
      <c r="J39" s="16">
        <v>31</v>
      </c>
      <c r="K39" s="6">
        <v>13</v>
      </c>
      <c r="L39" s="22">
        <v>41.935483870967744</v>
      </c>
      <c r="M39" s="16">
        <v>39</v>
      </c>
      <c r="N39" s="6">
        <v>24</v>
      </c>
      <c r="O39" s="22">
        <v>61.53846153846154</v>
      </c>
    </row>
    <row r="40" spans="2:15">
      <c r="B40" s="52"/>
      <c r="C40" s="32" t="s">
        <v>6</v>
      </c>
      <c r="D40" s="1">
        <v>38</v>
      </c>
      <c r="E40" s="1">
        <v>17</v>
      </c>
      <c r="F40" s="34">
        <v>44.736842105263158</v>
      </c>
      <c r="G40" s="16"/>
      <c r="H40" s="6"/>
      <c r="I40" s="22"/>
      <c r="J40" s="16">
        <v>49</v>
      </c>
      <c r="K40" s="6">
        <v>12</v>
      </c>
      <c r="L40" s="22">
        <v>24.489795918367346</v>
      </c>
      <c r="M40" s="16">
        <v>25</v>
      </c>
      <c r="N40" s="6">
        <v>16</v>
      </c>
      <c r="O40" s="22">
        <v>64</v>
      </c>
    </row>
    <row r="41" spans="2:15">
      <c r="B41" s="52"/>
      <c r="C41" s="32" t="s">
        <v>7</v>
      </c>
      <c r="D41" s="1">
        <v>47</v>
      </c>
      <c r="E41" s="1">
        <v>24</v>
      </c>
      <c r="F41" s="34">
        <v>51.063829787234042</v>
      </c>
      <c r="G41" s="16"/>
      <c r="H41" s="6"/>
      <c r="I41" s="22"/>
      <c r="J41" s="16">
        <v>22</v>
      </c>
      <c r="K41" s="6">
        <v>10</v>
      </c>
      <c r="L41" s="22">
        <v>45.454545454545453</v>
      </c>
      <c r="M41" s="16">
        <v>27</v>
      </c>
      <c r="N41" s="6">
        <v>20</v>
      </c>
      <c r="O41" s="22">
        <v>74.074074074074076</v>
      </c>
    </row>
    <row r="42" spans="2:15">
      <c r="B42" s="52"/>
      <c r="C42" s="32" t="s">
        <v>8</v>
      </c>
      <c r="D42" s="1">
        <v>60</v>
      </c>
      <c r="E42" s="1">
        <v>33</v>
      </c>
      <c r="F42" s="34">
        <v>55.000000000000007</v>
      </c>
      <c r="G42" s="16"/>
      <c r="H42" s="6"/>
      <c r="I42" s="22"/>
      <c r="J42" s="16">
        <v>34</v>
      </c>
      <c r="K42" s="6">
        <v>19</v>
      </c>
      <c r="L42" s="22">
        <v>55.882352941176471</v>
      </c>
      <c r="M42" s="16">
        <v>32</v>
      </c>
      <c r="N42" s="6">
        <v>22</v>
      </c>
      <c r="O42" s="22">
        <v>68.75</v>
      </c>
    </row>
    <row r="43" spans="2:15">
      <c r="B43" s="52"/>
      <c r="C43" s="32" t="s">
        <v>9</v>
      </c>
      <c r="D43" s="1">
        <v>59</v>
      </c>
      <c r="E43" s="1">
        <v>28</v>
      </c>
      <c r="F43" s="34">
        <v>47.457627118644069</v>
      </c>
      <c r="G43" s="16"/>
      <c r="H43" s="6"/>
      <c r="I43" s="22"/>
      <c r="J43" s="16">
        <v>43</v>
      </c>
      <c r="K43" s="6">
        <v>20</v>
      </c>
      <c r="L43" s="22">
        <v>46.511627906976742</v>
      </c>
      <c r="M43" s="16">
        <v>22</v>
      </c>
      <c r="N43" s="6">
        <v>14</v>
      </c>
      <c r="O43" s="22">
        <v>63.636363636363633</v>
      </c>
    </row>
    <row r="44" spans="2:15">
      <c r="B44" s="52"/>
      <c r="C44" s="32" t="s">
        <v>10</v>
      </c>
      <c r="D44" s="1">
        <v>59</v>
      </c>
      <c r="E44" s="1">
        <v>36</v>
      </c>
      <c r="F44" s="34">
        <v>61.016949152542374</v>
      </c>
      <c r="G44" s="16"/>
      <c r="H44" s="6"/>
      <c r="I44" s="22"/>
      <c r="J44" s="16">
        <v>28</v>
      </c>
      <c r="K44" s="6">
        <v>7</v>
      </c>
      <c r="L44" s="22">
        <v>25</v>
      </c>
      <c r="M44" s="16">
        <v>31</v>
      </c>
      <c r="N44" s="6">
        <v>18</v>
      </c>
      <c r="O44" s="22">
        <v>58.064516129032263</v>
      </c>
    </row>
    <row r="45" spans="2:15" ht="15.75" thickBot="1">
      <c r="B45" s="52"/>
      <c r="C45" s="32" t="s">
        <v>11</v>
      </c>
      <c r="D45" s="1">
        <v>77</v>
      </c>
      <c r="E45" s="1">
        <v>47</v>
      </c>
      <c r="F45" s="34">
        <v>61.038961038961034</v>
      </c>
      <c r="G45" s="16"/>
      <c r="H45" s="10"/>
      <c r="I45" s="23"/>
      <c r="J45" s="16">
        <v>39</v>
      </c>
      <c r="K45" s="10">
        <v>11</v>
      </c>
      <c r="L45" s="23">
        <v>28.205128205128204</v>
      </c>
      <c r="M45" s="16">
        <v>40</v>
      </c>
      <c r="N45" s="6">
        <v>20</v>
      </c>
      <c r="O45" s="22">
        <v>50</v>
      </c>
    </row>
    <row r="46" spans="2:15">
      <c r="B46" s="51" t="s">
        <v>41</v>
      </c>
      <c r="C46" s="2" t="s">
        <v>2</v>
      </c>
      <c r="D46" s="15">
        <v>20</v>
      </c>
      <c r="E46" s="3">
        <v>14</v>
      </c>
      <c r="F46" s="18">
        <v>70</v>
      </c>
      <c r="G46" s="15"/>
      <c r="H46" s="4"/>
      <c r="I46" s="21"/>
      <c r="J46" s="3">
        <v>25</v>
      </c>
      <c r="K46" s="3">
        <v>10</v>
      </c>
      <c r="L46" s="21">
        <v>40</v>
      </c>
      <c r="M46" s="15">
        <v>14</v>
      </c>
      <c r="N46" s="3">
        <v>6</v>
      </c>
      <c r="O46" s="21">
        <v>42.857142857142854</v>
      </c>
    </row>
    <row r="47" spans="2:15">
      <c r="B47" s="52"/>
      <c r="C47" s="5" t="s">
        <v>3</v>
      </c>
      <c r="D47" s="16">
        <v>31</v>
      </c>
      <c r="E47" s="6">
        <v>10</v>
      </c>
      <c r="F47" s="19">
        <v>32.258064516129032</v>
      </c>
      <c r="G47" s="16"/>
      <c r="H47" s="7"/>
      <c r="I47" s="22"/>
      <c r="J47" s="6">
        <v>32</v>
      </c>
      <c r="K47" s="6">
        <v>9</v>
      </c>
      <c r="L47" s="22">
        <v>28.125</v>
      </c>
      <c r="M47" s="16">
        <v>26</v>
      </c>
      <c r="N47" s="6">
        <v>8</v>
      </c>
      <c r="O47" s="22">
        <v>30.76923076923077</v>
      </c>
    </row>
    <row r="48" spans="2:15">
      <c r="B48" s="52"/>
      <c r="C48" s="5" t="s">
        <v>4</v>
      </c>
      <c r="D48" s="16">
        <v>14</v>
      </c>
      <c r="E48" s="6">
        <v>6</v>
      </c>
      <c r="F48" s="19">
        <v>42.857142857142854</v>
      </c>
      <c r="G48" s="16"/>
      <c r="H48" s="7"/>
      <c r="I48" s="22"/>
      <c r="J48" s="6">
        <v>40</v>
      </c>
      <c r="K48" s="6">
        <v>11</v>
      </c>
      <c r="L48" s="22">
        <v>27.500000000000004</v>
      </c>
      <c r="M48" s="16">
        <v>34</v>
      </c>
      <c r="N48" s="6">
        <v>15</v>
      </c>
      <c r="O48" s="22">
        <v>44.117647058823529</v>
      </c>
    </row>
    <row r="49" spans="1:15">
      <c r="B49" s="52"/>
      <c r="C49" s="5" t="s">
        <v>5</v>
      </c>
      <c r="D49" s="16">
        <v>16</v>
      </c>
      <c r="E49" s="6">
        <v>6</v>
      </c>
      <c r="F49" s="19">
        <v>37.5</v>
      </c>
      <c r="G49" s="16"/>
      <c r="H49" s="7"/>
      <c r="I49" s="22"/>
      <c r="J49" s="6">
        <v>37</v>
      </c>
      <c r="K49" s="6">
        <v>9</v>
      </c>
      <c r="L49" s="22">
        <v>24.324324324324326</v>
      </c>
      <c r="M49" s="16">
        <v>28</v>
      </c>
      <c r="N49" s="6">
        <v>12</v>
      </c>
      <c r="O49" s="22">
        <v>42.857142857142854</v>
      </c>
    </row>
    <row r="50" spans="1:15">
      <c r="B50" s="52"/>
      <c r="C50" s="5" t="s">
        <v>6</v>
      </c>
      <c r="D50" s="16">
        <v>25</v>
      </c>
      <c r="E50" s="6">
        <v>9</v>
      </c>
      <c r="F50" s="19">
        <v>36</v>
      </c>
      <c r="G50" s="16"/>
      <c r="H50" s="7"/>
      <c r="I50" s="22"/>
      <c r="J50" s="6">
        <v>26</v>
      </c>
      <c r="K50" s="6">
        <v>7</v>
      </c>
      <c r="L50" s="22">
        <v>26.923076923076923</v>
      </c>
      <c r="M50" s="16">
        <v>34</v>
      </c>
      <c r="N50" s="6">
        <v>11</v>
      </c>
      <c r="O50" s="22">
        <v>32.352941176470587</v>
      </c>
    </row>
    <row r="51" spans="1:15">
      <c r="B51" s="52"/>
      <c r="C51" s="5" t="s">
        <v>7</v>
      </c>
      <c r="D51" s="16">
        <v>30</v>
      </c>
      <c r="E51" s="6">
        <v>11</v>
      </c>
      <c r="F51" s="19">
        <v>36.666666666666664</v>
      </c>
      <c r="G51" s="16"/>
      <c r="H51" s="7"/>
      <c r="I51" s="22"/>
      <c r="J51" s="6">
        <v>39</v>
      </c>
      <c r="K51" s="6">
        <v>9</v>
      </c>
      <c r="L51" s="22">
        <v>23.076923076923077</v>
      </c>
      <c r="M51" s="16">
        <v>33</v>
      </c>
      <c r="N51" s="6">
        <v>16</v>
      </c>
      <c r="O51" s="22">
        <v>48.484848484848484</v>
      </c>
    </row>
    <row r="52" spans="1:15">
      <c r="B52" s="52"/>
      <c r="C52" s="5" t="s">
        <v>8</v>
      </c>
      <c r="D52" s="16">
        <v>28</v>
      </c>
      <c r="E52" s="6">
        <v>13</v>
      </c>
      <c r="F52" s="19">
        <v>46.428571428571431</v>
      </c>
      <c r="G52" s="16"/>
      <c r="H52" s="7"/>
      <c r="I52" s="22"/>
      <c r="J52" s="6">
        <v>30</v>
      </c>
      <c r="K52" s="6">
        <v>5</v>
      </c>
      <c r="L52" s="22">
        <v>16.666666666666664</v>
      </c>
      <c r="M52" s="16">
        <v>40</v>
      </c>
      <c r="N52" s="6">
        <v>15</v>
      </c>
      <c r="O52" s="22">
        <v>37.5</v>
      </c>
    </row>
    <row r="53" spans="1:15">
      <c r="B53" s="52"/>
      <c r="C53" s="5" t="s">
        <v>9</v>
      </c>
      <c r="D53" s="16">
        <v>24</v>
      </c>
      <c r="E53" s="6">
        <v>9</v>
      </c>
      <c r="F53" s="19">
        <v>37.5</v>
      </c>
      <c r="G53" s="16"/>
      <c r="H53" s="7"/>
      <c r="I53" s="22"/>
      <c r="J53" s="6">
        <v>29</v>
      </c>
      <c r="K53" s="6">
        <v>10</v>
      </c>
      <c r="L53" s="22">
        <v>34.482758620689658</v>
      </c>
      <c r="M53" s="16">
        <v>28</v>
      </c>
      <c r="N53" s="6">
        <v>14</v>
      </c>
      <c r="O53" s="22">
        <v>50</v>
      </c>
    </row>
    <row r="54" spans="1:15">
      <c r="B54" s="52"/>
      <c r="C54" s="5" t="s">
        <v>10</v>
      </c>
      <c r="D54" s="16">
        <v>21</v>
      </c>
      <c r="E54" s="6">
        <v>9</v>
      </c>
      <c r="F54" s="19">
        <v>42.857142857142854</v>
      </c>
      <c r="G54" s="16"/>
      <c r="H54" s="7"/>
      <c r="I54" s="22"/>
      <c r="J54" s="6">
        <v>32</v>
      </c>
      <c r="K54" s="6">
        <v>5</v>
      </c>
      <c r="L54" s="22">
        <v>15.625</v>
      </c>
      <c r="M54" s="16">
        <v>37</v>
      </c>
      <c r="N54" s="6">
        <v>17</v>
      </c>
      <c r="O54" s="22">
        <v>45.945945945945951</v>
      </c>
    </row>
    <row r="55" spans="1:15" ht="15.75" thickBot="1">
      <c r="B55" s="53"/>
      <c r="C55" s="9" t="s">
        <v>11</v>
      </c>
      <c r="D55" s="17">
        <v>15</v>
      </c>
      <c r="E55" s="10">
        <v>7</v>
      </c>
      <c r="F55" s="20">
        <v>46.666666666666664</v>
      </c>
      <c r="G55" s="17"/>
      <c r="H55" s="11"/>
      <c r="I55" s="23"/>
      <c r="J55" s="10">
        <v>48</v>
      </c>
      <c r="K55" s="10">
        <v>10</v>
      </c>
      <c r="L55" s="23">
        <v>20.833333333333336</v>
      </c>
      <c r="M55" s="17">
        <v>32</v>
      </c>
      <c r="N55" s="10">
        <v>14</v>
      </c>
      <c r="O55" s="23">
        <v>43.75</v>
      </c>
    </row>
    <row r="57" spans="1:15">
      <c r="A57" s="46" t="s">
        <v>45</v>
      </c>
      <c r="B57" s="45"/>
      <c r="C57" s="45"/>
      <c r="D57" s="45"/>
      <c r="E57" s="45"/>
      <c r="F57" s="45"/>
    </row>
    <row r="58" spans="1:15">
      <c r="A58" s="46" t="s">
        <v>46</v>
      </c>
      <c r="B58" s="45">
        <v>48.83</v>
      </c>
      <c r="C58" s="45"/>
      <c r="D58" s="45"/>
      <c r="E58" s="45"/>
      <c r="F58" s="45"/>
    </row>
    <row r="59" spans="1:15">
      <c r="A59" s="46" t="s">
        <v>47</v>
      </c>
      <c r="B59" s="45" t="s">
        <v>48</v>
      </c>
      <c r="C59" s="45"/>
      <c r="D59" s="45"/>
      <c r="E59" s="45"/>
      <c r="F59" s="45"/>
    </row>
    <row r="60" spans="1:15">
      <c r="A60" s="46" t="s">
        <v>49</v>
      </c>
      <c r="B60" s="45" t="s">
        <v>50</v>
      </c>
      <c r="C60" s="45"/>
      <c r="D60" s="45"/>
      <c r="E60" s="45"/>
      <c r="F60" s="45"/>
    </row>
    <row r="61" spans="1:15" ht="45" customHeight="1">
      <c r="A61" s="47" t="s">
        <v>51</v>
      </c>
      <c r="B61" s="45" t="s">
        <v>52</v>
      </c>
      <c r="C61" s="45"/>
      <c r="D61" s="45"/>
      <c r="E61" s="45"/>
      <c r="F61" s="45"/>
    </row>
    <row r="62" spans="1:15">
      <c r="A62" s="46" t="s">
        <v>53</v>
      </c>
      <c r="B62" s="45">
        <v>0.48430000000000001</v>
      </c>
      <c r="C62" s="45"/>
      <c r="D62" s="45"/>
      <c r="E62" s="45"/>
      <c r="F62" s="45"/>
    </row>
    <row r="63" spans="1:15">
      <c r="A63" s="46"/>
      <c r="B63" s="45"/>
      <c r="C63" s="45"/>
      <c r="D63" s="45"/>
      <c r="E63" s="45"/>
      <c r="F63" s="45"/>
    </row>
    <row r="64" spans="1:15">
      <c r="A64" s="46" t="s">
        <v>54</v>
      </c>
      <c r="B64" s="45"/>
      <c r="C64" s="45"/>
      <c r="D64" s="45"/>
      <c r="E64" s="45"/>
      <c r="F64" s="45"/>
    </row>
    <row r="65" spans="1:6">
      <c r="A65" s="46" t="s">
        <v>55</v>
      </c>
      <c r="B65" s="45" t="s">
        <v>85</v>
      </c>
      <c r="C65" s="45"/>
      <c r="D65" s="45"/>
      <c r="E65" s="45"/>
      <c r="F65" s="45"/>
    </row>
    <row r="66" spans="1:6">
      <c r="A66" s="46" t="s">
        <v>47</v>
      </c>
      <c r="B66" s="45">
        <v>0.8629</v>
      </c>
      <c r="C66" s="45"/>
      <c r="D66" s="45"/>
      <c r="E66" s="45"/>
      <c r="F66" s="45"/>
    </row>
    <row r="67" spans="1:6">
      <c r="A67" s="46" t="s">
        <v>49</v>
      </c>
      <c r="B67" s="45" t="s">
        <v>75</v>
      </c>
      <c r="C67" s="45"/>
      <c r="D67" s="45"/>
      <c r="E67" s="45"/>
      <c r="F67" s="45"/>
    </row>
    <row r="68" spans="1:6" ht="30.75" customHeight="1">
      <c r="A68" s="47" t="s">
        <v>57</v>
      </c>
      <c r="B68" s="45" t="s">
        <v>74</v>
      </c>
      <c r="C68" s="45"/>
      <c r="D68" s="45"/>
      <c r="E68" s="45"/>
      <c r="F68" s="45"/>
    </row>
    <row r="69" spans="1:6">
      <c r="A69" s="46"/>
      <c r="B69" s="45"/>
      <c r="C69" s="45"/>
      <c r="D69" s="45"/>
      <c r="E69" s="45"/>
      <c r="F69" s="45"/>
    </row>
    <row r="70" spans="1:6">
      <c r="A70" s="46" t="s">
        <v>58</v>
      </c>
      <c r="B70" s="45"/>
      <c r="C70" s="45"/>
      <c r="D70" s="45"/>
      <c r="E70" s="45"/>
      <c r="F70" s="45"/>
    </row>
    <row r="71" spans="1:6">
      <c r="A71" s="46" t="s">
        <v>59</v>
      </c>
      <c r="B71" s="45">
        <v>0.65200000000000002</v>
      </c>
      <c r="C71" s="45"/>
      <c r="D71" s="45"/>
      <c r="E71" s="45"/>
      <c r="F71" s="45"/>
    </row>
    <row r="72" spans="1:6">
      <c r="A72" s="46" t="s">
        <v>47</v>
      </c>
      <c r="B72" s="45">
        <v>0.88439999999999996</v>
      </c>
      <c r="C72" s="45"/>
      <c r="D72" s="45"/>
      <c r="E72" s="45"/>
      <c r="F72" s="45"/>
    </row>
    <row r="73" spans="1:6">
      <c r="A73" s="46" t="s">
        <v>49</v>
      </c>
      <c r="B73" s="45" t="s">
        <v>75</v>
      </c>
      <c r="C73" s="45"/>
      <c r="D73" s="45"/>
      <c r="E73" s="45"/>
      <c r="F73" s="45"/>
    </row>
    <row r="74" spans="1:6">
      <c r="A74" s="46" t="s">
        <v>57</v>
      </c>
      <c r="B74" s="45" t="s">
        <v>74</v>
      </c>
      <c r="C74" s="45"/>
      <c r="D74" s="45"/>
      <c r="E74" s="45"/>
      <c r="F74" s="45"/>
    </row>
    <row r="75" spans="1:6">
      <c r="A75" s="46"/>
      <c r="B75" s="45"/>
      <c r="C75" s="45"/>
      <c r="D75" s="45"/>
      <c r="E75" s="45"/>
      <c r="F75" s="45"/>
    </row>
    <row r="76" spans="1:6">
      <c r="A76" s="46" t="s">
        <v>60</v>
      </c>
      <c r="B76" s="45" t="s">
        <v>61</v>
      </c>
      <c r="C76" s="45" t="s">
        <v>62</v>
      </c>
      <c r="D76" s="45" t="s">
        <v>63</v>
      </c>
      <c r="E76" s="45" t="s">
        <v>55</v>
      </c>
      <c r="F76" s="45" t="s">
        <v>47</v>
      </c>
    </row>
    <row r="77" spans="1:6">
      <c r="A77" s="46" t="s">
        <v>64</v>
      </c>
      <c r="B77" s="45">
        <v>20551</v>
      </c>
      <c r="C77" s="45">
        <v>3</v>
      </c>
      <c r="D77" s="45">
        <v>6850</v>
      </c>
      <c r="E77" s="45" t="s">
        <v>86</v>
      </c>
      <c r="F77" s="45" t="s">
        <v>66</v>
      </c>
    </row>
    <row r="78" spans="1:6">
      <c r="A78" s="46" t="s">
        <v>67</v>
      </c>
      <c r="B78" s="45">
        <v>21884</v>
      </c>
      <c r="C78" s="45">
        <v>156</v>
      </c>
      <c r="D78" s="45">
        <v>140.30000000000001</v>
      </c>
      <c r="E78" s="45"/>
      <c r="F78" s="45"/>
    </row>
    <row r="79" spans="1:6">
      <c r="A79" s="46" t="s">
        <v>68</v>
      </c>
      <c r="B79" s="45">
        <v>42435</v>
      </c>
      <c r="C79" s="45">
        <v>159</v>
      </c>
      <c r="D79" s="45"/>
      <c r="E79" s="45"/>
      <c r="F79" s="45"/>
    </row>
    <row r="81" spans="1:9">
      <c r="A81" s="46" t="s">
        <v>93</v>
      </c>
      <c r="B81" s="45" t="s">
        <v>69</v>
      </c>
      <c r="C81" s="45" t="s">
        <v>70</v>
      </c>
      <c r="D81" s="45" t="s">
        <v>71</v>
      </c>
      <c r="E81" s="45" t="s">
        <v>72</v>
      </c>
      <c r="F81" s="45" t="s">
        <v>73</v>
      </c>
      <c r="G81" s="45"/>
      <c r="H81" s="45"/>
      <c r="I81" s="45"/>
    </row>
    <row r="82" spans="1:9">
      <c r="A82" s="46"/>
      <c r="B82" s="45"/>
      <c r="C82" s="45"/>
      <c r="D82" s="45"/>
      <c r="E82" s="45"/>
      <c r="F82" s="45"/>
      <c r="G82" s="45"/>
      <c r="H82" s="45"/>
      <c r="I82" s="45"/>
    </row>
    <row r="83" spans="1:9">
      <c r="A83" s="46" t="s">
        <v>87</v>
      </c>
      <c r="B83" s="45">
        <v>22.57</v>
      </c>
      <c r="C83" s="45" t="s">
        <v>101</v>
      </c>
      <c r="D83" s="45" t="s">
        <v>52</v>
      </c>
      <c r="E83" s="45" t="s">
        <v>50</v>
      </c>
      <c r="F83" s="45" t="s">
        <v>48</v>
      </c>
      <c r="G83" s="45"/>
      <c r="H83" s="45"/>
      <c r="I83" s="45"/>
    </row>
    <row r="84" spans="1:9">
      <c r="A84" s="46" t="s">
        <v>88</v>
      </c>
      <c r="B84" s="45">
        <v>19.5</v>
      </c>
      <c r="C84" s="45" t="s">
        <v>102</v>
      </c>
      <c r="D84" s="45" t="s">
        <v>52</v>
      </c>
      <c r="E84" s="45" t="s">
        <v>50</v>
      </c>
      <c r="F84" s="45" t="s">
        <v>48</v>
      </c>
      <c r="G84" s="45"/>
      <c r="H84" s="45"/>
      <c r="I84" s="45"/>
    </row>
    <row r="85" spans="1:9">
      <c r="A85" s="46" t="s">
        <v>89</v>
      </c>
      <c r="B85" s="45">
        <v>-4.54</v>
      </c>
      <c r="C85" s="45" t="s">
        <v>103</v>
      </c>
      <c r="D85" s="45" t="s">
        <v>74</v>
      </c>
      <c r="E85" s="45" t="s">
        <v>75</v>
      </c>
      <c r="F85" s="45">
        <v>0.2969</v>
      </c>
      <c r="G85" s="45"/>
      <c r="H85" s="45"/>
      <c r="I85" s="45"/>
    </row>
    <row r="86" spans="1:9">
      <c r="A86" s="46"/>
      <c r="B86" s="45"/>
      <c r="C86" s="45"/>
      <c r="D86" s="45"/>
      <c r="E86" s="45"/>
      <c r="F86" s="45"/>
      <c r="G86" s="45"/>
      <c r="H86" s="45"/>
      <c r="I86" s="45"/>
    </row>
    <row r="87" spans="1:9">
      <c r="A87" s="46"/>
      <c r="B87" s="45"/>
      <c r="C87" s="45"/>
      <c r="D87" s="45"/>
      <c r="E87" s="45"/>
      <c r="F87" s="45"/>
      <c r="G87" s="45"/>
      <c r="H87" s="45"/>
      <c r="I87" s="45"/>
    </row>
    <row r="88" spans="1:9">
      <c r="A88" s="46" t="s">
        <v>77</v>
      </c>
      <c r="B88" s="45" t="s">
        <v>78</v>
      </c>
      <c r="C88" s="45" t="s">
        <v>79</v>
      </c>
      <c r="D88" s="45" t="s">
        <v>69</v>
      </c>
      <c r="E88" s="45" t="s">
        <v>80</v>
      </c>
      <c r="F88" s="45" t="s">
        <v>81</v>
      </c>
      <c r="G88" s="45" t="s">
        <v>82</v>
      </c>
      <c r="H88" s="45" t="s">
        <v>97</v>
      </c>
      <c r="I88" s="45" t="s">
        <v>62</v>
      </c>
    </row>
    <row r="89" spans="1:9">
      <c r="A89" s="46"/>
      <c r="B89" s="45"/>
      <c r="C89" s="45"/>
      <c r="D89" s="45"/>
      <c r="E89" s="45"/>
      <c r="F89" s="45"/>
      <c r="G89" s="45"/>
      <c r="H89" s="45"/>
      <c r="I89" s="45"/>
    </row>
    <row r="90" spans="1:9">
      <c r="A90" s="46" t="s">
        <v>87</v>
      </c>
      <c r="B90" s="45">
        <v>48.56</v>
      </c>
      <c r="C90" s="45">
        <v>25.99</v>
      </c>
      <c r="D90" s="45">
        <v>22.57</v>
      </c>
      <c r="E90" s="45">
        <v>2.7349999999999999</v>
      </c>
      <c r="F90" s="45">
        <v>50</v>
      </c>
      <c r="G90" s="45">
        <v>30</v>
      </c>
      <c r="H90" s="45">
        <v>8.2509999999999994</v>
      </c>
      <c r="I90" s="45">
        <v>156</v>
      </c>
    </row>
    <row r="91" spans="1:9">
      <c r="A91" s="46" t="s">
        <v>88</v>
      </c>
      <c r="B91" s="45">
        <v>48.56</v>
      </c>
      <c r="C91" s="45">
        <v>29.06</v>
      </c>
      <c r="D91" s="45">
        <v>19.5</v>
      </c>
      <c r="E91" s="45">
        <v>2.3690000000000002</v>
      </c>
      <c r="F91" s="45">
        <v>50</v>
      </c>
      <c r="G91" s="45">
        <v>50</v>
      </c>
      <c r="H91" s="45">
        <v>8.2319999999999993</v>
      </c>
      <c r="I91" s="45">
        <v>156</v>
      </c>
    </row>
    <row r="92" spans="1:9">
      <c r="A92" s="46" t="s">
        <v>89</v>
      </c>
      <c r="B92" s="45">
        <v>48.56</v>
      </c>
      <c r="C92" s="45">
        <v>53.1</v>
      </c>
      <c r="D92" s="45">
        <v>-4.54</v>
      </c>
      <c r="E92" s="45">
        <v>2.7349999999999999</v>
      </c>
      <c r="F92" s="45">
        <v>50</v>
      </c>
      <c r="G92" s="45">
        <v>30</v>
      </c>
      <c r="H92" s="45">
        <v>1.66</v>
      </c>
      <c r="I92" s="45">
        <v>156</v>
      </c>
    </row>
  </sheetData>
  <mergeCells count="9">
    <mergeCell ref="B46:B55"/>
    <mergeCell ref="D4:F4"/>
    <mergeCell ref="G4:I4"/>
    <mergeCell ref="J4:L4"/>
    <mergeCell ref="M4:O4"/>
    <mergeCell ref="B6:B15"/>
    <mergeCell ref="B16:B25"/>
    <mergeCell ref="B26:B35"/>
    <mergeCell ref="B36:B4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S97"/>
  <sheetViews>
    <sheetView tabSelected="1" workbookViewId="0">
      <selection activeCell="C68" sqref="C68"/>
    </sheetView>
  </sheetViews>
  <sheetFormatPr baseColWidth="10" defaultRowHeight="15"/>
  <cols>
    <col min="1" max="1" width="23" customWidth="1"/>
    <col min="2" max="2" width="4.85546875" customWidth="1"/>
    <col min="5" max="5" width="15.7109375" customWidth="1"/>
    <col min="6" max="7" width="13.5703125" customWidth="1"/>
    <col min="9" max="9" width="13.42578125" style="1" customWidth="1"/>
    <col min="10" max="11" width="14.140625" customWidth="1"/>
    <col min="13" max="13" width="13.5703125" customWidth="1"/>
    <col min="14" max="15" width="14.7109375" customWidth="1"/>
    <col min="17" max="17" width="13.85546875" customWidth="1"/>
    <col min="18" max="19" width="13.28515625" customWidth="1"/>
  </cols>
  <sheetData>
    <row r="2" spans="1:19">
      <c r="A2" t="s">
        <v>44</v>
      </c>
    </row>
    <row r="3" spans="1:19" ht="15.75" thickBot="1"/>
    <row r="4" spans="1:19">
      <c r="D4" s="48" t="s">
        <v>36</v>
      </c>
      <c r="E4" s="49"/>
      <c r="F4" s="49"/>
      <c r="G4" s="50"/>
      <c r="H4" s="48" t="s">
        <v>37</v>
      </c>
      <c r="I4" s="49"/>
      <c r="J4" s="49"/>
      <c r="K4" s="50"/>
      <c r="L4" s="48" t="s">
        <v>38</v>
      </c>
      <c r="M4" s="49"/>
      <c r="N4" s="49"/>
      <c r="O4" s="50"/>
      <c r="P4" s="48" t="s">
        <v>39</v>
      </c>
      <c r="Q4" s="49"/>
      <c r="R4" s="49"/>
      <c r="S4" s="50"/>
    </row>
    <row r="5" spans="1:19" ht="45.75" thickBot="1">
      <c r="D5" s="12" t="s">
        <v>23</v>
      </c>
      <c r="E5" s="13" t="s">
        <v>25</v>
      </c>
      <c r="F5" s="8" t="s">
        <v>26</v>
      </c>
      <c r="G5" s="8" t="s">
        <v>43</v>
      </c>
      <c r="H5" s="12" t="s">
        <v>23</v>
      </c>
      <c r="I5" s="13" t="s">
        <v>27</v>
      </c>
      <c r="J5" s="8" t="s">
        <v>26</v>
      </c>
      <c r="K5" s="8" t="s">
        <v>43</v>
      </c>
      <c r="L5" s="12" t="s">
        <v>23</v>
      </c>
      <c r="M5" s="13" t="s">
        <v>27</v>
      </c>
      <c r="N5" s="8" t="s">
        <v>26</v>
      </c>
      <c r="O5" s="8" t="s">
        <v>43</v>
      </c>
      <c r="P5" s="12" t="s">
        <v>23</v>
      </c>
      <c r="Q5" s="13" t="s">
        <v>27</v>
      </c>
      <c r="R5" s="8" t="s">
        <v>26</v>
      </c>
      <c r="S5" s="8" t="s">
        <v>43</v>
      </c>
    </row>
    <row r="6" spans="1:19" ht="15" customHeight="1">
      <c r="B6" s="51" t="s">
        <v>17</v>
      </c>
      <c r="C6" s="2" t="s">
        <v>2</v>
      </c>
      <c r="D6" s="15">
        <v>24</v>
      </c>
      <c r="E6" s="3">
        <v>9846.0999999999985</v>
      </c>
      <c r="F6" s="39">
        <f t="shared" ref="F6:F15" si="0">E6/D6</f>
        <v>410.25416666666661</v>
      </c>
      <c r="G6" s="42">
        <f>F6/$F$16</f>
        <v>0.70958952880240544</v>
      </c>
      <c r="H6" s="15">
        <v>23</v>
      </c>
      <c r="I6" s="3">
        <v>491.33</v>
      </c>
      <c r="J6" s="39">
        <f>I6/H6</f>
        <v>21.362173913043478</v>
      </c>
      <c r="K6" s="42">
        <f>J6/$F$16</f>
        <v>3.694874093373391E-2</v>
      </c>
      <c r="L6" s="15">
        <v>11</v>
      </c>
      <c r="M6" s="3">
        <v>1156.04</v>
      </c>
      <c r="N6" s="39">
        <f>M6/L6</f>
        <v>105.09454545454545</v>
      </c>
      <c r="O6" s="42">
        <f>N6/$F$16</f>
        <v>0.18177509224272084</v>
      </c>
      <c r="P6" s="15">
        <v>10</v>
      </c>
      <c r="Q6" s="3">
        <v>15208.75</v>
      </c>
      <c r="R6" s="39">
        <f>Q6/P6</f>
        <v>1520.875</v>
      </c>
      <c r="S6" s="42">
        <f>R6/$F$16</f>
        <v>2.630557011488468</v>
      </c>
    </row>
    <row r="7" spans="1:19">
      <c r="B7" s="52"/>
      <c r="C7" s="5" t="s">
        <v>3</v>
      </c>
      <c r="D7" s="16">
        <v>33</v>
      </c>
      <c r="E7" s="6">
        <v>8613.17</v>
      </c>
      <c r="F7" s="40">
        <f t="shared" si="0"/>
        <v>261.00515151515151</v>
      </c>
      <c r="G7" s="43">
        <f t="shared" ref="G7:G15" si="1">F7/$F$16</f>
        <v>0.45144336737259261</v>
      </c>
      <c r="H7" s="16">
        <v>21</v>
      </c>
      <c r="I7" s="6">
        <v>1492.95</v>
      </c>
      <c r="J7" s="40">
        <f t="shared" ref="J7:J15" si="2">I7/H7</f>
        <v>71.092857142857142</v>
      </c>
      <c r="K7" s="43">
        <f t="shared" ref="K7:K15" si="3">J7/$F$16</f>
        <v>0.12296461827822198</v>
      </c>
      <c r="L7" s="16">
        <v>15</v>
      </c>
      <c r="M7" s="6">
        <v>6223.69</v>
      </c>
      <c r="N7" s="40">
        <f t="shared" ref="N7:N15" si="4">M7/L7</f>
        <v>414.91266666666667</v>
      </c>
      <c r="O7" s="43">
        <f t="shared" ref="O7:O15" si="5">N7/$F$16</f>
        <v>0.71764702849042661</v>
      </c>
      <c r="P7" s="16">
        <v>13</v>
      </c>
      <c r="Q7" s="6">
        <v>5249.37</v>
      </c>
      <c r="R7" s="40">
        <f t="shared" ref="R7:R15" si="6">Q7/P7</f>
        <v>403.79769230769227</v>
      </c>
      <c r="S7" s="43">
        <f t="shared" ref="S7:S15" si="7">R7/$F$16</f>
        <v>0.69842219164813868</v>
      </c>
    </row>
    <row r="8" spans="1:19">
      <c r="B8" s="52"/>
      <c r="C8" s="5" t="s">
        <v>4</v>
      </c>
      <c r="D8" s="16">
        <v>15</v>
      </c>
      <c r="E8" s="6">
        <v>8934.44</v>
      </c>
      <c r="F8" s="40">
        <f t="shared" si="0"/>
        <v>595.62933333333342</v>
      </c>
      <c r="G8" s="43">
        <f t="shared" si="1"/>
        <v>1.030220707847918</v>
      </c>
      <c r="H8" s="16">
        <v>27</v>
      </c>
      <c r="I8" s="6">
        <v>2846.78</v>
      </c>
      <c r="J8" s="40">
        <f t="shared" si="2"/>
        <v>105.43629629629631</v>
      </c>
      <c r="K8" s="43">
        <f t="shared" si="3"/>
        <v>0.18236619609606169</v>
      </c>
      <c r="L8" s="16">
        <v>14</v>
      </c>
      <c r="M8" s="6">
        <v>0</v>
      </c>
      <c r="N8" s="40">
        <f t="shared" si="4"/>
        <v>0</v>
      </c>
      <c r="O8" s="43">
        <f t="shared" si="5"/>
        <v>0</v>
      </c>
      <c r="P8" s="16">
        <v>14</v>
      </c>
      <c r="Q8" s="6">
        <v>4592.78</v>
      </c>
      <c r="R8" s="40">
        <f t="shared" si="6"/>
        <v>328.05571428571426</v>
      </c>
      <c r="S8" s="43">
        <f t="shared" si="7"/>
        <v>0.56741629612765232</v>
      </c>
    </row>
    <row r="9" spans="1:19">
      <c r="B9" s="52"/>
      <c r="C9" s="5" t="s">
        <v>5</v>
      </c>
      <c r="D9" s="16">
        <v>27</v>
      </c>
      <c r="E9" s="6">
        <v>10556.14</v>
      </c>
      <c r="F9" s="40">
        <f t="shared" si="0"/>
        <v>390.96814814814815</v>
      </c>
      <c r="G9" s="43">
        <f t="shared" si="1"/>
        <v>0.67623177669418799</v>
      </c>
      <c r="H9" s="16">
        <v>18</v>
      </c>
      <c r="I9" s="6">
        <v>67.48</v>
      </c>
      <c r="J9" s="40">
        <f t="shared" si="2"/>
        <v>3.7488888888888892</v>
      </c>
      <c r="K9" s="43">
        <f t="shared" si="3"/>
        <v>6.4842054422341614E-3</v>
      </c>
      <c r="L9" s="16">
        <v>14</v>
      </c>
      <c r="M9" s="6">
        <v>651.26</v>
      </c>
      <c r="N9" s="40">
        <f t="shared" si="4"/>
        <v>46.518571428571427</v>
      </c>
      <c r="O9" s="43">
        <f t="shared" si="5"/>
        <v>8.0460099768788151E-2</v>
      </c>
      <c r="P9" s="16">
        <v>17</v>
      </c>
      <c r="Q9" s="6">
        <v>8010.9299999999994</v>
      </c>
      <c r="R9" s="40">
        <f t="shared" si="6"/>
        <v>471.2311764705882</v>
      </c>
      <c r="S9" s="43">
        <f t="shared" si="7"/>
        <v>0.81505743423796528</v>
      </c>
    </row>
    <row r="10" spans="1:19">
      <c r="B10" s="52"/>
      <c r="C10" s="5" t="s">
        <v>6</v>
      </c>
      <c r="D10" s="16">
        <v>11</v>
      </c>
      <c r="E10" s="6">
        <v>11951.080000000002</v>
      </c>
      <c r="F10" s="40">
        <f t="shared" si="0"/>
        <v>1086.4618181818184</v>
      </c>
      <c r="G10" s="43">
        <f t="shared" si="1"/>
        <v>1.8791812302343662</v>
      </c>
      <c r="H10" s="16">
        <v>26</v>
      </c>
      <c r="I10" s="6">
        <v>3168.17</v>
      </c>
      <c r="J10" s="40">
        <f t="shared" si="2"/>
        <v>121.85269230769231</v>
      </c>
      <c r="K10" s="43">
        <f t="shared" si="3"/>
        <v>0.21076055173419703</v>
      </c>
      <c r="L10" s="16">
        <v>21</v>
      </c>
      <c r="M10" s="6">
        <v>864.6</v>
      </c>
      <c r="N10" s="40">
        <f t="shared" si="4"/>
        <v>41.171428571428571</v>
      </c>
      <c r="O10" s="43">
        <f t="shared" si="5"/>
        <v>7.1211500025687893E-2</v>
      </c>
      <c r="P10" s="16">
        <v>15</v>
      </c>
      <c r="Q10" s="6">
        <v>7177.4000000000015</v>
      </c>
      <c r="R10" s="40">
        <f t="shared" si="6"/>
        <v>478.49333333333345</v>
      </c>
      <c r="S10" s="43">
        <f t="shared" si="7"/>
        <v>0.82761830719190532</v>
      </c>
    </row>
    <row r="11" spans="1:19">
      <c r="B11" s="52"/>
      <c r="C11" s="5" t="s">
        <v>7</v>
      </c>
      <c r="D11" s="16">
        <v>44</v>
      </c>
      <c r="E11" s="6">
        <v>12919.069999999996</v>
      </c>
      <c r="F11" s="40">
        <f t="shared" si="0"/>
        <v>293.61522727272717</v>
      </c>
      <c r="G11" s="43">
        <f t="shared" si="1"/>
        <v>0.50784686103858145</v>
      </c>
      <c r="H11" s="16">
        <v>22</v>
      </c>
      <c r="I11" s="6">
        <v>1954.84</v>
      </c>
      <c r="J11" s="40">
        <f t="shared" si="2"/>
        <v>88.856363636363639</v>
      </c>
      <c r="K11" s="43">
        <f t="shared" si="3"/>
        <v>0.15368898192093716</v>
      </c>
      <c r="L11" s="16">
        <v>15</v>
      </c>
      <c r="M11" s="6">
        <v>1967.0800000000002</v>
      </c>
      <c r="N11" s="40">
        <f t="shared" si="4"/>
        <v>131.13866666666667</v>
      </c>
      <c r="O11" s="43">
        <f t="shared" si="5"/>
        <v>0.22682188810865392</v>
      </c>
      <c r="P11" s="16">
        <v>11</v>
      </c>
      <c r="Q11" s="6">
        <v>4767.82</v>
      </c>
      <c r="R11" s="40">
        <f t="shared" si="6"/>
        <v>433.43818181818182</v>
      </c>
      <c r="S11" s="43">
        <f t="shared" si="7"/>
        <v>0.74968938816709563</v>
      </c>
    </row>
    <row r="12" spans="1:19">
      <c r="B12" s="52"/>
      <c r="C12" s="5" t="s">
        <v>8</v>
      </c>
      <c r="D12" s="16">
        <v>32</v>
      </c>
      <c r="E12" s="6">
        <v>8725.34</v>
      </c>
      <c r="F12" s="40">
        <f t="shared" si="0"/>
        <v>272.666875</v>
      </c>
      <c r="G12" s="43">
        <f t="shared" si="1"/>
        <v>0.47161388005713795</v>
      </c>
      <c r="H12" s="16">
        <v>15</v>
      </c>
      <c r="I12" s="6">
        <v>164.46</v>
      </c>
      <c r="J12" s="40">
        <f t="shared" si="2"/>
        <v>10.964</v>
      </c>
      <c r="K12" s="43">
        <f t="shared" si="3"/>
        <v>1.8963706467631833E-2</v>
      </c>
      <c r="L12" s="16">
        <v>13</v>
      </c>
      <c r="M12" s="6">
        <v>10568.07</v>
      </c>
      <c r="N12" s="40">
        <f t="shared" si="4"/>
        <v>812.92846153846153</v>
      </c>
      <c r="O12" s="43">
        <f t="shared" si="5"/>
        <v>1.4060686541224843</v>
      </c>
      <c r="P12" s="16">
        <v>20</v>
      </c>
      <c r="Q12" s="6">
        <v>7528.32</v>
      </c>
      <c r="R12" s="40">
        <f t="shared" si="6"/>
        <v>376.416</v>
      </c>
      <c r="S12" s="43">
        <f t="shared" si="7"/>
        <v>0.65106188742430715</v>
      </c>
    </row>
    <row r="13" spans="1:19">
      <c r="B13" s="52"/>
      <c r="C13" s="5" t="s">
        <v>9</v>
      </c>
      <c r="D13" s="16">
        <v>31</v>
      </c>
      <c r="E13" s="6">
        <v>9200.67</v>
      </c>
      <c r="F13" s="40">
        <f t="shared" si="0"/>
        <v>296.79580645161292</v>
      </c>
      <c r="G13" s="43">
        <f t="shared" si="1"/>
        <v>0.51334809872058162</v>
      </c>
      <c r="H13" s="16">
        <v>19</v>
      </c>
      <c r="I13" s="6">
        <v>4310.91</v>
      </c>
      <c r="J13" s="40">
        <f t="shared" si="2"/>
        <v>226.89</v>
      </c>
      <c r="K13" s="43">
        <f t="shared" si="3"/>
        <v>0.39243664360096553</v>
      </c>
      <c r="L13" s="16">
        <v>13</v>
      </c>
      <c r="M13" s="6">
        <v>3459.3899999999994</v>
      </c>
      <c r="N13" s="40">
        <f t="shared" si="4"/>
        <v>266.10692307692301</v>
      </c>
      <c r="O13" s="43">
        <f t="shared" si="5"/>
        <v>0.46026756459644758</v>
      </c>
      <c r="P13" s="16">
        <v>12</v>
      </c>
      <c r="Q13" s="6">
        <v>2901.61</v>
      </c>
      <c r="R13" s="40">
        <f t="shared" si="6"/>
        <v>241.80083333333334</v>
      </c>
      <c r="S13" s="43">
        <f t="shared" si="7"/>
        <v>0.41822692693926489</v>
      </c>
    </row>
    <row r="14" spans="1:19">
      <c r="B14" s="52"/>
      <c r="C14" s="5" t="s">
        <v>10</v>
      </c>
      <c r="D14" s="16">
        <v>19</v>
      </c>
      <c r="E14" s="6">
        <v>21209.800000000003</v>
      </c>
      <c r="F14" s="40">
        <f t="shared" si="0"/>
        <v>1116.3052631578948</v>
      </c>
      <c r="G14" s="43">
        <f t="shared" si="1"/>
        <v>1.9307994654139753</v>
      </c>
      <c r="H14" s="16">
        <v>27</v>
      </c>
      <c r="I14" s="6">
        <v>159.41999999999999</v>
      </c>
      <c r="J14" s="40">
        <f t="shared" si="2"/>
        <v>5.9044444444444437</v>
      </c>
      <c r="K14" s="43">
        <f t="shared" si="3"/>
        <v>1.0212527480744613E-2</v>
      </c>
      <c r="L14" s="16">
        <v>20</v>
      </c>
      <c r="M14" s="6">
        <v>757.95</v>
      </c>
      <c r="N14" s="40">
        <f t="shared" si="4"/>
        <v>37.897500000000001</v>
      </c>
      <c r="O14" s="43">
        <f t="shared" si="5"/>
        <v>6.5548802066497394E-2</v>
      </c>
      <c r="P14" s="16">
        <v>7</v>
      </c>
      <c r="Q14" s="6">
        <v>9176.7099999999991</v>
      </c>
      <c r="R14" s="40">
        <f t="shared" si="6"/>
        <v>1310.9585714285713</v>
      </c>
      <c r="S14" s="43">
        <f t="shared" si="7"/>
        <v>2.2674784330351501</v>
      </c>
    </row>
    <row r="15" spans="1:19">
      <c r="B15" s="52"/>
      <c r="C15" s="5" t="s">
        <v>11</v>
      </c>
      <c r="D15" s="16">
        <v>25</v>
      </c>
      <c r="E15" s="6">
        <v>26446.710000000003</v>
      </c>
      <c r="F15" s="40">
        <f t="shared" si="0"/>
        <v>1057.8684000000001</v>
      </c>
      <c r="G15" s="43">
        <f t="shared" si="1"/>
        <v>1.8297250838182542</v>
      </c>
      <c r="H15" s="16">
        <v>16</v>
      </c>
      <c r="I15" s="6">
        <v>144.19999999999999</v>
      </c>
      <c r="J15" s="40">
        <f t="shared" si="2"/>
        <v>9.0124999999999993</v>
      </c>
      <c r="K15" s="43">
        <f t="shared" si="3"/>
        <v>1.5588325842715422E-2</v>
      </c>
      <c r="L15" s="16">
        <v>12</v>
      </c>
      <c r="M15" s="6">
        <v>781.09</v>
      </c>
      <c r="N15" s="40">
        <f t="shared" si="4"/>
        <v>65.090833333333336</v>
      </c>
      <c r="O15" s="43">
        <f t="shared" si="5"/>
        <v>0.11258331421624217</v>
      </c>
      <c r="P15" s="16">
        <v>12</v>
      </c>
      <c r="Q15" s="6">
        <v>7283.1900000000005</v>
      </c>
      <c r="R15" s="40">
        <f t="shared" si="6"/>
        <v>606.9325</v>
      </c>
      <c r="S15" s="43">
        <f t="shared" si="7"/>
        <v>1.0497710484919698</v>
      </c>
    </row>
    <row r="16" spans="1:19" ht="15.75" thickBot="1">
      <c r="B16" s="53"/>
      <c r="C16" s="9" t="s">
        <v>42</v>
      </c>
      <c r="D16" s="17"/>
      <c r="E16" s="10"/>
      <c r="F16" s="41">
        <f>AVERAGE(F6:F15)</f>
        <v>578.15701897273527</v>
      </c>
      <c r="G16" s="44"/>
      <c r="H16" s="17"/>
      <c r="I16" s="10"/>
      <c r="J16" s="41"/>
      <c r="K16" s="44"/>
      <c r="L16" s="17"/>
      <c r="M16" s="10"/>
      <c r="N16" s="41"/>
      <c r="O16" s="44"/>
      <c r="P16" s="17"/>
      <c r="Q16" s="10"/>
      <c r="R16" s="41"/>
      <c r="S16" s="44"/>
    </row>
    <row r="17" spans="2:19" ht="15" customHeight="1">
      <c r="B17" s="51" t="s">
        <v>33</v>
      </c>
      <c r="C17" s="2" t="s">
        <v>2</v>
      </c>
      <c r="D17" s="15">
        <v>16</v>
      </c>
      <c r="E17" s="3">
        <v>5358.9899999999989</v>
      </c>
      <c r="F17" s="39">
        <f t="shared" ref="F17:F26" si="8">E17/D17</f>
        <v>334.93687499999993</v>
      </c>
      <c r="G17" s="42">
        <f>F17/$F$27</f>
        <v>0.28985352258958191</v>
      </c>
      <c r="H17" s="15">
        <v>24</v>
      </c>
      <c r="I17" s="3">
        <v>5945.65</v>
      </c>
      <c r="J17" s="39">
        <f>I17/H17</f>
        <v>247.73541666666665</v>
      </c>
      <c r="K17" s="42">
        <f>J17/$F$27</f>
        <v>0.21438960159591613</v>
      </c>
      <c r="L17" s="15">
        <v>15</v>
      </c>
      <c r="M17" s="3">
        <v>12640.150000000001</v>
      </c>
      <c r="N17" s="39">
        <f>M17/L17</f>
        <v>842.67666666666673</v>
      </c>
      <c r="O17" s="42">
        <f>N17/$F$27</f>
        <v>0.72925025122235443</v>
      </c>
      <c r="P17" s="15"/>
      <c r="Q17" s="3"/>
      <c r="R17" s="39"/>
      <c r="S17" s="42"/>
    </row>
    <row r="18" spans="2:19">
      <c r="B18" s="52"/>
      <c r="C18" s="5" t="s">
        <v>3</v>
      </c>
      <c r="D18" s="16">
        <v>11</v>
      </c>
      <c r="E18" s="6">
        <v>26115.770000000004</v>
      </c>
      <c r="F18" s="40">
        <f t="shared" si="8"/>
        <v>2374.1609090909096</v>
      </c>
      <c r="G18" s="43">
        <f t="shared" ref="G18:G26" si="9">F18/$F$27</f>
        <v>2.0545928324389018</v>
      </c>
      <c r="H18" s="16">
        <v>25</v>
      </c>
      <c r="I18" s="6">
        <v>1261.98</v>
      </c>
      <c r="J18" s="40">
        <f t="shared" ref="J18:J26" si="10">I18/H18</f>
        <v>50.479199999999999</v>
      </c>
      <c r="K18" s="43">
        <f t="shared" ref="K18:K26" si="11">J18/$F$27</f>
        <v>4.3684571719683075E-2</v>
      </c>
      <c r="L18" s="16">
        <v>15</v>
      </c>
      <c r="M18" s="6">
        <v>11631.14</v>
      </c>
      <c r="N18" s="40">
        <f t="shared" ref="N18:N26" si="12">M18/L18</f>
        <v>775.40933333333328</v>
      </c>
      <c r="O18" s="43">
        <f t="shared" ref="O18:O26" si="13">N18/$F$27</f>
        <v>0.67103727147244097</v>
      </c>
      <c r="P18" s="16"/>
      <c r="Q18" s="6"/>
      <c r="R18" s="40"/>
      <c r="S18" s="43"/>
    </row>
    <row r="19" spans="2:19">
      <c r="B19" s="52"/>
      <c r="C19" s="5" t="s">
        <v>4</v>
      </c>
      <c r="D19" s="16">
        <v>14</v>
      </c>
      <c r="E19" s="6">
        <v>18716.96</v>
      </c>
      <c r="F19" s="40">
        <f t="shared" si="8"/>
        <v>1336.9257142857143</v>
      </c>
      <c r="G19" s="43">
        <f t="shared" si="9"/>
        <v>1.1569721241541628</v>
      </c>
      <c r="H19" s="16">
        <v>28</v>
      </c>
      <c r="I19" s="6">
        <v>7424.53</v>
      </c>
      <c r="J19" s="40">
        <f t="shared" si="10"/>
        <v>265.16178571428571</v>
      </c>
      <c r="K19" s="43">
        <f t="shared" si="11"/>
        <v>0.22947033719541812</v>
      </c>
      <c r="L19" s="16">
        <v>16</v>
      </c>
      <c r="M19" s="6">
        <v>9452.369999999999</v>
      </c>
      <c r="N19" s="40">
        <f t="shared" si="12"/>
        <v>590.77312499999994</v>
      </c>
      <c r="O19" s="43">
        <f t="shared" si="13"/>
        <v>0.51125356481726725</v>
      </c>
      <c r="P19" s="16"/>
      <c r="Q19" s="6"/>
      <c r="R19" s="40"/>
      <c r="S19" s="43"/>
    </row>
    <row r="20" spans="2:19">
      <c r="B20" s="52"/>
      <c r="C20" s="5" t="s">
        <v>5</v>
      </c>
      <c r="D20" s="16">
        <v>15</v>
      </c>
      <c r="E20" s="6">
        <v>15911.670000000002</v>
      </c>
      <c r="F20" s="40">
        <f t="shared" si="8"/>
        <v>1060.778</v>
      </c>
      <c r="G20" s="43">
        <f t="shared" si="9"/>
        <v>0.91799459222138979</v>
      </c>
      <c r="H20" s="16">
        <v>25</v>
      </c>
      <c r="I20" s="6">
        <v>9641.81</v>
      </c>
      <c r="J20" s="40">
        <f t="shared" si="10"/>
        <v>385.67239999999998</v>
      </c>
      <c r="K20" s="43">
        <f t="shared" si="11"/>
        <v>0.33375991731450377</v>
      </c>
      <c r="L20" s="16">
        <v>12</v>
      </c>
      <c r="M20" s="6">
        <v>5377.079999999999</v>
      </c>
      <c r="N20" s="40">
        <f t="shared" si="12"/>
        <v>448.08999999999992</v>
      </c>
      <c r="O20" s="43">
        <f t="shared" si="13"/>
        <v>0.38777595013139643</v>
      </c>
      <c r="P20" s="16"/>
      <c r="Q20" s="6"/>
      <c r="R20" s="40"/>
      <c r="S20" s="43"/>
    </row>
    <row r="21" spans="2:19">
      <c r="B21" s="52"/>
      <c r="C21" s="5" t="s">
        <v>6</v>
      </c>
      <c r="D21" s="16">
        <v>15</v>
      </c>
      <c r="E21" s="6">
        <v>10623.15</v>
      </c>
      <c r="F21" s="40">
        <f t="shared" si="8"/>
        <v>708.20999999999992</v>
      </c>
      <c r="G21" s="43">
        <f t="shared" si="9"/>
        <v>0.61288313875015354</v>
      </c>
      <c r="H21" s="16">
        <v>26</v>
      </c>
      <c r="I21" s="6">
        <v>8995.6200000000008</v>
      </c>
      <c r="J21" s="40">
        <f t="shared" si="10"/>
        <v>345.98538461538465</v>
      </c>
      <c r="K21" s="43">
        <f t="shared" si="11"/>
        <v>0.29941487480373907</v>
      </c>
      <c r="L21" s="16">
        <v>12</v>
      </c>
      <c r="M21" s="6">
        <v>19096.649999999998</v>
      </c>
      <c r="N21" s="40">
        <f t="shared" si="12"/>
        <v>1591.3874999999998</v>
      </c>
      <c r="O21" s="43">
        <f t="shared" si="13"/>
        <v>1.3771827084731365</v>
      </c>
      <c r="P21" s="16"/>
      <c r="Q21" s="6"/>
      <c r="R21" s="40"/>
      <c r="S21" s="43"/>
    </row>
    <row r="22" spans="2:19">
      <c r="B22" s="52"/>
      <c r="C22" s="5" t="s">
        <v>7</v>
      </c>
      <c r="D22" s="16">
        <v>13</v>
      </c>
      <c r="E22" s="6">
        <v>18079.260000000002</v>
      </c>
      <c r="F22" s="40">
        <f t="shared" si="8"/>
        <v>1390.7123076923078</v>
      </c>
      <c r="G22" s="43">
        <f t="shared" si="9"/>
        <v>1.2035189057439615</v>
      </c>
      <c r="H22" s="16">
        <v>27</v>
      </c>
      <c r="I22" s="6">
        <v>13605.050000000001</v>
      </c>
      <c r="J22" s="40">
        <f t="shared" si="10"/>
        <v>503.8907407407408</v>
      </c>
      <c r="K22" s="43">
        <f t="shared" si="11"/>
        <v>0.43606576971848054</v>
      </c>
      <c r="L22" s="16">
        <v>10</v>
      </c>
      <c r="M22" s="6">
        <v>3842.42</v>
      </c>
      <c r="N22" s="40">
        <f t="shared" si="12"/>
        <v>384.24200000000002</v>
      </c>
      <c r="O22" s="43">
        <f t="shared" si="13"/>
        <v>0.33252205278044156</v>
      </c>
      <c r="P22" s="16"/>
      <c r="Q22" s="6"/>
      <c r="R22" s="40"/>
      <c r="S22" s="43"/>
    </row>
    <row r="23" spans="2:19">
      <c r="B23" s="52"/>
      <c r="C23" s="5" t="s">
        <v>8</v>
      </c>
      <c r="D23" s="16">
        <v>15</v>
      </c>
      <c r="E23" s="6">
        <v>24188.91</v>
      </c>
      <c r="F23" s="40">
        <f t="shared" si="8"/>
        <v>1612.5940000000001</v>
      </c>
      <c r="G23" s="43">
        <f t="shared" si="9"/>
        <v>1.3955347598165306</v>
      </c>
      <c r="H23" s="16">
        <v>22</v>
      </c>
      <c r="I23" s="6">
        <v>1577.6999999999998</v>
      </c>
      <c r="J23" s="40">
        <f t="shared" si="10"/>
        <v>71.713636363636354</v>
      </c>
      <c r="K23" s="43">
        <f t="shared" si="11"/>
        <v>6.2060799121351859E-2</v>
      </c>
      <c r="L23" s="16">
        <v>15</v>
      </c>
      <c r="M23" s="6">
        <v>15880.41</v>
      </c>
      <c r="N23" s="40">
        <f t="shared" si="12"/>
        <v>1058.694</v>
      </c>
      <c r="O23" s="43">
        <f t="shared" si="13"/>
        <v>0.91619110390414582</v>
      </c>
      <c r="P23" s="16"/>
      <c r="Q23" s="6"/>
      <c r="R23" s="40"/>
      <c r="S23" s="43"/>
    </row>
    <row r="24" spans="2:19">
      <c r="B24" s="52"/>
      <c r="C24" s="5" t="s">
        <v>9</v>
      </c>
      <c r="D24" s="16">
        <v>11</v>
      </c>
      <c r="E24" s="6">
        <v>11867.420000000002</v>
      </c>
      <c r="F24" s="40">
        <f t="shared" si="8"/>
        <v>1078.8563636363638</v>
      </c>
      <c r="G24" s="43">
        <f t="shared" si="9"/>
        <v>0.9336395622852427</v>
      </c>
      <c r="H24" s="16">
        <v>25</v>
      </c>
      <c r="I24" s="6">
        <v>10511.27</v>
      </c>
      <c r="J24" s="40">
        <f t="shared" si="10"/>
        <v>420.45080000000002</v>
      </c>
      <c r="K24" s="43">
        <f t="shared" si="11"/>
        <v>0.3638570565143292</v>
      </c>
      <c r="L24" s="16">
        <v>13</v>
      </c>
      <c r="M24" s="6">
        <v>23384.28</v>
      </c>
      <c r="N24" s="40">
        <f t="shared" si="12"/>
        <v>1798.7907692307692</v>
      </c>
      <c r="O24" s="43">
        <f t="shared" si="13"/>
        <v>1.5566689719164613</v>
      </c>
      <c r="P24" s="16"/>
      <c r="Q24" s="6"/>
      <c r="R24" s="40"/>
      <c r="S24" s="43"/>
    </row>
    <row r="25" spans="2:19">
      <c r="B25" s="52"/>
      <c r="C25" s="5" t="s">
        <v>10</v>
      </c>
      <c r="D25" s="16">
        <v>14</v>
      </c>
      <c r="E25" s="6">
        <v>14711.210000000001</v>
      </c>
      <c r="F25" s="40">
        <f t="shared" si="8"/>
        <v>1050.8007142857143</v>
      </c>
      <c r="G25" s="43">
        <f t="shared" si="9"/>
        <v>0.90936027445578571</v>
      </c>
      <c r="H25" s="16">
        <v>18</v>
      </c>
      <c r="I25" s="6">
        <v>12648.380000000001</v>
      </c>
      <c r="J25" s="40">
        <f t="shared" si="10"/>
        <v>702.6877777777778</v>
      </c>
      <c r="K25" s="43">
        <f t="shared" si="11"/>
        <v>0.60810422163738853</v>
      </c>
      <c r="L25" s="16">
        <v>15</v>
      </c>
      <c r="M25" s="6">
        <v>14534.890000000001</v>
      </c>
      <c r="N25" s="40">
        <f t="shared" si="12"/>
        <v>968.99266666666676</v>
      </c>
      <c r="O25" s="43">
        <f t="shared" si="13"/>
        <v>0.83856379742244258</v>
      </c>
      <c r="P25" s="16"/>
      <c r="Q25" s="6"/>
      <c r="R25" s="40"/>
      <c r="S25" s="43"/>
    </row>
    <row r="26" spans="2:19">
      <c r="B26" s="52"/>
      <c r="C26" s="5" t="s">
        <v>11</v>
      </c>
      <c r="D26" s="16">
        <v>11</v>
      </c>
      <c r="E26" s="6">
        <v>6681.4999999999991</v>
      </c>
      <c r="F26" s="40">
        <f t="shared" si="8"/>
        <v>607.40909090909088</v>
      </c>
      <c r="G26" s="43">
        <f t="shared" si="9"/>
        <v>0.52565028754428911</v>
      </c>
      <c r="H26" s="16">
        <v>18</v>
      </c>
      <c r="I26" s="6">
        <v>8288.2900000000009</v>
      </c>
      <c r="J26" s="40">
        <f t="shared" si="10"/>
        <v>460.46055555555563</v>
      </c>
      <c r="K26" s="43">
        <f t="shared" si="11"/>
        <v>0.39848139755090778</v>
      </c>
      <c r="L26" s="16">
        <v>14</v>
      </c>
      <c r="M26" s="6">
        <v>18943.680000000004</v>
      </c>
      <c r="N26" s="40">
        <f t="shared" si="12"/>
        <v>1353.1200000000003</v>
      </c>
      <c r="O26" s="43">
        <f t="shared" si="13"/>
        <v>1.1709866179602209</v>
      </c>
      <c r="P26" s="16"/>
      <c r="Q26" s="6"/>
      <c r="R26" s="40"/>
      <c r="S26" s="43"/>
    </row>
    <row r="27" spans="2:19" ht="15.75" thickBot="1">
      <c r="B27" s="53"/>
      <c r="C27" s="9" t="s">
        <v>42</v>
      </c>
      <c r="D27" s="17"/>
      <c r="E27" s="10"/>
      <c r="F27" s="41">
        <f>AVERAGE(F17:F26)</f>
        <v>1155.5383974900101</v>
      </c>
      <c r="G27" s="44"/>
      <c r="H27" s="17"/>
      <c r="I27" s="10"/>
      <c r="J27" s="41"/>
      <c r="K27" s="44"/>
      <c r="L27" s="17"/>
      <c r="M27" s="10"/>
      <c r="N27" s="41"/>
      <c r="O27" s="44"/>
      <c r="P27" s="17"/>
      <c r="Q27" s="10"/>
      <c r="R27" s="41"/>
      <c r="S27" s="44"/>
    </row>
    <row r="28" spans="2:19" ht="15" customHeight="1">
      <c r="B28" s="51" t="s">
        <v>34</v>
      </c>
      <c r="C28" s="2" t="s">
        <v>2</v>
      </c>
      <c r="D28" s="15">
        <v>24</v>
      </c>
      <c r="E28" s="3">
        <v>15871.69</v>
      </c>
      <c r="F28" s="39">
        <f t="shared" ref="F28:F37" si="14">E28/D28</f>
        <v>661.32041666666669</v>
      </c>
      <c r="G28" s="42">
        <f>F28/$F$38</f>
        <v>0.77717749348489995</v>
      </c>
      <c r="H28" s="15">
        <v>35</v>
      </c>
      <c r="I28" s="3">
        <v>4577.6000000000004</v>
      </c>
      <c r="J28" s="39">
        <f>I28/H28</f>
        <v>130.78857142857143</v>
      </c>
      <c r="K28" s="42">
        <f>J28/$F$38</f>
        <v>0.15370149107397327</v>
      </c>
      <c r="L28" s="15">
        <v>23</v>
      </c>
      <c r="M28" s="3">
        <v>12161.31</v>
      </c>
      <c r="N28" s="39">
        <f>M28/L28</f>
        <v>528.75260869565216</v>
      </c>
      <c r="O28" s="42">
        <f>N28/$F$38</f>
        <v>0.6213850604688308</v>
      </c>
      <c r="P28" s="15"/>
      <c r="Q28" s="3"/>
      <c r="R28" s="39"/>
      <c r="S28" s="42"/>
    </row>
    <row r="29" spans="2:19">
      <c r="B29" s="52"/>
      <c r="C29" s="5" t="s">
        <v>3</v>
      </c>
      <c r="D29" s="16">
        <v>19</v>
      </c>
      <c r="E29" s="6">
        <v>9830.93</v>
      </c>
      <c r="F29" s="40">
        <f t="shared" si="14"/>
        <v>517.41736842105263</v>
      </c>
      <c r="G29" s="43">
        <f t="shared" ref="G29:G37" si="15">F29/$F$38</f>
        <v>0.60806399339960904</v>
      </c>
      <c r="H29" s="16">
        <v>35</v>
      </c>
      <c r="I29" s="6">
        <v>5530.7900000000009</v>
      </c>
      <c r="J29" s="40">
        <f t="shared" ref="J29:J37" si="16">I29/H29</f>
        <v>158.02257142857147</v>
      </c>
      <c r="K29" s="43">
        <f t="shared" ref="K29:K37" si="17">J29/$F$38</f>
        <v>0.18570663007187627</v>
      </c>
      <c r="L29" s="16">
        <v>20</v>
      </c>
      <c r="M29" s="6">
        <v>4979.34</v>
      </c>
      <c r="N29" s="40">
        <f t="shared" ref="N29:N37" si="18">M29/L29</f>
        <v>248.96700000000001</v>
      </c>
      <c r="O29" s="43">
        <f t="shared" ref="O29:O37" si="19">N29/$F$38</f>
        <v>0.29258366163218424</v>
      </c>
      <c r="P29" s="16"/>
      <c r="Q29" s="6"/>
      <c r="R29" s="40"/>
      <c r="S29" s="43"/>
    </row>
    <row r="30" spans="2:19">
      <c r="B30" s="52"/>
      <c r="C30" s="5" t="s">
        <v>4</v>
      </c>
      <c r="D30" s="16">
        <v>18</v>
      </c>
      <c r="E30" s="6">
        <v>14876.060000000003</v>
      </c>
      <c r="F30" s="40">
        <f t="shared" si="14"/>
        <v>826.4477777777779</v>
      </c>
      <c r="G30" s="43">
        <f t="shared" si="15"/>
        <v>0.97123360513643953</v>
      </c>
      <c r="H30" s="16">
        <v>44</v>
      </c>
      <c r="I30" s="6">
        <v>8024.7999999999993</v>
      </c>
      <c r="J30" s="40">
        <f t="shared" si="16"/>
        <v>182.38181818181818</v>
      </c>
      <c r="K30" s="43">
        <f t="shared" si="17"/>
        <v>0.21433338626714235</v>
      </c>
      <c r="L30" s="16">
        <v>19</v>
      </c>
      <c r="M30" s="6">
        <v>3571.99</v>
      </c>
      <c r="N30" s="40">
        <f t="shared" si="18"/>
        <v>187.99947368421053</v>
      </c>
      <c r="O30" s="43">
        <f t="shared" si="19"/>
        <v>0.22093520183578455</v>
      </c>
      <c r="P30" s="16"/>
      <c r="Q30" s="6"/>
      <c r="R30" s="40"/>
      <c r="S30" s="43"/>
    </row>
    <row r="31" spans="2:19">
      <c r="B31" s="52"/>
      <c r="C31" s="5" t="s">
        <v>5</v>
      </c>
      <c r="D31" s="16">
        <v>16</v>
      </c>
      <c r="E31" s="6">
        <v>24438.480000000003</v>
      </c>
      <c r="F31" s="40">
        <f t="shared" si="14"/>
        <v>1527.4050000000002</v>
      </c>
      <c r="G31" s="43">
        <f t="shared" si="15"/>
        <v>1.7949918973008727</v>
      </c>
      <c r="H31" s="16">
        <v>42</v>
      </c>
      <c r="I31" s="6">
        <v>8756.0499999999993</v>
      </c>
      <c r="J31" s="40">
        <f t="shared" si="16"/>
        <v>208.47738095238094</v>
      </c>
      <c r="K31" s="43">
        <f t="shared" si="17"/>
        <v>0.24500064460966872</v>
      </c>
      <c r="L31" s="16">
        <v>16</v>
      </c>
      <c r="M31" s="6">
        <v>7980.1699999999992</v>
      </c>
      <c r="N31" s="40">
        <f t="shared" si="18"/>
        <v>498.76062499999995</v>
      </c>
      <c r="O31" s="43">
        <f t="shared" si="19"/>
        <v>0.58613876513938279</v>
      </c>
      <c r="P31" s="16"/>
      <c r="Q31" s="6"/>
      <c r="R31" s="40"/>
      <c r="S31" s="43"/>
    </row>
    <row r="32" spans="2:19">
      <c r="B32" s="52"/>
      <c r="C32" s="5" t="s">
        <v>6</v>
      </c>
      <c r="D32" s="16">
        <v>17</v>
      </c>
      <c r="E32" s="6">
        <v>8024.51</v>
      </c>
      <c r="F32" s="40">
        <f t="shared" si="14"/>
        <v>472.03000000000003</v>
      </c>
      <c r="G32" s="43">
        <f t="shared" si="15"/>
        <v>0.55472518767643875</v>
      </c>
      <c r="H32" s="16">
        <v>48</v>
      </c>
      <c r="I32" s="6">
        <v>3562.5099999999998</v>
      </c>
      <c r="J32" s="40">
        <f t="shared" si="16"/>
        <v>74.218958333333333</v>
      </c>
      <c r="K32" s="43">
        <f t="shared" si="17"/>
        <v>8.7221417262903028E-2</v>
      </c>
      <c r="L32" s="16">
        <v>20</v>
      </c>
      <c r="M32" s="6">
        <v>5703.2300000000005</v>
      </c>
      <c r="N32" s="40">
        <f t="shared" si="18"/>
        <v>285.16150000000005</v>
      </c>
      <c r="O32" s="43">
        <f t="shared" si="19"/>
        <v>0.33511909540833168</v>
      </c>
      <c r="P32" s="16"/>
      <c r="Q32" s="6"/>
      <c r="R32" s="40"/>
      <c r="S32" s="43"/>
    </row>
    <row r="33" spans="2:19">
      <c r="B33" s="52"/>
      <c r="C33" s="5" t="s">
        <v>7</v>
      </c>
      <c r="D33" s="16">
        <v>17</v>
      </c>
      <c r="E33" s="6">
        <v>17140.54</v>
      </c>
      <c r="F33" s="40">
        <f t="shared" si="14"/>
        <v>1008.2670588235295</v>
      </c>
      <c r="G33" s="43">
        <f t="shared" si="15"/>
        <v>1.1849059030863573</v>
      </c>
      <c r="H33" s="16">
        <v>28</v>
      </c>
      <c r="I33" s="6">
        <v>4331.5999999999995</v>
      </c>
      <c r="J33" s="40">
        <f t="shared" si="16"/>
        <v>154.69999999999999</v>
      </c>
      <c r="K33" s="43">
        <f t="shared" si="17"/>
        <v>0.18180197558109668</v>
      </c>
      <c r="L33" s="16">
        <v>25</v>
      </c>
      <c r="M33" s="6">
        <v>3881.2699999999995</v>
      </c>
      <c r="N33" s="40">
        <f t="shared" si="18"/>
        <v>155.25079999999997</v>
      </c>
      <c r="O33" s="43">
        <f t="shared" si="19"/>
        <v>0.18244927052712165</v>
      </c>
      <c r="P33" s="16"/>
      <c r="Q33" s="6"/>
      <c r="R33" s="40"/>
      <c r="S33" s="43"/>
    </row>
    <row r="34" spans="2:19">
      <c r="B34" s="52"/>
      <c r="C34" s="5" t="s">
        <v>8</v>
      </c>
      <c r="D34" s="16">
        <v>13</v>
      </c>
      <c r="E34" s="6">
        <v>17836.850000000002</v>
      </c>
      <c r="F34" s="40">
        <f t="shared" si="14"/>
        <v>1372.0653846153848</v>
      </c>
      <c r="G34" s="43">
        <f t="shared" si="15"/>
        <v>1.612438251774494</v>
      </c>
      <c r="H34" s="16">
        <v>33</v>
      </c>
      <c r="I34" s="6">
        <v>2356.7700000000004</v>
      </c>
      <c r="J34" s="40">
        <f t="shared" si="16"/>
        <v>71.417272727272746</v>
      </c>
      <c r="K34" s="43">
        <f t="shared" si="17"/>
        <v>8.39289028599364E-2</v>
      </c>
      <c r="L34" s="16">
        <v>19</v>
      </c>
      <c r="M34" s="6">
        <v>1391.78</v>
      </c>
      <c r="N34" s="40">
        <f t="shared" si="18"/>
        <v>73.251578947368415</v>
      </c>
      <c r="O34" s="43">
        <f t="shared" si="19"/>
        <v>8.6084562165909817E-2</v>
      </c>
      <c r="P34" s="16"/>
      <c r="Q34" s="6"/>
      <c r="R34" s="40"/>
      <c r="S34" s="43"/>
    </row>
    <row r="35" spans="2:19">
      <c r="B35" s="52"/>
      <c r="C35" s="5" t="s">
        <v>9</v>
      </c>
      <c r="D35" s="16">
        <v>16</v>
      </c>
      <c r="E35" s="6">
        <v>5013.2999999999993</v>
      </c>
      <c r="F35" s="40">
        <f t="shared" si="14"/>
        <v>313.33124999999995</v>
      </c>
      <c r="G35" s="43">
        <f t="shared" si="15"/>
        <v>0.36822391894825141</v>
      </c>
      <c r="H35" s="16">
        <v>25</v>
      </c>
      <c r="I35" s="6">
        <v>1818.9300000000003</v>
      </c>
      <c r="J35" s="40">
        <f t="shared" si="16"/>
        <v>72.757200000000012</v>
      </c>
      <c r="K35" s="43">
        <f t="shared" si="17"/>
        <v>8.5503572706845318E-2</v>
      </c>
      <c r="L35" s="16">
        <v>18</v>
      </c>
      <c r="M35" s="6">
        <v>2352.8199999999997</v>
      </c>
      <c r="N35" s="40">
        <f t="shared" si="18"/>
        <v>130.71222222222221</v>
      </c>
      <c r="O35" s="43">
        <f t="shared" si="19"/>
        <v>0.15361176620940739</v>
      </c>
      <c r="P35" s="16"/>
      <c r="Q35" s="6"/>
      <c r="R35" s="40"/>
      <c r="S35" s="43"/>
    </row>
    <row r="36" spans="2:19">
      <c r="B36" s="52"/>
      <c r="C36" s="5" t="s">
        <v>10</v>
      </c>
      <c r="D36" s="16">
        <v>16</v>
      </c>
      <c r="E36" s="6">
        <v>10569.76</v>
      </c>
      <c r="F36" s="40">
        <f t="shared" si="14"/>
        <v>660.61</v>
      </c>
      <c r="G36" s="43">
        <f t="shared" si="15"/>
        <v>0.77634261854316922</v>
      </c>
      <c r="H36" s="16">
        <v>35</v>
      </c>
      <c r="I36" s="6">
        <v>3848</v>
      </c>
      <c r="J36" s="40">
        <f t="shared" si="16"/>
        <v>109.94285714285714</v>
      </c>
      <c r="K36" s="43">
        <f t="shared" si="17"/>
        <v>0.129203804974801</v>
      </c>
      <c r="L36" s="16">
        <v>10</v>
      </c>
      <c r="M36" s="6">
        <v>0</v>
      </c>
      <c r="N36" s="40">
        <f t="shared" si="18"/>
        <v>0</v>
      </c>
      <c r="O36" s="43">
        <f t="shared" si="19"/>
        <v>0</v>
      </c>
      <c r="P36" s="16"/>
      <c r="Q36" s="6"/>
      <c r="R36" s="40"/>
      <c r="S36" s="43"/>
    </row>
    <row r="37" spans="2:19">
      <c r="B37" s="52"/>
      <c r="C37" s="5" t="s">
        <v>11</v>
      </c>
      <c r="D37" s="16">
        <v>19</v>
      </c>
      <c r="E37" s="6">
        <v>21856.920000000002</v>
      </c>
      <c r="F37" s="40">
        <f t="shared" si="14"/>
        <v>1150.3642105263159</v>
      </c>
      <c r="G37" s="43">
        <f t="shared" si="15"/>
        <v>1.3518971306494689</v>
      </c>
      <c r="H37" s="16">
        <v>32</v>
      </c>
      <c r="I37" s="6">
        <v>10411.98</v>
      </c>
      <c r="J37" s="40">
        <f t="shared" si="16"/>
        <v>325.37437499999999</v>
      </c>
      <c r="K37" s="43">
        <f t="shared" si="17"/>
        <v>0.38237688544579568</v>
      </c>
      <c r="L37" s="16">
        <v>19</v>
      </c>
      <c r="M37" s="6">
        <v>10454.939999999999</v>
      </c>
      <c r="N37" s="40">
        <f t="shared" si="18"/>
        <v>550.25999999999988</v>
      </c>
      <c r="O37" s="43">
        <f t="shared" si="19"/>
        <v>0.64666034313674359</v>
      </c>
      <c r="P37" s="16"/>
      <c r="Q37" s="6"/>
      <c r="R37" s="40"/>
      <c r="S37" s="43"/>
    </row>
    <row r="38" spans="2:19" ht="15.75" thickBot="1">
      <c r="B38" s="53"/>
      <c r="C38" s="9" t="s">
        <v>42</v>
      </c>
      <c r="D38" s="17"/>
      <c r="E38" s="10"/>
      <c r="F38" s="41">
        <f>AVERAGE(F28:F37)</f>
        <v>850.92584668307268</v>
      </c>
      <c r="G38" s="44"/>
      <c r="H38" s="17"/>
      <c r="I38" s="10"/>
      <c r="J38" s="41"/>
      <c r="K38" s="44"/>
      <c r="L38" s="17"/>
      <c r="M38" s="10"/>
      <c r="N38" s="41"/>
      <c r="O38" s="44"/>
      <c r="P38" s="17"/>
      <c r="Q38" s="10"/>
      <c r="R38" s="41"/>
      <c r="S38" s="44"/>
    </row>
    <row r="39" spans="2:19" ht="15" customHeight="1">
      <c r="B39" s="51" t="s">
        <v>40</v>
      </c>
      <c r="C39" s="2" t="s">
        <v>2</v>
      </c>
      <c r="D39" s="15">
        <v>16</v>
      </c>
      <c r="E39" s="3">
        <v>6575.37</v>
      </c>
      <c r="F39" s="39">
        <f t="shared" ref="F39:F48" si="20">E39/D39</f>
        <v>410.96062499999999</v>
      </c>
      <c r="G39" s="42">
        <f>F39/$F$49</f>
        <v>1.3181548615984711</v>
      </c>
      <c r="H39" s="15"/>
      <c r="I39" s="3"/>
      <c r="J39" s="39"/>
      <c r="K39" s="42"/>
      <c r="L39" s="15">
        <v>28</v>
      </c>
      <c r="M39" s="3">
        <v>321.66999999999996</v>
      </c>
      <c r="N39" s="39">
        <f>M39/L39</f>
        <v>11.488214285714283</v>
      </c>
      <c r="O39" s="42">
        <f>N39/$F$49</f>
        <v>3.6848409775995669E-2</v>
      </c>
      <c r="P39" s="15">
        <v>45</v>
      </c>
      <c r="Q39" s="3">
        <v>8945.39</v>
      </c>
      <c r="R39" s="39">
        <f>Q39/P39</f>
        <v>198.78644444444444</v>
      </c>
      <c r="S39" s="42">
        <f>R39/$F$49</f>
        <v>0.63760687088773726</v>
      </c>
    </row>
    <row r="40" spans="2:19">
      <c r="B40" s="52"/>
      <c r="C40" s="5" t="s">
        <v>3</v>
      </c>
      <c r="D40" s="16">
        <v>29</v>
      </c>
      <c r="E40" s="6">
        <v>3409.31</v>
      </c>
      <c r="F40" s="40">
        <f t="shared" si="20"/>
        <v>117.56241379310345</v>
      </c>
      <c r="G40" s="43">
        <f t="shared" ref="G40:G48" si="21">F40/$F$49</f>
        <v>0.37708105802747033</v>
      </c>
      <c r="H40" s="16"/>
      <c r="I40" s="6"/>
      <c r="J40" s="40"/>
      <c r="K40" s="43"/>
      <c r="L40" s="16">
        <v>27</v>
      </c>
      <c r="M40" s="6">
        <v>3970.42</v>
      </c>
      <c r="N40" s="40">
        <f t="shared" ref="N40:N48" si="22">M40/L40</f>
        <v>147.05259259259259</v>
      </c>
      <c r="O40" s="43">
        <f t="shared" ref="O40:O48" si="23">N40/$F$49</f>
        <v>0.47167071014792533</v>
      </c>
      <c r="P40" s="16">
        <v>50</v>
      </c>
      <c r="Q40" s="6">
        <v>10167.950000000001</v>
      </c>
      <c r="R40" s="40">
        <f t="shared" ref="R40:R48" si="24">Q40/P40</f>
        <v>203.35900000000001</v>
      </c>
      <c r="S40" s="43">
        <f t="shared" ref="S40:S48" si="25">R40/$F$49</f>
        <v>0.65227332788829462</v>
      </c>
    </row>
    <row r="41" spans="2:19">
      <c r="B41" s="52"/>
      <c r="C41" s="5" t="s">
        <v>4</v>
      </c>
      <c r="D41" s="16">
        <v>42</v>
      </c>
      <c r="E41" s="6">
        <v>42150.9</v>
      </c>
      <c r="F41" s="40">
        <f t="shared" si="20"/>
        <v>1003.5928571428572</v>
      </c>
      <c r="G41" s="43">
        <f t="shared" si="21"/>
        <v>3.2190208093740296</v>
      </c>
      <c r="H41" s="16"/>
      <c r="I41" s="6"/>
      <c r="J41" s="40"/>
      <c r="K41" s="43"/>
      <c r="L41" s="16">
        <v>40</v>
      </c>
      <c r="M41" s="6">
        <v>914.94</v>
      </c>
      <c r="N41" s="40">
        <f t="shared" si="22"/>
        <v>22.8735</v>
      </c>
      <c r="O41" s="43">
        <f t="shared" si="23"/>
        <v>7.336667649552224E-2</v>
      </c>
      <c r="P41" s="16">
        <v>32</v>
      </c>
      <c r="Q41" s="6">
        <v>8471.34</v>
      </c>
      <c r="R41" s="40">
        <f t="shared" si="24"/>
        <v>264.729375</v>
      </c>
      <c r="S41" s="43">
        <f t="shared" si="25"/>
        <v>0.84911860513199955</v>
      </c>
    </row>
    <row r="42" spans="2:19">
      <c r="B42" s="52"/>
      <c r="C42" s="5" t="s">
        <v>5</v>
      </c>
      <c r="D42" s="16">
        <v>36</v>
      </c>
      <c r="E42" s="6">
        <v>1691.0700000000002</v>
      </c>
      <c r="F42" s="40">
        <f t="shared" si="20"/>
        <v>46.974166666666669</v>
      </c>
      <c r="G42" s="43">
        <f t="shared" si="21"/>
        <v>0.15066948606378899</v>
      </c>
      <c r="H42" s="16"/>
      <c r="I42" s="6"/>
      <c r="J42" s="40"/>
      <c r="K42" s="43"/>
      <c r="L42" s="16">
        <v>31</v>
      </c>
      <c r="M42" s="6">
        <v>5421.3600000000006</v>
      </c>
      <c r="N42" s="40">
        <f t="shared" si="22"/>
        <v>174.88258064516131</v>
      </c>
      <c r="O42" s="43">
        <f t="shared" si="23"/>
        <v>0.56093530587341811</v>
      </c>
      <c r="P42" s="16">
        <v>39</v>
      </c>
      <c r="Q42" s="6">
        <v>4991.0200000000004</v>
      </c>
      <c r="R42" s="40">
        <f t="shared" si="24"/>
        <v>127.9748717948718</v>
      </c>
      <c r="S42" s="43">
        <f t="shared" si="25"/>
        <v>0.41047898303846342</v>
      </c>
    </row>
    <row r="43" spans="2:19">
      <c r="B43" s="52"/>
      <c r="C43" s="5" t="s">
        <v>6</v>
      </c>
      <c r="D43" s="16">
        <v>38</v>
      </c>
      <c r="E43" s="6">
        <v>7935.32</v>
      </c>
      <c r="F43" s="40">
        <f t="shared" si="20"/>
        <v>208.8242105263158</v>
      </c>
      <c r="G43" s="43">
        <f t="shared" si="21"/>
        <v>0.6698029727902175</v>
      </c>
      <c r="H43" s="16"/>
      <c r="I43" s="6"/>
      <c r="J43" s="40"/>
      <c r="K43" s="43"/>
      <c r="L43" s="16">
        <v>49</v>
      </c>
      <c r="M43" s="6">
        <v>2648.06</v>
      </c>
      <c r="N43" s="40">
        <f t="shared" si="22"/>
        <v>54.042040816326526</v>
      </c>
      <c r="O43" s="43">
        <f t="shared" si="23"/>
        <v>0.17333966929981143</v>
      </c>
      <c r="P43" s="16">
        <v>25</v>
      </c>
      <c r="Q43" s="6">
        <v>2013.57</v>
      </c>
      <c r="R43" s="40">
        <f t="shared" si="24"/>
        <v>80.5428</v>
      </c>
      <c r="S43" s="43">
        <f t="shared" si="25"/>
        <v>0.25834076777246806</v>
      </c>
    </row>
    <row r="44" spans="2:19">
      <c r="B44" s="52"/>
      <c r="C44" s="5" t="s">
        <v>7</v>
      </c>
      <c r="D44" s="16">
        <v>47</v>
      </c>
      <c r="E44" s="6">
        <v>22414.76</v>
      </c>
      <c r="F44" s="40">
        <f t="shared" si="20"/>
        <v>476.90978723404254</v>
      </c>
      <c r="G44" s="43">
        <f t="shared" si="21"/>
        <v>1.5296865839311142</v>
      </c>
      <c r="H44" s="16"/>
      <c r="I44" s="6"/>
      <c r="J44" s="40"/>
      <c r="K44" s="43"/>
      <c r="L44" s="16">
        <v>22</v>
      </c>
      <c r="M44" s="6">
        <v>0</v>
      </c>
      <c r="N44" s="40">
        <f t="shared" si="22"/>
        <v>0</v>
      </c>
      <c r="O44" s="43">
        <f t="shared" si="23"/>
        <v>0</v>
      </c>
      <c r="P44" s="16">
        <v>27</v>
      </c>
      <c r="Q44" s="6">
        <v>6832.4</v>
      </c>
      <c r="R44" s="40">
        <f t="shared" si="24"/>
        <v>253.05185185185184</v>
      </c>
      <c r="S44" s="43">
        <f t="shared" si="25"/>
        <v>0.8116629877984407</v>
      </c>
    </row>
    <row r="45" spans="2:19">
      <c r="B45" s="52"/>
      <c r="C45" s="5" t="s">
        <v>8</v>
      </c>
      <c r="D45" s="16">
        <v>60</v>
      </c>
      <c r="E45" s="6">
        <v>10455.66</v>
      </c>
      <c r="F45" s="40">
        <f t="shared" si="20"/>
        <v>174.261</v>
      </c>
      <c r="G45" s="43">
        <f t="shared" si="21"/>
        <v>0.5589415879854942</v>
      </c>
      <c r="H45" s="16"/>
      <c r="I45" s="6"/>
      <c r="J45" s="40"/>
      <c r="K45" s="43"/>
      <c r="L45" s="16">
        <v>34</v>
      </c>
      <c r="M45" s="6">
        <v>2016.0500000000002</v>
      </c>
      <c r="N45" s="40">
        <f t="shared" si="22"/>
        <v>59.295588235294126</v>
      </c>
      <c r="O45" s="43">
        <f t="shared" si="23"/>
        <v>0.19019040547666594</v>
      </c>
      <c r="P45" s="16">
        <v>32</v>
      </c>
      <c r="Q45" s="6">
        <v>7516.7000000000007</v>
      </c>
      <c r="R45" s="40">
        <f t="shared" si="24"/>
        <v>234.89687500000002</v>
      </c>
      <c r="S45" s="43">
        <f t="shared" si="25"/>
        <v>0.75343095887966982</v>
      </c>
    </row>
    <row r="46" spans="2:19">
      <c r="B46" s="52"/>
      <c r="C46" s="5" t="s">
        <v>9</v>
      </c>
      <c r="D46" s="16">
        <v>59</v>
      </c>
      <c r="E46" s="6">
        <v>14561.3</v>
      </c>
      <c r="F46" s="40">
        <f t="shared" si="20"/>
        <v>246.80169491525422</v>
      </c>
      <c r="G46" s="43">
        <f t="shared" si="21"/>
        <v>0.79161562985087686</v>
      </c>
      <c r="H46" s="16"/>
      <c r="I46" s="6"/>
      <c r="J46" s="40"/>
      <c r="K46" s="43"/>
      <c r="L46" s="16">
        <v>43</v>
      </c>
      <c r="M46" s="6">
        <v>0</v>
      </c>
      <c r="N46" s="40">
        <f t="shared" si="22"/>
        <v>0</v>
      </c>
      <c r="O46" s="43">
        <f t="shared" si="23"/>
        <v>0</v>
      </c>
      <c r="P46" s="16">
        <v>22</v>
      </c>
      <c r="Q46" s="6">
        <v>10777.9</v>
      </c>
      <c r="R46" s="40">
        <f t="shared" si="24"/>
        <v>489.90454545454543</v>
      </c>
      <c r="S46" s="43">
        <f t="shared" si="25"/>
        <v>1.5713672284543032</v>
      </c>
    </row>
    <row r="47" spans="2:19">
      <c r="B47" s="52"/>
      <c r="C47" s="5" t="s">
        <v>10</v>
      </c>
      <c r="D47" s="16">
        <v>59</v>
      </c>
      <c r="E47" s="6">
        <v>15328.85</v>
      </c>
      <c r="F47" s="40">
        <f t="shared" si="20"/>
        <v>259.81101694915253</v>
      </c>
      <c r="G47" s="43">
        <f t="shared" si="21"/>
        <v>0.83334298775793469</v>
      </c>
      <c r="H47" s="16"/>
      <c r="I47" s="6"/>
      <c r="J47" s="40"/>
      <c r="K47" s="43"/>
      <c r="L47" s="16">
        <v>28</v>
      </c>
      <c r="M47" s="6">
        <v>1247.04</v>
      </c>
      <c r="N47" s="40">
        <f t="shared" si="22"/>
        <v>44.537142857142854</v>
      </c>
      <c r="O47" s="43">
        <f t="shared" si="23"/>
        <v>0.14285274015934854</v>
      </c>
      <c r="P47" s="16">
        <v>31</v>
      </c>
      <c r="Q47" s="6">
        <v>4763.43</v>
      </c>
      <c r="R47" s="40">
        <f t="shared" si="24"/>
        <v>153.65903225806451</v>
      </c>
      <c r="S47" s="43">
        <f t="shared" si="25"/>
        <v>0.49286084378396117</v>
      </c>
    </row>
    <row r="48" spans="2:19">
      <c r="B48" s="52"/>
      <c r="C48" s="5" t="s">
        <v>11</v>
      </c>
      <c r="D48" s="16">
        <v>77</v>
      </c>
      <c r="E48" s="6">
        <v>13243.870000000003</v>
      </c>
      <c r="F48" s="40">
        <f t="shared" si="20"/>
        <v>171.99831168831173</v>
      </c>
      <c r="G48" s="43">
        <f t="shared" si="21"/>
        <v>0.55168402262060323</v>
      </c>
      <c r="H48" s="16"/>
      <c r="I48" s="6"/>
      <c r="J48" s="40"/>
      <c r="K48" s="43"/>
      <c r="L48" s="16">
        <v>39</v>
      </c>
      <c r="M48" s="6">
        <v>7370.97</v>
      </c>
      <c r="N48" s="40">
        <f t="shared" si="22"/>
        <v>188.99923076923076</v>
      </c>
      <c r="O48" s="43">
        <f t="shared" si="23"/>
        <v>0.60621441501076379</v>
      </c>
      <c r="P48" s="16">
        <v>40</v>
      </c>
      <c r="Q48" s="6">
        <v>3578.18</v>
      </c>
      <c r="R48" s="40">
        <f t="shared" si="24"/>
        <v>89.454499999999996</v>
      </c>
      <c r="S48" s="43">
        <f t="shared" si="25"/>
        <v>0.28692501639752088</v>
      </c>
    </row>
    <row r="49" spans="1:19" ht="15.75" thickBot="1">
      <c r="B49" s="53"/>
      <c r="C49" s="9" t="s">
        <v>42</v>
      </c>
      <c r="D49" s="17"/>
      <c r="E49" s="10"/>
      <c r="F49" s="41">
        <f>AVERAGE(F39:F48)</f>
        <v>311.76960839157039</v>
      </c>
      <c r="G49" s="44"/>
      <c r="H49" s="17"/>
      <c r="I49" s="10"/>
      <c r="J49" s="41"/>
      <c r="K49" s="44"/>
      <c r="L49" s="17"/>
      <c r="M49" s="10"/>
      <c r="N49" s="41"/>
      <c r="O49" s="44"/>
      <c r="P49" s="17"/>
      <c r="Q49" s="10"/>
      <c r="R49" s="41"/>
      <c r="S49" s="44"/>
    </row>
    <row r="50" spans="1:19" ht="15" customHeight="1">
      <c r="B50" s="51" t="s">
        <v>41</v>
      </c>
      <c r="C50" s="2" t="s">
        <v>2</v>
      </c>
      <c r="D50" s="15">
        <v>20</v>
      </c>
      <c r="E50" s="3">
        <v>13848.44</v>
      </c>
      <c r="F50" s="39">
        <f t="shared" ref="F50:F59" si="26">E50/D50</f>
        <v>692.42200000000003</v>
      </c>
      <c r="G50" s="42">
        <f>F50/$F$60</f>
        <v>1.7148972479261599</v>
      </c>
      <c r="H50" s="15"/>
      <c r="I50" s="3"/>
      <c r="J50" s="39"/>
      <c r="K50" s="42"/>
      <c r="L50" s="15">
        <v>25</v>
      </c>
      <c r="M50" s="3">
        <v>2173.31</v>
      </c>
      <c r="N50" s="39">
        <f>M50/L50</f>
        <v>86.932400000000001</v>
      </c>
      <c r="O50" s="42">
        <f>N50/$F$60</f>
        <v>0.21530242181157749</v>
      </c>
      <c r="P50" s="15">
        <v>14</v>
      </c>
      <c r="Q50" s="3">
        <v>31088.140000000003</v>
      </c>
      <c r="R50" s="39">
        <f>Q50/P50</f>
        <v>2220.5814285714287</v>
      </c>
      <c r="S50" s="42">
        <f>R50/$F$60</f>
        <v>5.4996360321495903</v>
      </c>
    </row>
    <row r="51" spans="1:19">
      <c r="B51" s="52"/>
      <c r="C51" s="5" t="s">
        <v>3</v>
      </c>
      <c r="D51" s="16">
        <v>31</v>
      </c>
      <c r="E51" s="6">
        <v>6641.81</v>
      </c>
      <c r="F51" s="40">
        <f t="shared" si="26"/>
        <v>214.25193548387099</v>
      </c>
      <c r="G51" s="43">
        <f t="shared" ref="G51:G59" si="27">F51/$F$60</f>
        <v>0.53063024358576638</v>
      </c>
      <c r="H51" s="16"/>
      <c r="I51" s="6"/>
      <c r="J51" s="40"/>
      <c r="K51" s="43"/>
      <c r="L51" s="16">
        <v>32</v>
      </c>
      <c r="M51" s="6">
        <v>0</v>
      </c>
      <c r="N51" s="40">
        <f t="shared" ref="N51:N59" si="28">M51/L51</f>
        <v>0</v>
      </c>
      <c r="O51" s="43">
        <f t="shared" ref="O51:O59" si="29">N51/$F$60</f>
        <v>0</v>
      </c>
      <c r="P51" s="16">
        <v>26</v>
      </c>
      <c r="Q51" s="6">
        <v>3851.4700000000003</v>
      </c>
      <c r="R51" s="40">
        <f t="shared" ref="R51:R59" si="30">Q51/P51</f>
        <v>148.13346153846155</v>
      </c>
      <c r="S51" s="43">
        <f t="shared" ref="S51:S59" si="31">R51/$F$60</f>
        <v>0.36687694140001814</v>
      </c>
    </row>
    <row r="52" spans="1:19">
      <c r="B52" s="52"/>
      <c r="C52" s="5" t="s">
        <v>4</v>
      </c>
      <c r="D52" s="16">
        <v>14</v>
      </c>
      <c r="E52" s="6">
        <v>9449.6100000000024</v>
      </c>
      <c r="F52" s="40">
        <f t="shared" si="26"/>
        <v>674.97214285714301</v>
      </c>
      <c r="G52" s="43">
        <f t="shared" si="27"/>
        <v>1.6716797996200834</v>
      </c>
      <c r="H52" s="16"/>
      <c r="I52" s="6"/>
      <c r="J52" s="40"/>
      <c r="K52" s="43"/>
      <c r="L52" s="16">
        <v>40</v>
      </c>
      <c r="M52" s="6">
        <v>184.93</v>
      </c>
      <c r="N52" s="40">
        <f t="shared" si="28"/>
        <v>4.6232500000000005</v>
      </c>
      <c r="O52" s="43">
        <f t="shared" si="29"/>
        <v>1.1450240895688786E-2</v>
      </c>
      <c r="P52" s="16">
        <v>34</v>
      </c>
      <c r="Q52" s="6">
        <v>3625.29</v>
      </c>
      <c r="R52" s="40">
        <f t="shared" si="30"/>
        <v>106.62617647058823</v>
      </c>
      <c r="S52" s="43">
        <f t="shared" si="31"/>
        <v>0.26407730630497128</v>
      </c>
    </row>
    <row r="53" spans="1:19">
      <c r="B53" s="52"/>
      <c r="C53" s="5" t="s">
        <v>5</v>
      </c>
      <c r="D53" s="16">
        <v>16</v>
      </c>
      <c r="E53" s="6">
        <v>4052.7500000000005</v>
      </c>
      <c r="F53" s="40">
        <f t="shared" si="26"/>
        <v>253.29687500000003</v>
      </c>
      <c r="G53" s="43">
        <f t="shared" si="27"/>
        <v>0.62733147393612076</v>
      </c>
      <c r="H53" s="16"/>
      <c r="I53" s="6"/>
      <c r="J53" s="40"/>
      <c r="K53" s="43"/>
      <c r="L53" s="16">
        <v>37</v>
      </c>
      <c r="M53" s="6">
        <v>331.91</v>
      </c>
      <c r="N53" s="40">
        <f t="shared" si="28"/>
        <v>8.9705405405405418</v>
      </c>
      <c r="O53" s="43">
        <f t="shared" si="29"/>
        <v>2.2217022690473473E-2</v>
      </c>
      <c r="P53" s="16">
        <v>28</v>
      </c>
      <c r="Q53" s="6">
        <v>6394.79</v>
      </c>
      <c r="R53" s="40">
        <f t="shared" si="30"/>
        <v>228.38535714285715</v>
      </c>
      <c r="S53" s="43">
        <f t="shared" si="31"/>
        <v>0.56563399260988079</v>
      </c>
    </row>
    <row r="54" spans="1:19">
      <c r="B54" s="52"/>
      <c r="C54" s="5" t="s">
        <v>6</v>
      </c>
      <c r="D54" s="16">
        <v>25</v>
      </c>
      <c r="E54" s="6">
        <v>14109.699999999999</v>
      </c>
      <c r="F54" s="40">
        <f t="shared" si="26"/>
        <v>564.38799999999992</v>
      </c>
      <c r="G54" s="43">
        <f t="shared" si="27"/>
        <v>1.3977999369785326</v>
      </c>
      <c r="H54" s="16"/>
      <c r="I54" s="6"/>
      <c r="J54" s="40"/>
      <c r="K54" s="43"/>
      <c r="L54" s="16">
        <v>26</v>
      </c>
      <c r="M54" s="6">
        <v>172.71</v>
      </c>
      <c r="N54" s="40">
        <f t="shared" si="28"/>
        <v>6.6426923076923083</v>
      </c>
      <c r="O54" s="43">
        <f t="shared" si="29"/>
        <v>1.6451722731631594E-2</v>
      </c>
      <c r="P54" s="16">
        <v>34</v>
      </c>
      <c r="Q54" s="6">
        <v>5705.45</v>
      </c>
      <c r="R54" s="40">
        <f t="shared" si="30"/>
        <v>167.80735294117648</v>
      </c>
      <c r="S54" s="43">
        <f t="shared" si="31"/>
        <v>0.41560257724422006</v>
      </c>
    </row>
    <row r="55" spans="1:19">
      <c r="B55" s="52"/>
      <c r="C55" s="5" t="s">
        <v>7</v>
      </c>
      <c r="D55" s="16">
        <v>30</v>
      </c>
      <c r="E55" s="6">
        <v>15645.45</v>
      </c>
      <c r="F55" s="40">
        <f t="shared" si="26"/>
        <v>521.51499999999999</v>
      </c>
      <c r="G55" s="43">
        <f t="shared" si="27"/>
        <v>1.2916178836781778</v>
      </c>
      <c r="H55" s="16"/>
      <c r="I55" s="6"/>
      <c r="J55" s="40"/>
      <c r="K55" s="43"/>
      <c r="L55" s="16">
        <v>39</v>
      </c>
      <c r="M55" s="6">
        <v>494.47</v>
      </c>
      <c r="N55" s="40">
        <f t="shared" si="28"/>
        <v>12.678717948717949</v>
      </c>
      <c r="O55" s="43">
        <f t="shared" si="29"/>
        <v>3.1400935437476594E-2</v>
      </c>
      <c r="P55" s="16">
        <v>33</v>
      </c>
      <c r="Q55" s="6">
        <v>1655.65</v>
      </c>
      <c r="R55" s="40">
        <f t="shared" si="30"/>
        <v>50.171212121212122</v>
      </c>
      <c r="S55" s="43">
        <f t="shared" si="31"/>
        <v>0.12425727893074781</v>
      </c>
    </row>
    <row r="56" spans="1:19">
      <c r="B56" s="52"/>
      <c r="C56" s="5" t="s">
        <v>8</v>
      </c>
      <c r="D56" s="16">
        <v>28</v>
      </c>
      <c r="E56" s="6">
        <v>2493.5299999999997</v>
      </c>
      <c r="F56" s="40">
        <f t="shared" si="26"/>
        <v>89.054642857142852</v>
      </c>
      <c r="G56" s="43">
        <f t="shared" si="27"/>
        <v>0.22055850615774966</v>
      </c>
      <c r="H56" s="16"/>
      <c r="I56" s="6"/>
      <c r="J56" s="40"/>
      <c r="K56" s="43"/>
      <c r="L56" s="16">
        <v>30</v>
      </c>
      <c r="M56" s="6">
        <v>315.87</v>
      </c>
      <c r="N56" s="40">
        <f t="shared" si="28"/>
        <v>10.529</v>
      </c>
      <c r="O56" s="43">
        <f t="shared" si="29"/>
        <v>2.6076804496989608E-2</v>
      </c>
      <c r="P56" s="16">
        <v>40</v>
      </c>
      <c r="Q56" s="6">
        <v>4585.9400000000005</v>
      </c>
      <c r="R56" s="40">
        <f t="shared" si="30"/>
        <v>114.64850000000001</v>
      </c>
      <c r="S56" s="43">
        <f t="shared" si="31"/>
        <v>0.28394591322757273</v>
      </c>
    </row>
    <row r="57" spans="1:19">
      <c r="B57" s="52"/>
      <c r="C57" s="5" t="s">
        <v>9</v>
      </c>
      <c r="D57" s="16">
        <v>24</v>
      </c>
      <c r="E57" s="6">
        <v>4941.08</v>
      </c>
      <c r="F57" s="40">
        <f t="shared" si="26"/>
        <v>205.87833333333333</v>
      </c>
      <c r="G57" s="43">
        <f t="shared" si="27"/>
        <v>0.50989163723994602</v>
      </c>
      <c r="H57" s="16"/>
      <c r="I57" s="6"/>
      <c r="J57" s="40"/>
      <c r="K57" s="43"/>
      <c r="L57" s="16">
        <v>29</v>
      </c>
      <c r="M57" s="6">
        <v>1059.0500000000002</v>
      </c>
      <c r="N57" s="40">
        <f t="shared" si="28"/>
        <v>36.518965517241384</v>
      </c>
      <c r="O57" s="43">
        <f t="shared" si="29"/>
        <v>9.0445239265401128E-2</v>
      </c>
      <c r="P57" s="16">
        <v>28</v>
      </c>
      <c r="Q57" s="6">
        <v>4918.8599999999988</v>
      </c>
      <c r="R57" s="40">
        <f t="shared" si="30"/>
        <v>175.67357142857139</v>
      </c>
      <c r="S57" s="43">
        <f t="shared" si="31"/>
        <v>0.43508456429203113</v>
      </c>
    </row>
    <row r="58" spans="1:19">
      <c r="B58" s="52"/>
      <c r="C58" s="5" t="s">
        <v>10</v>
      </c>
      <c r="D58" s="16">
        <v>21</v>
      </c>
      <c r="E58" s="6">
        <v>9193.7799999999988</v>
      </c>
      <c r="F58" s="40">
        <f t="shared" si="26"/>
        <v>437.79904761904754</v>
      </c>
      <c r="G58" s="43">
        <f t="shared" si="27"/>
        <v>1.0842815247155615</v>
      </c>
      <c r="H58" s="16"/>
      <c r="I58" s="6"/>
      <c r="J58" s="40"/>
      <c r="K58" s="43"/>
      <c r="L58" s="16">
        <v>32</v>
      </c>
      <c r="M58" s="6">
        <v>972.54</v>
      </c>
      <c r="N58" s="40">
        <f t="shared" si="28"/>
        <v>30.391874999999999</v>
      </c>
      <c r="O58" s="43">
        <f t="shared" si="29"/>
        <v>7.5270489379043209E-2</v>
      </c>
      <c r="P58" s="16">
        <v>37</v>
      </c>
      <c r="Q58" s="6">
        <v>14300.279999999999</v>
      </c>
      <c r="R58" s="40">
        <f t="shared" si="30"/>
        <v>386.494054054054</v>
      </c>
      <c r="S58" s="43">
        <f t="shared" si="31"/>
        <v>0.9572162491040459</v>
      </c>
    </row>
    <row r="59" spans="1:19">
      <c r="B59" s="52"/>
      <c r="C59" s="5" t="s">
        <v>11</v>
      </c>
      <c r="D59" s="16">
        <v>15</v>
      </c>
      <c r="E59" s="6">
        <v>5761.65</v>
      </c>
      <c r="F59" s="40">
        <f t="shared" si="26"/>
        <v>384.10999999999996</v>
      </c>
      <c r="G59" s="43">
        <f t="shared" si="27"/>
        <v>0.95131174616190306</v>
      </c>
      <c r="H59" s="16"/>
      <c r="I59" s="6"/>
      <c r="J59" s="40"/>
      <c r="K59" s="43"/>
      <c r="L59" s="16">
        <v>48</v>
      </c>
      <c r="M59" s="6">
        <v>823.19999999999993</v>
      </c>
      <c r="N59" s="40">
        <f t="shared" si="28"/>
        <v>17.149999999999999</v>
      </c>
      <c r="O59" s="43">
        <f t="shared" si="29"/>
        <v>4.2474802652044043E-2</v>
      </c>
      <c r="P59" s="16">
        <v>32</v>
      </c>
      <c r="Q59" s="6">
        <v>2179.5899999999997</v>
      </c>
      <c r="R59" s="40">
        <f t="shared" si="30"/>
        <v>68.11218749999999</v>
      </c>
      <c r="S59" s="43">
        <f t="shared" si="31"/>
        <v>0.16869106252253765</v>
      </c>
    </row>
    <row r="60" spans="1:19" ht="15.75" thickBot="1">
      <c r="B60" s="53"/>
      <c r="C60" s="9" t="s">
        <v>42</v>
      </c>
      <c r="D60" s="17"/>
      <c r="E60" s="10"/>
      <c r="F60" s="41">
        <f>AVERAGE(F50:F59)</f>
        <v>403.76879771505372</v>
      </c>
      <c r="G60" s="44"/>
      <c r="H60" s="17"/>
      <c r="I60" s="10"/>
      <c r="J60" s="41"/>
      <c r="K60" s="44"/>
      <c r="L60" s="17"/>
      <c r="M60" s="10"/>
      <c r="N60" s="41"/>
      <c r="O60" s="44"/>
      <c r="P60" s="17"/>
      <c r="Q60" s="10"/>
      <c r="R60" s="41"/>
      <c r="S60" s="44"/>
    </row>
    <row r="62" spans="1:19">
      <c r="A62" s="46" t="s">
        <v>45</v>
      </c>
      <c r="B62" s="45"/>
      <c r="C62" s="45"/>
      <c r="D62" s="45"/>
      <c r="E62" s="45"/>
      <c r="F62" s="45"/>
    </row>
    <row r="63" spans="1:19">
      <c r="A63" s="46" t="s">
        <v>46</v>
      </c>
      <c r="B63" s="45">
        <v>16.649999999999999</v>
      </c>
      <c r="C63" s="45"/>
      <c r="D63" s="45"/>
      <c r="E63" s="45"/>
      <c r="F63" s="45"/>
    </row>
    <row r="64" spans="1:19">
      <c r="A64" s="46" t="s">
        <v>47</v>
      </c>
      <c r="B64" s="45" t="s">
        <v>48</v>
      </c>
      <c r="C64" s="45"/>
      <c r="D64" s="45"/>
      <c r="E64" s="45"/>
      <c r="F64" s="45"/>
    </row>
    <row r="65" spans="1:6">
      <c r="A65" s="46" t="s">
        <v>49</v>
      </c>
      <c r="B65" s="45" t="s">
        <v>50</v>
      </c>
      <c r="C65" s="45"/>
      <c r="D65" s="45"/>
      <c r="E65" s="45"/>
      <c r="F65" s="45"/>
    </row>
    <row r="66" spans="1:6" ht="43.5" customHeight="1">
      <c r="A66" s="47" t="s">
        <v>51</v>
      </c>
      <c r="B66" s="45" t="s">
        <v>52</v>
      </c>
      <c r="C66" s="45"/>
      <c r="D66" s="45"/>
      <c r="E66" s="45"/>
      <c r="F66" s="45"/>
    </row>
    <row r="67" spans="1:6">
      <c r="A67" s="46" t="s">
        <v>53</v>
      </c>
      <c r="B67" s="45">
        <v>0.24260000000000001</v>
      </c>
      <c r="C67" s="45"/>
      <c r="D67" s="45"/>
      <c r="E67" s="45"/>
      <c r="F67" s="45"/>
    </row>
    <row r="68" spans="1:6">
      <c r="A68" s="46"/>
      <c r="B68" s="45"/>
      <c r="C68" s="45"/>
      <c r="D68" s="45"/>
      <c r="E68" s="45"/>
      <c r="F68" s="45"/>
    </row>
    <row r="69" spans="1:6">
      <c r="A69" s="46" t="s">
        <v>54</v>
      </c>
      <c r="B69" s="45"/>
      <c r="C69" s="45"/>
      <c r="D69" s="45"/>
      <c r="E69" s="45"/>
      <c r="F69" s="45"/>
    </row>
    <row r="70" spans="1:6">
      <c r="A70" s="46" t="s">
        <v>55</v>
      </c>
      <c r="B70" s="45" t="s">
        <v>90</v>
      </c>
      <c r="C70" s="45"/>
      <c r="D70" s="45"/>
      <c r="E70" s="45"/>
      <c r="F70" s="45"/>
    </row>
    <row r="71" spans="1:6">
      <c r="A71" s="46" t="s">
        <v>47</v>
      </c>
      <c r="B71" s="45">
        <v>7.4999999999999997E-3</v>
      </c>
      <c r="C71" s="45"/>
      <c r="D71" s="45"/>
      <c r="E71" s="45"/>
      <c r="F71" s="45"/>
    </row>
    <row r="72" spans="1:6">
      <c r="A72" s="46" t="s">
        <v>49</v>
      </c>
      <c r="B72" s="45" t="s">
        <v>91</v>
      </c>
      <c r="C72" s="45"/>
      <c r="D72" s="45"/>
      <c r="E72" s="45"/>
      <c r="F72" s="45"/>
    </row>
    <row r="73" spans="1:6">
      <c r="A73" s="46" t="s">
        <v>57</v>
      </c>
      <c r="B73" s="45" t="s">
        <v>52</v>
      </c>
      <c r="C73" s="45"/>
      <c r="D73" s="45"/>
      <c r="E73" s="45"/>
      <c r="F73" s="45"/>
    </row>
    <row r="74" spans="1:6">
      <c r="A74" s="46"/>
      <c r="B74" s="45"/>
      <c r="C74" s="45"/>
      <c r="D74" s="45"/>
      <c r="E74" s="45"/>
      <c r="F74" s="45"/>
    </row>
    <row r="75" spans="1:6">
      <c r="A75" s="46" t="s">
        <v>58</v>
      </c>
      <c r="B75" s="45"/>
      <c r="C75" s="45"/>
      <c r="D75" s="45"/>
      <c r="E75" s="45"/>
      <c r="F75" s="45"/>
    </row>
    <row r="76" spans="1:6">
      <c r="A76" s="46" t="s">
        <v>59</v>
      </c>
      <c r="B76" s="45">
        <v>90.43</v>
      </c>
      <c r="C76" s="45"/>
      <c r="D76" s="45"/>
      <c r="E76" s="45"/>
      <c r="F76" s="45"/>
    </row>
    <row r="77" spans="1:6">
      <c r="A77" s="46" t="s">
        <v>47</v>
      </c>
      <c r="B77" s="45" t="s">
        <v>48</v>
      </c>
      <c r="C77" s="45"/>
      <c r="D77" s="45"/>
      <c r="E77" s="45"/>
      <c r="F77" s="45"/>
    </row>
    <row r="78" spans="1:6">
      <c r="A78" s="46" t="s">
        <v>49</v>
      </c>
      <c r="B78" s="45" t="s">
        <v>50</v>
      </c>
      <c r="C78" s="45"/>
      <c r="D78" s="45"/>
      <c r="E78" s="45"/>
      <c r="F78" s="45"/>
    </row>
    <row r="79" spans="1:6">
      <c r="A79" s="46" t="s">
        <v>57</v>
      </c>
      <c r="B79" s="45" t="s">
        <v>52</v>
      </c>
      <c r="C79" s="45"/>
      <c r="D79" s="45"/>
      <c r="E79" s="45"/>
      <c r="F79" s="45"/>
    </row>
    <row r="80" spans="1:6">
      <c r="A80" s="46"/>
      <c r="B80" s="45"/>
      <c r="C80" s="45"/>
      <c r="D80" s="45"/>
      <c r="E80" s="45"/>
      <c r="F80" s="45"/>
    </row>
    <row r="81" spans="1:9">
      <c r="A81" s="46" t="s">
        <v>60</v>
      </c>
      <c r="B81" s="45" t="s">
        <v>61</v>
      </c>
      <c r="C81" s="45" t="s">
        <v>62</v>
      </c>
      <c r="D81" s="45" t="s">
        <v>63</v>
      </c>
      <c r="E81" s="45" t="s">
        <v>55</v>
      </c>
      <c r="F81" s="45" t="s">
        <v>47</v>
      </c>
    </row>
    <row r="82" spans="1:9">
      <c r="A82" s="46" t="s">
        <v>64</v>
      </c>
      <c r="B82" s="45">
        <v>18.18</v>
      </c>
      <c r="C82" s="45">
        <v>3</v>
      </c>
      <c r="D82" s="45">
        <v>6.0609999999999999</v>
      </c>
      <c r="E82" s="45" t="s">
        <v>92</v>
      </c>
      <c r="F82" s="45" t="s">
        <v>66</v>
      </c>
    </row>
    <row r="83" spans="1:9">
      <c r="A83" s="46" t="s">
        <v>67</v>
      </c>
      <c r="B83" s="45">
        <v>56.78</v>
      </c>
      <c r="C83" s="45">
        <v>156</v>
      </c>
      <c r="D83" s="45">
        <v>0.36399999999999999</v>
      </c>
      <c r="E83" s="45"/>
      <c r="F83" s="45"/>
    </row>
    <row r="84" spans="1:9">
      <c r="A84" s="46" t="s">
        <v>68</v>
      </c>
      <c r="B84" s="45">
        <v>74.97</v>
      </c>
      <c r="C84" s="45">
        <v>159</v>
      </c>
      <c r="D84" s="45"/>
      <c r="E84" s="45"/>
      <c r="F84" s="45"/>
    </row>
    <row r="86" spans="1:9">
      <c r="A86" s="46" t="s">
        <v>93</v>
      </c>
      <c r="B86" s="45" t="s">
        <v>69</v>
      </c>
      <c r="C86" s="45" t="s">
        <v>70</v>
      </c>
      <c r="D86" s="45" t="s">
        <v>71</v>
      </c>
      <c r="E86" s="45" t="s">
        <v>72</v>
      </c>
      <c r="F86" s="45" t="s">
        <v>73</v>
      </c>
      <c r="G86" s="45"/>
      <c r="H86" s="45"/>
      <c r="I86" s="45"/>
    </row>
    <row r="87" spans="1:9">
      <c r="A87" s="46"/>
      <c r="B87" s="45"/>
      <c r="C87" s="45"/>
      <c r="D87" s="45"/>
      <c r="E87" s="45"/>
      <c r="F87" s="45"/>
      <c r="G87" s="45"/>
      <c r="H87" s="45"/>
      <c r="I87" s="45"/>
    </row>
    <row r="88" spans="1:9">
      <c r="A88" s="46" t="s">
        <v>87</v>
      </c>
      <c r="B88" s="45">
        <v>0.80359999999999998</v>
      </c>
      <c r="C88" s="45" t="s">
        <v>104</v>
      </c>
      <c r="D88" s="45" t="s">
        <v>52</v>
      </c>
      <c r="E88" s="45" t="s">
        <v>50</v>
      </c>
      <c r="F88" s="45" t="s">
        <v>48</v>
      </c>
      <c r="G88" s="45"/>
      <c r="H88" s="45"/>
      <c r="I88" s="45"/>
    </row>
    <row r="89" spans="1:9">
      <c r="A89" s="46" t="s">
        <v>88</v>
      </c>
      <c r="B89" s="45">
        <v>0.64459999999999995</v>
      </c>
      <c r="C89" s="45" t="s">
        <v>105</v>
      </c>
      <c r="D89" s="45" t="s">
        <v>52</v>
      </c>
      <c r="E89" s="45" t="s">
        <v>50</v>
      </c>
      <c r="F89" s="45" t="s">
        <v>48</v>
      </c>
      <c r="G89" s="45"/>
      <c r="H89" s="45"/>
      <c r="I89" s="45"/>
    </row>
    <row r="90" spans="1:9">
      <c r="A90" s="46" t="s">
        <v>89</v>
      </c>
      <c r="B90" s="45">
        <v>0.1163</v>
      </c>
      <c r="C90" s="45" t="s">
        <v>106</v>
      </c>
      <c r="D90" s="45" t="s">
        <v>74</v>
      </c>
      <c r="E90" s="45" t="s">
        <v>75</v>
      </c>
      <c r="F90" s="45" t="s">
        <v>99</v>
      </c>
      <c r="G90" s="45"/>
      <c r="H90" s="45"/>
      <c r="I90" s="45"/>
    </row>
    <row r="91" spans="1:9">
      <c r="A91" s="46"/>
      <c r="B91" s="45"/>
      <c r="C91" s="45"/>
      <c r="D91" s="45"/>
      <c r="E91" s="45"/>
      <c r="F91" s="45"/>
      <c r="G91" s="45"/>
      <c r="H91" s="45"/>
      <c r="I91" s="45"/>
    </row>
    <row r="92" spans="1:9">
      <c r="A92" s="46"/>
      <c r="B92" s="45"/>
      <c r="C92" s="45"/>
      <c r="D92" s="45"/>
      <c r="E92" s="45"/>
      <c r="F92" s="45"/>
      <c r="G92" s="45"/>
      <c r="H92" s="45"/>
      <c r="I92" s="45"/>
    </row>
    <row r="93" spans="1:9">
      <c r="A93" s="46" t="s">
        <v>77</v>
      </c>
      <c r="B93" s="45" t="s">
        <v>78</v>
      </c>
      <c r="C93" s="45" t="s">
        <v>79</v>
      </c>
      <c r="D93" s="45" t="s">
        <v>69</v>
      </c>
      <c r="E93" s="45" t="s">
        <v>80</v>
      </c>
      <c r="F93" s="45" t="s">
        <v>81</v>
      </c>
      <c r="G93" s="45" t="s">
        <v>82</v>
      </c>
      <c r="H93" s="45" t="s">
        <v>97</v>
      </c>
      <c r="I93" s="45" t="s">
        <v>62</v>
      </c>
    </row>
    <row r="94" spans="1:9">
      <c r="A94" s="46"/>
      <c r="B94" s="45"/>
      <c r="C94" s="45"/>
      <c r="D94" s="45"/>
      <c r="E94" s="45"/>
      <c r="F94" s="45"/>
      <c r="G94" s="45"/>
      <c r="H94" s="45"/>
      <c r="I94" s="45"/>
    </row>
    <row r="95" spans="1:9">
      <c r="A95" s="46" t="s">
        <v>87</v>
      </c>
      <c r="B95" s="45">
        <v>0.99960000000000004</v>
      </c>
      <c r="C95" s="45">
        <v>0.19600000000000001</v>
      </c>
      <c r="D95" s="45">
        <v>0.80359999999999998</v>
      </c>
      <c r="E95" s="45">
        <v>0.13930000000000001</v>
      </c>
      <c r="F95" s="45">
        <v>50</v>
      </c>
      <c r="G95" s="45">
        <v>30</v>
      </c>
      <c r="H95" s="45">
        <v>5.7679999999999998</v>
      </c>
      <c r="I95" s="45">
        <v>156</v>
      </c>
    </row>
    <row r="96" spans="1:9">
      <c r="A96" s="46" t="s">
        <v>88</v>
      </c>
      <c r="B96" s="45">
        <v>0.99960000000000004</v>
      </c>
      <c r="C96" s="45">
        <v>0.35499999999999998</v>
      </c>
      <c r="D96" s="45">
        <v>0.64459999999999995</v>
      </c>
      <c r="E96" s="45">
        <v>0.1207</v>
      </c>
      <c r="F96" s="45">
        <v>50</v>
      </c>
      <c r="G96" s="45">
        <v>50</v>
      </c>
      <c r="H96" s="45">
        <v>5.3419999999999996</v>
      </c>
      <c r="I96" s="45">
        <v>156</v>
      </c>
    </row>
    <row r="97" spans="1:9">
      <c r="A97" s="46" t="s">
        <v>89</v>
      </c>
      <c r="B97" s="45">
        <v>0.99960000000000004</v>
      </c>
      <c r="C97" s="45">
        <v>0.88329999999999997</v>
      </c>
      <c r="D97" s="45">
        <v>0.1163</v>
      </c>
      <c r="E97" s="45">
        <v>0.13930000000000001</v>
      </c>
      <c r="F97" s="45">
        <v>50</v>
      </c>
      <c r="G97" s="45">
        <v>30</v>
      </c>
      <c r="H97" s="45">
        <v>0.83450000000000002</v>
      </c>
      <c r="I97" s="45">
        <v>156</v>
      </c>
    </row>
  </sheetData>
  <mergeCells count="9">
    <mergeCell ref="H4:K4"/>
    <mergeCell ref="L4:O4"/>
    <mergeCell ref="P4:S4"/>
    <mergeCell ref="B17:B27"/>
    <mergeCell ref="B28:B38"/>
    <mergeCell ref="B39:B49"/>
    <mergeCell ref="B50:B60"/>
    <mergeCell ref="B6:B16"/>
    <mergeCell ref="D4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Fig 3B</vt:lpstr>
      <vt:lpstr>Fig 3D</vt:lpstr>
      <vt:lpstr>Fig 3F</vt:lpstr>
      <vt:lpstr>Fig 3G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Pauline</dc:creator>
  <cp:lastModifiedBy>Arnaud</cp:lastModifiedBy>
  <dcterms:created xsi:type="dcterms:W3CDTF">2016-05-30T09:47:02Z</dcterms:created>
  <dcterms:modified xsi:type="dcterms:W3CDTF">2017-02-23T13:14:49Z</dcterms:modified>
</cp:coreProperties>
</file>