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2590" windowHeight="12090" firstSheet="1" activeTab="7"/>
  </bookViews>
  <sheets>
    <sheet name="Fig 7A" sheetId="5" r:id="rId1"/>
    <sheet name="Fig 7B" sheetId="4" r:id="rId2"/>
    <sheet name="Fig 7C" sheetId="3" r:id="rId3"/>
    <sheet name="Fig 7E" sheetId="6" r:id="rId4"/>
    <sheet name="Fig 7F" sheetId="7" r:id="rId5"/>
    <sheet name="Fig 7 - Supp1A" sheetId="8" r:id="rId6"/>
    <sheet name="Fig 7 -Supp1B" sheetId="9" r:id="rId7"/>
    <sheet name="Fig 7 - Supp 1D" sheetId="10" r:id="rId8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0"/>
  <c r="F13"/>
  <c r="F10"/>
  <c r="F8"/>
  <c r="J12"/>
  <c r="J10"/>
  <c r="J7"/>
  <c r="H7"/>
  <c r="J8"/>
  <c r="J9"/>
  <c r="J11"/>
  <c r="D14"/>
  <c r="D13"/>
  <c r="H12" l="1"/>
  <c r="H11"/>
  <c r="H10"/>
  <c r="H9"/>
  <c r="H8"/>
  <c r="F9" l="1"/>
  <c r="F7" l="1"/>
  <c r="D10" l="1"/>
  <c r="D9"/>
  <c r="D8"/>
  <c r="D7"/>
  <c r="R50" i="9" l="1"/>
  <c r="Z92"/>
  <c r="R92"/>
  <c r="S92" s="1"/>
  <c r="N92"/>
  <c r="F92"/>
  <c r="Z91"/>
  <c r="R91"/>
  <c r="N91"/>
  <c r="F91"/>
  <c r="Z90"/>
  <c r="R90"/>
  <c r="S90" s="1"/>
  <c r="N90"/>
  <c r="F90"/>
  <c r="Z89"/>
  <c r="R89"/>
  <c r="N89"/>
  <c r="F89"/>
  <c r="Z88"/>
  <c r="R88"/>
  <c r="S88" s="1"/>
  <c r="N88"/>
  <c r="F88"/>
  <c r="Z87"/>
  <c r="R87"/>
  <c r="N87"/>
  <c r="F87"/>
  <c r="Z86"/>
  <c r="R86"/>
  <c r="S86" s="1"/>
  <c r="N86"/>
  <c r="F86"/>
  <c r="Z85"/>
  <c r="R85"/>
  <c r="N85"/>
  <c r="F85"/>
  <c r="Z84"/>
  <c r="R84"/>
  <c r="S84" s="1"/>
  <c r="N84"/>
  <c r="F84"/>
  <c r="Z83"/>
  <c r="R83"/>
  <c r="R93" s="1"/>
  <c r="N83"/>
  <c r="F83"/>
  <c r="F93" s="1"/>
  <c r="Z81"/>
  <c r="R81"/>
  <c r="N81"/>
  <c r="F81"/>
  <c r="Z80"/>
  <c r="R80"/>
  <c r="N80"/>
  <c r="F80"/>
  <c r="Z79"/>
  <c r="R79"/>
  <c r="N79"/>
  <c r="F79"/>
  <c r="Z78"/>
  <c r="R78"/>
  <c r="N78"/>
  <c r="F78"/>
  <c r="Z77"/>
  <c r="R77"/>
  <c r="N77"/>
  <c r="F77"/>
  <c r="Z76"/>
  <c r="R76"/>
  <c r="N76"/>
  <c r="F76"/>
  <c r="Z75"/>
  <c r="R75"/>
  <c r="N75"/>
  <c r="F75"/>
  <c r="Z74"/>
  <c r="R74"/>
  <c r="N74"/>
  <c r="O74" s="1"/>
  <c r="F74"/>
  <c r="Z73"/>
  <c r="R73"/>
  <c r="N73"/>
  <c r="F73"/>
  <c r="Z72"/>
  <c r="R72"/>
  <c r="N72"/>
  <c r="F72"/>
  <c r="F82" s="1"/>
  <c r="N70"/>
  <c r="F70"/>
  <c r="N69"/>
  <c r="F69"/>
  <c r="N68"/>
  <c r="F68"/>
  <c r="N67"/>
  <c r="F67"/>
  <c r="N66"/>
  <c r="F66"/>
  <c r="N65"/>
  <c r="F65"/>
  <c r="N64"/>
  <c r="F64"/>
  <c r="N63"/>
  <c r="F63"/>
  <c r="N62"/>
  <c r="F62"/>
  <c r="N61"/>
  <c r="F61"/>
  <c r="Z59"/>
  <c r="R59"/>
  <c r="Z58"/>
  <c r="R58"/>
  <c r="Z57"/>
  <c r="R57"/>
  <c r="Z56"/>
  <c r="R56"/>
  <c r="Z55"/>
  <c r="R55"/>
  <c r="Z54"/>
  <c r="R54"/>
  <c r="Z53"/>
  <c r="R53"/>
  <c r="Z52"/>
  <c r="R52"/>
  <c r="Z51"/>
  <c r="R51"/>
  <c r="Z50"/>
  <c r="O81" l="1"/>
  <c r="S85"/>
  <c r="S87"/>
  <c r="S89"/>
  <c r="S91"/>
  <c r="AA84"/>
  <c r="AA86"/>
  <c r="AA88"/>
  <c r="AA90"/>
  <c r="AA92"/>
  <c r="G84"/>
  <c r="G86"/>
  <c r="G87"/>
  <c r="G88"/>
  <c r="G89"/>
  <c r="G91"/>
  <c r="G92"/>
  <c r="G85"/>
  <c r="G90"/>
  <c r="G73"/>
  <c r="G75"/>
  <c r="G78"/>
  <c r="G81"/>
  <c r="G74"/>
  <c r="G76"/>
  <c r="G77"/>
  <c r="G79"/>
  <c r="G80"/>
  <c r="AA83"/>
  <c r="S83"/>
  <c r="AA85"/>
  <c r="AA87"/>
  <c r="AA89"/>
  <c r="AA91"/>
  <c r="O91"/>
  <c r="O84"/>
  <c r="O86"/>
  <c r="O88"/>
  <c r="O90"/>
  <c r="O92"/>
  <c r="G83"/>
  <c r="O83"/>
  <c r="O85"/>
  <c r="O87"/>
  <c r="O89"/>
  <c r="R82"/>
  <c r="S73" s="1"/>
  <c r="O73"/>
  <c r="O75"/>
  <c r="O77"/>
  <c r="O80"/>
  <c r="O78"/>
  <c r="G72"/>
  <c r="O72"/>
  <c r="O76"/>
  <c r="O79"/>
  <c r="G62"/>
  <c r="G70"/>
  <c r="F71"/>
  <c r="G66" s="1"/>
  <c r="R60"/>
  <c r="N82" i="3"/>
  <c r="S79" i="9" l="1"/>
  <c r="S75"/>
  <c r="S81"/>
  <c r="S77"/>
  <c r="AA79"/>
  <c r="AA80"/>
  <c r="AA77"/>
  <c r="AA75"/>
  <c r="AA73"/>
  <c r="AA81"/>
  <c r="AA78"/>
  <c r="AA76"/>
  <c r="AA74"/>
  <c r="AA72"/>
  <c r="S80"/>
  <c r="S78"/>
  <c r="S76"/>
  <c r="S74"/>
  <c r="S72"/>
  <c r="O70"/>
  <c r="O68"/>
  <c r="O66"/>
  <c r="O64"/>
  <c r="O62"/>
  <c r="O69"/>
  <c r="O67"/>
  <c r="O65"/>
  <c r="O63"/>
  <c r="O61"/>
  <c r="G63"/>
  <c r="G65"/>
  <c r="G67"/>
  <c r="G69"/>
  <c r="G61"/>
  <c r="G68"/>
  <c r="G64"/>
  <c r="AA50"/>
  <c r="AA58"/>
  <c r="AA56"/>
  <c r="AA54"/>
  <c r="AA52"/>
  <c r="AA59"/>
  <c r="AA57"/>
  <c r="AA55"/>
  <c r="AA53"/>
  <c r="AA51"/>
  <c r="S50"/>
  <c r="S57"/>
  <c r="S54"/>
  <c r="S59"/>
  <c r="S53"/>
  <c r="S58"/>
  <c r="S55"/>
  <c r="S52"/>
  <c r="S56"/>
  <c r="S51"/>
  <c r="S63" i="3"/>
  <c r="S64"/>
  <c r="S65"/>
  <c r="S66"/>
  <c r="S67"/>
  <c r="S68"/>
  <c r="S69"/>
  <c r="S70"/>
  <c r="S71"/>
  <c r="S62"/>
  <c r="Z71" l="1"/>
  <c r="AA71" s="1"/>
  <c r="R71"/>
  <c r="Z70"/>
  <c r="AA70" s="1"/>
  <c r="R70"/>
  <c r="Z69"/>
  <c r="AA69" s="1"/>
  <c r="R69"/>
  <c r="Z68"/>
  <c r="AA68" s="1"/>
  <c r="R68"/>
  <c r="Z67"/>
  <c r="AA67" s="1"/>
  <c r="R67"/>
  <c r="Z66"/>
  <c r="AA66" s="1"/>
  <c r="R66"/>
  <c r="Z65"/>
  <c r="AA65" s="1"/>
  <c r="R65"/>
  <c r="Z64"/>
  <c r="AA64" s="1"/>
  <c r="R64"/>
  <c r="Z63"/>
  <c r="AA63" s="1"/>
  <c r="R63"/>
  <c r="Z62"/>
  <c r="AA62" s="1"/>
  <c r="R62"/>
  <c r="R72" s="1"/>
  <c r="AA55"/>
  <c r="Z60" l="1"/>
  <c r="Z59"/>
  <c r="Z58"/>
  <c r="Z57"/>
  <c r="Z56"/>
  <c r="Z55"/>
  <c r="Z54"/>
  <c r="Z53"/>
  <c r="Z52"/>
  <c r="Z51"/>
  <c r="Z93"/>
  <c r="Z92"/>
  <c r="Z91"/>
  <c r="Z90"/>
  <c r="Z89"/>
  <c r="Z88"/>
  <c r="Z87"/>
  <c r="Z86"/>
  <c r="Z85"/>
  <c r="Z84"/>
  <c r="N93"/>
  <c r="N92"/>
  <c r="N91"/>
  <c r="N90"/>
  <c r="N89"/>
  <c r="N88"/>
  <c r="N87"/>
  <c r="N86"/>
  <c r="N85"/>
  <c r="N84"/>
  <c r="N81"/>
  <c r="N80"/>
  <c r="N79"/>
  <c r="N78"/>
  <c r="N77"/>
  <c r="N76"/>
  <c r="N75"/>
  <c r="N74"/>
  <c r="N73"/>
  <c r="N71"/>
  <c r="N70"/>
  <c r="N69"/>
  <c r="N68"/>
  <c r="N67"/>
  <c r="N66"/>
  <c r="N65"/>
  <c r="N64"/>
  <c r="N63"/>
  <c r="N62"/>
  <c r="R93"/>
  <c r="F93"/>
  <c r="R92"/>
  <c r="F92"/>
  <c r="R91"/>
  <c r="F91"/>
  <c r="R90"/>
  <c r="F90"/>
  <c r="R89"/>
  <c r="F89"/>
  <c r="R88"/>
  <c r="F88"/>
  <c r="R87"/>
  <c r="F87"/>
  <c r="R86"/>
  <c r="F86"/>
  <c r="R85"/>
  <c r="F85"/>
  <c r="R84"/>
  <c r="F84"/>
  <c r="F82"/>
  <c r="F81"/>
  <c r="G81" s="1"/>
  <c r="F80"/>
  <c r="F79"/>
  <c r="G79" s="1"/>
  <c r="F78"/>
  <c r="F77"/>
  <c r="G77" s="1"/>
  <c r="F76"/>
  <c r="F75"/>
  <c r="G75" s="1"/>
  <c r="F74"/>
  <c r="F73"/>
  <c r="F83" s="1"/>
  <c r="O82" s="1"/>
  <c r="F71"/>
  <c r="F70"/>
  <c r="F69"/>
  <c r="F68"/>
  <c r="F67"/>
  <c r="F66"/>
  <c r="F65"/>
  <c r="F64"/>
  <c r="F63"/>
  <c r="F62"/>
  <c r="R60"/>
  <c r="R59"/>
  <c r="S59" s="1"/>
  <c r="R58"/>
  <c r="R57"/>
  <c r="S57" s="1"/>
  <c r="R56"/>
  <c r="R55"/>
  <c r="S55" s="1"/>
  <c r="R54"/>
  <c r="R53"/>
  <c r="S53" s="1"/>
  <c r="R52"/>
  <c r="R51"/>
  <c r="R61" s="1"/>
  <c r="S52" s="1"/>
  <c r="G87" l="1"/>
  <c r="G91"/>
  <c r="O84"/>
  <c r="O88"/>
  <c r="O92"/>
  <c r="O87"/>
  <c r="O91"/>
  <c r="O73"/>
  <c r="O75"/>
  <c r="O77"/>
  <c r="O79"/>
  <c r="O81"/>
  <c r="G82"/>
  <c r="G80"/>
  <c r="G78"/>
  <c r="G76"/>
  <c r="G74"/>
  <c r="O74"/>
  <c r="O76"/>
  <c r="O78"/>
  <c r="O80"/>
  <c r="G73"/>
  <c r="G65"/>
  <c r="G69"/>
  <c r="O63"/>
  <c r="O67"/>
  <c r="O71"/>
  <c r="S60"/>
  <c r="S58"/>
  <c r="S56"/>
  <c r="S54"/>
  <c r="AA52"/>
  <c r="AA54"/>
  <c r="AA56"/>
  <c r="AA58"/>
  <c r="AA60"/>
  <c r="S51"/>
  <c r="AA51"/>
  <c r="AA53"/>
  <c r="AA57"/>
  <c r="AA59"/>
  <c r="R94"/>
  <c r="F94"/>
  <c r="F72"/>
  <c r="O18" i="7"/>
  <c r="O24"/>
  <c r="AA90" i="3" l="1"/>
  <c r="AA86"/>
  <c r="AA88"/>
  <c r="AA91"/>
  <c r="AA93"/>
  <c r="AA85"/>
  <c r="AA87"/>
  <c r="AA89"/>
  <c r="AA92"/>
  <c r="AA84"/>
  <c r="S93"/>
  <c r="S91"/>
  <c r="S89"/>
  <c r="S87"/>
  <c r="S85"/>
  <c r="S92"/>
  <c r="S90"/>
  <c r="S88"/>
  <c r="S86"/>
  <c r="S84"/>
  <c r="G86"/>
  <c r="G88"/>
  <c r="G90"/>
  <c r="G92"/>
  <c r="G84"/>
  <c r="O93"/>
  <c r="O89"/>
  <c r="O85"/>
  <c r="O90"/>
  <c r="O86"/>
  <c r="G93"/>
  <c r="G89"/>
  <c r="G85"/>
  <c r="O68"/>
  <c r="O64"/>
  <c r="O70"/>
  <c r="O66"/>
  <c r="O62"/>
  <c r="G64"/>
  <c r="G66"/>
  <c r="G68"/>
  <c r="G70"/>
  <c r="G62"/>
  <c r="O69"/>
  <c r="O65"/>
  <c r="G71"/>
  <c r="G67"/>
  <c r="G63"/>
  <c r="G34" i="7"/>
  <c r="F39"/>
  <c r="J38" l="1"/>
  <c r="F38"/>
  <c r="J37"/>
  <c r="F37"/>
  <c r="J36"/>
  <c r="F36"/>
  <c r="J35"/>
  <c r="F35"/>
  <c r="J34"/>
  <c r="K34" s="1"/>
  <c r="F34"/>
  <c r="J33"/>
  <c r="F33"/>
  <c r="J32"/>
  <c r="F32"/>
  <c r="J31"/>
  <c r="F31"/>
  <c r="J30"/>
  <c r="F30"/>
  <c r="J29"/>
  <c r="F29"/>
  <c r="R27"/>
  <c r="N27"/>
  <c r="J27"/>
  <c r="F27"/>
  <c r="R26"/>
  <c r="N26"/>
  <c r="J26"/>
  <c r="F26"/>
  <c r="R25"/>
  <c r="N25"/>
  <c r="J25"/>
  <c r="F25"/>
  <c r="R24"/>
  <c r="N24"/>
  <c r="J24"/>
  <c r="F24"/>
  <c r="R23"/>
  <c r="N23"/>
  <c r="J23"/>
  <c r="F23"/>
  <c r="R22"/>
  <c r="N22"/>
  <c r="J22"/>
  <c r="F22"/>
  <c r="R21"/>
  <c r="N21"/>
  <c r="J21"/>
  <c r="F21"/>
  <c r="R20"/>
  <c r="N20"/>
  <c r="J20"/>
  <c r="F20"/>
  <c r="R19"/>
  <c r="N19"/>
  <c r="J19"/>
  <c r="F19"/>
  <c r="R18"/>
  <c r="N18"/>
  <c r="N28" s="1"/>
  <c r="S26" s="1"/>
  <c r="J18"/>
  <c r="F18"/>
  <c r="F28" s="1"/>
  <c r="K23" s="1"/>
  <c r="R16"/>
  <c r="N16"/>
  <c r="N17" s="1"/>
  <c r="J16"/>
  <c r="F16"/>
  <c r="R15"/>
  <c r="N15"/>
  <c r="J15"/>
  <c r="F15"/>
  <c r="R14"/>
  <c r="N14"/>
  <c r="J14"/>
  <c r="F14"/>
  <c r="R13"/>
  <c r="N13"/>
  <c r="J13"/>
  <c r="F13"/>
  <c r="R12"/>
  <c r="N12"/>
  <c r="J12"/>
  <c r="F12"/>
  <c r="R11"/>
  <c r="N11"/>
  <c r="J11"/>
  <c r="F11"/>
  <c r="R10"/>
  <c r="N10"/>
  <c r="J10"/>
  <c r="F10"/>
  <c r="R9"/>
  <c r="N9"/>
  <c r="J9"/>
  <c r="F9"/>
  <c r="R8"/>
  <c r="N8"/>
  <c r="J8"/>
  <c r="F8"/>
  <c r="R7"/>
  <c r="N7"/>
  <c r="J7"/>
  <c r="F7"/>
  <c r="J37" i="3"/>
  <c r="J36"/>
  <c r="F17" i="7" l="1"/>
  <c r="G7"/>
  <c r="G11"/>
  <c r="O11"/>
  <c r="K11"/>
  <c r="O22"/>
  <c r="G20"/>
  <c r="O20"/>
  <c r="O21"/>
  <c r="O23"/>
  <c r="O26"/>
  <c r="O19"/>
  <c r="O25"/>
  <c r="S16"/>
  <c r="O16"/>
  <c r="S15"/>
  <c r="O15"/>
  <c r="S14"/>
  <c r="O14"/>
  <c r="S13"/>
  <c r="O13"/>
  <c r="S12"/>
  <c r="O12"/>
  <c r="S11"/>
  <c r="S10"/>
  <c r="O10"/>
  <c r="S9"/>
  <c r="O9"/>
  <c r="S8"/>
  <c r="O8"/>
  <c r="S7"/>
  <c r="O7"/>
  <c r="S18"/>
  <c r="S19"/>
  <c r="S20"/>
  <c r="S21"/>
  <c r="S22"/>
  <c r="S23"/>
  <c r="S24"/>
  <c r="S25"/>
  <c r="S27"/>
  <c r="K27"/>
  <c r="G27"/>
  <c r="K26"/>
  <c r="G26"/>
  <c r="K25"/>
  <c r="G25"/>
  <c r="K24"/>
  <c r="G24"/>
  <c r="G23"/>
  <c r="K22"/>
  <c r="G22"/>
  <c r="K21"/>
  <c r="G21"/>
  <c r="K20"/>
  <c r="K19"/>
  <c r="G19"/>
  <c r="K18"/>
  <c r="G18"/>
  <c r="K16"/>
  <c r="G16"/>
  <c r="K15"/>
  <c r="G15"/>
  <c r="K14"/>
  <c r="G14"/>
  <c r="K13"/>
  <c r="G13"/>
  <c r="K12"/>
  <c r="G12"/>
  <c r="K10"/>
  <c r="G10"/>
  <c r="K9"/>
  <c r="G9"/>
  <c r="K8"/>
  <c r="G8"/>
  <c r="K7"/>
  <c r="N39"/>
  <c r="G29"/>
  <c r="O27"/>
  <c r="K40" i="9"/>
  <c r="G41"/>
  <c r="V48"/>
  <c r="R48"/>
  <c r="J48"/>
  <c r="F48"/>
  <c r="V47"/>
  <c r="R47"/>
  <c r="J47"/>
  <c r="F47"/>
  <c r="V46"/>
  <c r="R46"/>
  <c r="J46"/>
  <c r="F46"/>
  <c r="V45"/>
  <c r="R45"/>
  <c r="J45"/>
  <c r="F45"/>
  <c r="V44"/>
  <c r="R44"/>
  <c r="J44"/>
  <c r="F44"/>
  <c r="V43"/>
  <c r="R43"/>
  <c r="J43"/>
  <c r="F43"/>
  <c r="V42"/>
  <c r="R42"/>
  <c r="J42"/>
  <c r="F42"/>
  <c r="V41"/>
  <c r="R41"/>
  <c r="J41"/>
  <c r="F41"/>
  <c r="V40"/>
  <c r="W40" s="1"/>
  <c r="R40"/>
  <c r="J40"/>
  <c r="F40"/>
  <c r="V39"/>
  <c r="R39"/>
  <c r="R49" s="1"/>
  <c r="J39"/>
  <c r="F39"/>
  <c r="K37" i="7" l="1"/>
  <c r="K33"/>
  <c r="K29"/>
  <c r="K35"/>
  <c r="K31"/>
  <c r="K38"/>
  <c r="K36"/>
  <c r="K32"/>
  <c r="K30"/>
  <c r="G38"/>
  <c r="G37"/>
  <c r="G36"/>
  <c r="G35"/>
  <c r="G33"/>
  <c r="G32"/>
  <c r="G31"/>
  <c r="G30"/>
  <c r="W41" i="9"/>
  <c r="S40"/>
  <c r="S41"/>
  <c r="S42"/>
  <c r="S43"/>
  <c r="S44"/>
  <c r="S45"/>
  <c r="S46"/>
  <c r="S47"/>
  <c r="S48"/>
  <c r="W42"/>
  <c r="W44"/>
  <c r="W46"/>
  <c r="W48"/>
  <c r="S39"/>
  <c r="W39"/>
  <c r="W47"/>
  <c r="W45"/>
  <c r="W43"/>
  <c r="F49"/>
  <c r="G32" i="3"/>
  <c r="K41" i="9" l="1"/>
  <c r="K43"/>
  <c r="K45"/>
  <c r="K47"/>
  <c r="K39"/>
  <c r="K46"/>
  <c r="K42"/>
  <c r="G48"/>
  <c r="G46"/>
  <c r="G44"/>
  <c r="G42"/>
  <c r="G40"/>
  <c r="K48"/>
  <c r="K44"/>
  <c r="G47"/>
  <c r="G45"/>
  <c r="G43"/>
  <c r="G39"/>
  <c r="K7" i="3"/>
  <c r="K6" i="9"/>
  <c r="K7"/>
  <c r="K8"/>
  <c r="K9"/>
  <c r="K10"/>
  <c r="K11"/>
  <c r="K12"/>
  <c r="K13"/>
  <c r="K14"/>
  <c r="K15"/>
  <c r="F11"/>
  <c r="G11" s="1"/>
  <c r="G11" i="3"/>
  <c r="F17"/>
  <c r="V37" i="9"/>
  <c r="R37"/>
  <c r="J37"/>
  <c r="K37" s="1"/>
  <c r="F37"/>
  <c r="V36"/>
  <c r="R36"/>
  <c r="J36"/>
  <c r="K36" s="1"/>
  <c r="F36"/>
  <c r="V35"/>
  <c r="R35"/>
  <c r="J35"/>
  <c r="K35" s="1"/>
  <c r="F35"/>
  <c r="V34"/>
  <c r="R34"/>
  <c r="J34"/>
  <c r="K34" s="1"/>
  <c r="F34"/>
  <c r="V33"/>
  <c r="R33"/>
  <c r="J33"/>
  <c r="K33" s="1"/>
  <c r="F33"/>
  <c r="V32"/>
  <c r="R32"/>
  <c r="J32"/>
  <c r="K32" s="1"/>
  <c r="F32"/>
  <c r="V31"/>
  <c r="R31"/>
  <c r="J31"/>
  <c r="K31" s="1"/>
  <c r="F31"/>
  <c r="V30"/>
  <c r="R30"/>
  <c r="J30"/>
  <c r="K30" s="1"/>
  <c r="F30"/>
  <c r="V29"/>
  <c r="R29"/>
  <c r="J29"/>
  <c r="K29" s="1"/>
  <c r="F29"/>
  <c r="V28"/>
  <c r="R28"/>
  <c r="J28"/>
  <c r="K28" s="1"/>
  <c r="F28"/>
  <c r="J26"/>
  <c r="F26"/>
  <c r="J25"/>
  <c r="F25"/>
  <c r="J24"/>
  <c r="F24"/>
  <c r="J23"/>
  <c r="F23"/>
  <c r="J22"/>
  <c r="F22"/>
  <c r="J21"/>
  <c r="F21"/>
  <c r="J20"/>
  <c r="F20"/>
  <c r="J19"/>
  <c r="F19"/>
  <c r="J18"/>
  <c r="F18"/>
  <c r="J17"/>
  <c r="F17"/>
  <c r="V15"/>
  <c r="R15"/>
  <c r="J15"/>
  <c r="F15"/>
  <c r="G15" s="1"/>
  <c r="V14"/>
  <c r="R14"/>
  <c r="J14"/>
  <c r="F14"/>
  <c r="V13"/>
  <c r="R13"/>
  <c r="J13"/>
  <c r="F13"/>
  <c r="G13" s="1"/>
  <c r="V12"/>
  <c r="R12"/>
  <c r="J12"/>
  <c r="F12"/>
  <c r="G12" s="1"/>
  <c r="V11"/>
  <c r="R11"/>
  <c r="J11"/>
  <c r="V10"/>
  <c r="R10"/>
  <c r="J10"/>
  <c r="F10"/>
  <c r="V9"/>
  <c r="R9"/>
  <c r="J9"/>
  <c r="F9"/>
  <c r="G9" s="1"/>
  <c r="V8"/>
  <c r="R8"/>
  <c r="J8"/>
  <c r="F8"/>
  <c r="G8" s="1"/>
  <c r="V7"/>
  <c r="R7"/>
  <c r="J7"/>
  <c r="F7"/>
  <c r="G7" s="1"/>
  <c r="V6"/>
  <c r="R6"/>
  <c r="J6"/>
  <c r="F6"/>
  <c r="F16" s="1"/>
  <c r="G10" s="1"/>
  <c r="V49" i="3"/>
  <c r="R49"/>
  <c r="J49"/>
  <c r="F49"/>
  <c r="V48"/>
  <c r="R48"/>
  <c r="J48"/>
  <c r="F48"/>
  <c r="V47"/>
  <c r="R47"/>
  <c r="J47"/>
  <c r="F47"/>
  <c r="V46"/>
  <c r="R46"/>
  <c r="J46"/>
  <c r="F46"/>
  <c r="V45"/>
  <c r="R45"/>
  <c r="J45"/>
  <c r="F45"/>
  <c r="V44"/>
  <c r="R44"/>
  <c r="J44"/>
  <c r="F44"/>
  <c r="V43"/>
  <c r="R43"/>
  <c r="J43"/>
  <c r="F43"/>
  <c r="V42"/>
  <c r="R42"/>
  <c r="J42"/>
  <c r="F42"/>
  <c r="V41"/>
  <c r="R41"/>
  <c r="J41"/>
  <c r="F41"/>
  <c r="V40"/>
  <c r="R40"/>
  <c r="J40"/>
  <c r="F40"/>
  <c r="V38"/>
  <c r="R38"/>
  <c r="F38"/>
  <c r="V37"/>
  <c r="R37"/>
  <c r="F37"/>
  <c r="V36"/>
  <c r="R36"/>
  <c r="F36"/>
  <c r="V35"/>
  <c r="R35"/>
  <c r="J35"/>
  <c r="F35"/>
  <c r="V34"/>
  <c r="R34"/>
  <c r="J34"/>
  <c r="F34"/>
  <c r="V33"/>
  <c r="R33"/>
  <c r="J33"/>
  <c r="F33"/>
  <c r="V32"/>
  <c r="R32"/>
  <c r="J32"/>
  <c r="F32"/>
  <c r="V31"/>
  <c r="R31"/>
  <c r="J31"/>
  <c r="F31"/>
  <c r="V30"/>
  <c r="R30"/>
  <c r="J30"/>
  <c r="F30"/>
  <c r="V29"/>
  <c r="R29"/>
  <c r="J29"/>
  <c r="K29" s="1"/>
  <c r="F29"/>
  <c r="J27"/>
  <c r="F27"/>
  <c r="J26"/>
  <c r="F26"/>
  <c r="J25"/>
  <c r="F25"/>
  <c r="J24"/>
  <c r="F24"/>
  <c r="J23"/>
  <c r="F23"/>
  <c r="J22"/>
  <c r="F22"/>
  <c r="J21"/>
  <c r="F21"/>
  <c r="J20"/>
  <c r="F20"/>
  <c r="J19"/>
  <c r="F19"/>
  <c r="J18"/>
  <c r="F18"/>
  <c r="V16"/>
  <c r="R16"/>
  <c r="J16"/>
  <c r="F16"/>
  <c r="V15"/>
  <c r="R15"/>
  <c r="J15"/>
  <c r="F15"/>
  <c r="V14"/>
  <c r="R14"/>
  <c r="J14"/>
  <c r="F14"/>
  <c r="V13"/>
  <c r="R13"/>
  <c r="J13"/>
  <c r="F13"/>
  <c r="V12"/>
  <c r="R12"/>
  <c r="J12"/>
  <c r="F12"/>
  <c r="V11"/>
  <c r="R11"/>
  <c r="J11"/>
  <c r="F11"/>
  <c r="V10"/>
  <c r="R10"/>
  <c r="J10"/>
  <c r="F10"/>
  <c r="V9"/>
  <c r="R9"/>
  <c r="J9"/>
  <c r="F9"/>
  <c r="V8"/>
  <c r="R8"/>
  <c r="J8"/>
  <c r="F8"/>
  <c r="V7"/>
  <c r="R7"/>
  <c r="J7"/>
  <c r="F7"/>
  <c r="S7" l="1"/>
  <c r="W7"/>
  <c r="W29"/>
  <c r="K17" i="9"/>
  <c r="K19"/>
  <c r="K21"/>
  <c r="K23"/>
  <c r="K25"/>
  <c r="R16"/>
  <c r="S6" s="1"/>
  <c r="G6"/>
  <c r="G14"/>
  <c r="F27"/>
  <c r="G17" s="1"/>
  <c r="R38"/>
  <c r="S28" s="1"/>
  <c r="F38"/>
  <c r="G28" s="1"/>
  <c r="K16" i="3"/>
  <c r="R17"/>
  <c r="F28"/>
  <c r="K19" s="1"/>
  <c r="R39"/>
  <c r="S29" s="1"/>
  <c r="F39"/>
  <c r="R50"/>
  <c r="F50"/>
  <c r="W9" i="9" l="1"/>
  <c r="W15"/>
  <c r="W13"/>
  <c r="W11"/>
  <c r="W8"/>
  <c r="W7"/>
  <c r="W14"/>
  <c r="W12"/>
  <c r="W10"/>
  <c r="W6"/>
  <c r="S16" i="3"/>
  <c r="S11"/>
  <c r="W12"/>
  <c r="S8"/>
  <c r="W40"/>
  <c r="W42"/>
  <c r="S43"/>
  <c r="K40"/>
  <c r="K42"/>
  <c r="G41"/>
  <c r="W47"/>
  <c r="W43"/>
  <c r="S49"/>
  <c r="S47"/>
  <c r="S45"/>
  <c r="S41"/>
  <c r="S48"/>
  <c r="S46"/>
  <c r="S44"/>
  <c r="S42"/>
  <c r="S40"/>
  <c r="W49"/>
  <c r="W45"/>
  <c r="W41"/>
  <c r="W37" i="9"/>
  <c r="W35"/>
  <c r="W33"/>
  <c r="W31"/>
  <c r="W29"/>
  <c r="W36"/>
  <c r="W34"/>
  <c r="W32"/>
  <c r="W30"/>
  <c r="W28"/>
  <c r="S37"/>
  <c r="S35"/>
  <c r="S33"/>
  <c r="S31"/>
  <c r="S29"/>
  <c r="S36"/>
  <c r="S34"/>
  <c r="S32"/>
  <c r="S30"/>
  <c r="G37"/>
  <c r="G35"/>
  <c r="G33"/>
  <c r="G31"/>
  <c r="G29"/>
  <c r="G36"/>
  <c r="G34"/>
  <c r="G32"/>
  <c r="G30"/>
  <c r="K37" i="3"/>
  <c r="K35"/>
  <c r="K36"/>
  <c r="K26" i="9"/>
  <c r="K24"/>
  <c r="K22"/>
  <c r="K20"/>
  <c r="K18"/>
  <c r="G18" i="3"/>
  <c r="G24" i="9"/>
  <c r="G22"/>
  <c r="G20"/>
  <c r="G18"/>
  <c r="G26"/>
  <c r="G25"/>
  <c r="G23"/>
  <c r="G21"/>
  <c r="G19"/>
  <c r="S13"/>
  <c r="S14"/>
  <c r="S11"/>
  <c r="S8"/>
  <c r="S15"/>
  <c r="S9"/>
  <c r="S12"/>
  <c r="S10"/>
  <c r="S7"/>
  <c r="W16" i="3"/>
  <c r="W15"/>
  <c r="W48"/>
  <c r="W46"/>
  <c r="W44"/>
  <c r="G40"/>
  <c r="G38"/>
  <c r="G37"/>
  <c r="G36"/>
  <c r="G35"/>
  <c r="G34"/>
  <c r="G33"/>
  <c r="G31"/>
  <c r="G30"/>
  <c r="W33"/>
  <c r="W32"/>
  <c r="W31"/>
  <c r="W30"/>
  <c r="G27"/>
  <c r="G26"/>
  <c r="G25"/>
  <c r="G24"/>
  <c r="G23"/>
  <c r="G22"/>
  <c r="G21"/>
  <c r="G20"/>
  <c r="G19"/>
  <c r="K27"/>
  <c r="K26"/>
  <c r="K25"/>
  <c r="K24"/>
  <c r="K23"/>
  <c r="K22"/>
  <c r="K21"/>
  <c r="K20"/>
  <c r="K18"/>
  <c r="G49"/>
  <c r="G48"/>
  <c r="G47"/>
  <c r="G46"/>
  <c r="G45"/>
  <c r="G44"/>
  <c r="G43"/>
  <c r="G42"/>
  <c r="W38"/>
  <c r="W37"/>
  <c r="W36"/>
  <c r="W35"/>
  <c r="W34"/>
  <c r="K49"/>
  <c r="K48"/>
  <c r="K47"/>
  <c r="K46"/>
  <c r="K45"/>
  <c r="K44"/>
  <c r="K43"/>
  <c r="K41"/>
  <c r="S38"/>
  <c r="S37"/>
  <c r="S36"/>
  <c r="S35"/>
  <c r="S34"/>
  <c r="S33"/>
  <c r="S32"/>
  <c r="S31"/>
  <c r="S30"/>
  <c r="G29"/>
  <c r="K34"/>
  <c r="K33"/>
  <c r="K32"/>
  <c r="K31"/>
  <c r="K30"/>
  <c r="S15"/>
  <c r="W14"/>
  <c r="S14"/>
  <c r="W13"/>
  <c r="S13"/>
  <c r="S12"/>
  <c r="W11"/>
  <c r="W10"/>
  <c r="S10"/>
  <c r="W9"/>
  <c r="S9"/>
  <c r="W8"/>
  <c r="K15"/>
  <c r="G15"/>
  <c r="K14"/>
  <c r="G14"/>
  <c r="K13"/>
  <c r="G13"/>
  <c r="K12"/>
  <c r="G12"/>
  <c r="K11"/>
  <c r="K10"/>
  <c r="G10"/>
  <c r="K9"/>
  <c r="G9"/>
  <c r="K8"/>
  <c r="G8"/>
  <c r="G7"/>
  <c r="G16"/>
  <c r="D19" i="5"/>
  <c r="G27" l="1"/>
  <c r="F27"/>
  <c r="E27"/>
  <c r="D27"/>
  <c r="D28" s="1"/>
  <c r="G23"/>
  <c r="F23"/>
  <c r="E23"/>
  <c r="D23"/>
  <c r="G19"/>
  <c r="F19"/>
  <c r="E19"/>
  <c r="G16"/>
  <c r="F16"/>
  <c r="D15"/>
  <c r="E15"/>
  <c r="G15"/>
  <c r="F15"/>
  <c r="E16"/>
  <c r="D16"/>
  <c r="D24" l="1"/>
  <c r="D20"/>
  <c r="E20"/>
  <c r="F28"/>
  <c r="E28"/>
  <c r="G28"/>
  <c r="F24"/>
  <c r="E24"/>
  <c r="G24"/>
  <c r="F20"/>
  <c r="G20"/>
  <c r="G12"/>
  <c r="F12"/>
  <c r="E12"/>
  <c r="D12"/>
  <c r="G7" l="1"/>
  <c r="G8" s="1"/>
  <c r="E11"/>
  <c r="G11"/>
  <c r="F11" l="1"/>
  <c r="D11"/>
  <c r="F7"/>
  <c r="F8" s="1"/>
  <c r="D7"/>
  <c r="D8" s="1"/>
</calcChain>
</file>

<file path=xl/sharedStrings.xml><?xml version="1.0" encoding="utf-8"?>
<sst xmlns="http://schemas.openxmlformats.org/spreadsheetml/2006/main" count="1500" uniqueCount="251">
  <si>
    <t>% of invadopodia forming cells</t>
  </si>
  <si>
    <t>Field #1</t>
  </si>
  <si>
    <t>Field #2</t>
  </si>
  <si>
    <t>Field #3</t>
  </si>
  <si>
    <t>Field #4</t>
  </si>
  <si>
    <t>Field #5</t>
  </si>
  <si>
    <t>Field #6</t>
  </si>
  <si>
    <t>Field #7</t>
  </si>
  <si>
    <t>Field #8</t>
  </si>
  <si>
    <t>Field #9</t>
  </si>
  <si>
    <t>Field #10</t>
  </si>
  <si>
    <t>Exp #1</t>
  </si>
  <si>
    <t>p27+/+</t>
  </si>
  <si>
    <t># cells</t>
  </si>
  <si>
    <t># Cells with invadopodia</t>
  </si>
  <si>
    <r>
      <t>Sum degraded area (</t>
    </r>
    <r>
      <rPr>
        <sz val="11"/>
        <color theme="1"/>
        <rFont val="Calibri"/>
        <family val="2"/>
      </rPr>
      <t>μm²)</t>
    </r>
  </si>
  <si>
    <t>Degraded per cells (μm²)</t>
  </si>
  <si>
    <t>Sum degraded area (μm²)</t>
  </si>
  <si>
    <t>Exp #2</t>
  </si>
  <si>
    <t>Exp #3</t>
  </si>
  <si>
    <t>Exp #4</t>
  </si>
  <si>
    <t>Exp #5</t>
  </si>
  <si>
    <t>Ratio</t>
  </si>
  <si>
    <t>Fold change</t>
  </si>
  <si>
    <t>p27 -/-</t>
  </si>
  <si>
    <t>Mean</t>
  </si>
  <si>
    <t>Pull down Rac1 GTP</t>
  </si>
  <si>
    <t>Level of Rac1</t>
  </si>
  <si>
    <t>p27+/+ #1</t>
  </si>
  <si>
    <t>p27+/+ #2</t>
  </si>
  <si>
    <t>p27-/- #1</t>
  </si>
  <si>
    <t>p27-/- #2</t>
  </si>
  <si>
    <t>Exp #6</t>
  </si>
  <si>
    <t>si control</t>
  </si>
  <si>
    <t>Fold change relative to p27+/+ si control</t>
  </si>
  <si>
    <t>Fold change relative to p27-/- si control</t>
  </si>
  <si>
    <t>NSC23766</t>
  </si>
  <si>
    <t>-</t>
  </si>
  <si>
    <t>Fold change relative to p27+/+  -</t>
  </si>
  <si>
    <t>Fold change relative to p27-/-  -</t>
  </si>
  <si>
    <t>ANOVA summary</t>
  </si>
  <si>
    <t>F</t>
  </si>
  <si>
    <t>P value</t>
  </si>
  <si>
    <t>&lt; 0,0001</t>
  </si>
  <si>
    <t>P value summary</t>
  </si>
  <si>
    <t>****</t>
  </si>
  <si>
    <t>Are differences among means statistically significant? (P &lt; 0.05)</t>
  </si>
  <si>
    <t>Yes</t>
  </si>
  <si>
    <t>R square</t>
  </si>
  <si>
    <t>Brown-Forsythe test</t>
  </si>
  <si>
    <t>F (DFn, DFd)</t>
  </si>
  <si>
    <t>Significantly different standard deviations? (P &lt; 0.05)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</si>
  <si>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</si>
  <si>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</si>
  <si>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</si>
  <si>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</si>
  <si>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</si>
  <si>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</si>
  <si>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</si>
  <si>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P &lt; 0,0001</t>
  </si>
  <si>
    <t>Residual (within columns)</t>
  </si>
  <si>
    <t>Total</t>
  </si>
  <si>
    <t>Bonferroni's multiple comparisons test</t>
  </si>
  <si>
    <t>Mean Diff,</t>
  </si>
  <si>
    <t>95% CI of diff,</t>
  </si>
  <si>
    <t>Significant?</t>
  </si>
  <si>
    <t>Summary</t>
  </si>
  <si>
    <t>Adjusted P Value</t>
  </si>
  <si>
    <t>No</t>
  </si>
  <si>
    <t>ns</t>
  </si>
  <si>
    <t>Test details</t>
  </si>
  <si>
    <t>Mean 1</t>
  </si>
  <si>
    <t>Mean 2</t>
  </si>
  <si>
    <t>SE of diff,</t>
  </si>
  <si>
    <t>n1</t>
  </si>
  <si>
    <t>n2</t>
  </si>
  <si>
    <t>t</t>
  </si>
  <si>
    <t>&gt; 0,9999</t>
  </si>
  <si>
    <t>Unpaired t test</t>
  </si>
  <si>
    <t>Significantly different? (P &lt; 0.05)</t>
  </si>
  <si>
    <t>One- or two-tailed P value?</t>
  </si>
  <si>
    <t>Two-tailed</t>
  </si>
  <si>
    <t>t, df</t>
  </si>
  <si>
    <t>t=0,1083 df=21</t>
  </si>
  <si>
    <t>How big is the difference?</t>
  </si>
  <si>
    <t>Mean ± SEM of column A</t>
  </si>
  <si>
    <t>1,000 ± 0,05186 N=11</t>
  </si>
  <si>
    <t>Mean ± SEM of column B</t>
  </si>
  <si>
    <t>1,017 ± 0,1392 N=12</t>
  </si>
  <si>
    <t>Difference between means</t>
  </si>
  <si>
    <t>0,01667 ± 0,1539</t>
  </si>
  <si>
    <t>95% confidence interval</t>
  </si>
  <si>
    <t>-0,3034 to 0,3367</t>
  </si>
  <si>
    <t>F test to compare variances</t>
  </si>
  <si>
    <t>F,DFn, Dfd</t>
  </si>
  <si>
    <t>7,864, 11, 10</t>
  </si>
  <si>
    <t>**</t>
  </si>
  <si>
    <t>*</t>
  </si>
  <si>
    <t>p27+/+ NSC23766 vs. p27-/- NSC23766</t>
  </si>
  <si>
    <t>2,763 (3, 116)</t>
  </si>
  <si>
    <t>F (3, 116) = 36,15</t>
  </si>
  <si>
    <t>p27+/+ vs. p27+/+ NSC23766</t>
  </si>
  <si>
    <t>-21,44 to -6,821</t>
  </si>
  <si>
    <t>p27+/+ vs. p27-/-</t>
  </si>
  <si>
    <t>-34,05 to -19,43</t>
  </si>
  <si>
    <t>p27+/+ vs. p27-/- NSC23766</t>
  </si>
  <si>
    <t>-28,59 to -13,97</t>
  </si>
  <si>
    <t>p27+/+ NSC23766 vs. p27-/-</t>
  </si>
  <si>
    <t>-19,92 to -5,304</t>
  </si>
  <si>
    <t>-14,46 to 0,1556</t>
  </si>
  <si>
    <t>p27-/- vs. p27-/- NSC23766</t>
  </si>
  <si>
    <t>-1,849 to 12,77</t>
  </si>
  <si>
    <t>17,70 (3, 115)</t>
  </si>
  <si>
    <t>F (3, 115) = 16,19</t>
  </si>
  <si>
    <t>-14,03 to -5,130</t>
  </si>
  <si>
    <t>-4,413 to 4,413</t>
  </si>
  <si>
    <t>-4,754 to 4,072</t>
  </si>
  <si>
    <t>5,130 to 14,03</t>
  </si>
  <si>
    <t>4,789 to 13,69</t>
  </si>
  <si>
    <t>Figure 7 - Supp 1B : Quantification of degraded area per cells after silencing of RhoA</t>
  </si>
  <si>
    <t>si Rac1 #1</t>
  </si>
  <si>
    <t>si Rac1 #2</t>
  </si>
  <si>
    <t>Exp #7</t>
  </si>
  <si>
    <t>Exp #8</t>
  </si>
  <si>
    <t>si RhoA #1</t>
  </si>
  <si>
    <t>si RhoA #2</t>
  </si>
  <si>
    <t>DO</t>
  </si>
  <si>
    <t>Fold change (from mean of empty)</t>
  </si>
  <si>
    <t>p27-/-</t>
  </si>
  <si>
    <t>Y27632</t>
  </si>
  <si>
    <t>12,33 (5, 253)</t>
  </si>
  <si>
    <t>F (5, 253) = 90,75</t>
  </si>
  <si>
    <t>Number of families</t>
  </si>
  <si>
    <t>Number of comparisons per family</t>
  </si>
  <si>
    <t>Alpha</t>
  </si>
  <si>
    <t>p27+/+ si ctl vs. p27+/+ si Rac1 #1</t>
  </si>
  <si>
    <t>-13,21 to -3,722</t>
  </si>
  <si>
    <t>p27+/+ si ctl vs. p27+/+ si Rac1 #2</t>
  </si>
  <si>
    <t>-18,46 to -8,100</t>
  </si>
  <si>
    <t>p27+/+ si ctl vs. p27-/- si ctl</t>
  </si>
  <si>
    <t>-29,71 to -21,36</t>
  </si>
  <si>
    <t>p27+/+ si ctl vs. p27-/- si Rac1 #1</t>
  </si>
  <si>
    <t>-31,67 to -21,30</t>
  </si>
  <si>
    <t>p27+/+ si ctl vs. p27-/- si Rac1 #2</t>
  </si>
  <si>
    <t>-26,39 to -16,03</t>
  </si>
  <si>
    <t>p27+/+ si Rac1 #1 vs. p27+/+ si Rac1 #2</t>
  </si>
  <si>
    <t>-10,58 to 0,9519</t>
  </si>
  <si>
    <t>p27+/+ si Rac1 #1 vs. p27-/- si ctl</t>
  </si>
  <si>
    <t>-21,95 to -12,18</t>
  </si>
  <si>
    <t>p27+/+ si Rac1 #1 vs. p27-/- si Rac1 #1</t>
  </si>
  <si>
    <t>-23,78 to -12,25</t>
  </si>
  <si>
    <t>p27+/+ si Rac1 #1 vs. p27-/- si Rac1 #2</t>
  </si>
  <si>
    <t>-18,51 to -6,978</t>
  </si>
  <si>
    <t>p27+/+ si Rac1 #2 vs. p27-/- si ctl</t>
  </si>
  <si>
    <t>-17,56 to -6,944</t>
  </si>
  <si>
    <t>p27+/+ si Rac1 #2 vs. p27-/- si Rac1 #1</t>
  </si>
  <si>
    <t>-19,33 to -7,073</t>
  </si>
  <si>
    <t>p27+/+ si Rac1 #2 vs. p27-/- si Rac1 #2</t>
  </si>
  <si>
    <t>-14,06 to -1,799</t>
  </si>
  <si>
    <t>p27-/- si ctl vs. p27-/- si Rac1 #1</t>
  </si>
  <si>
    <t>-6,259 to 4,359</t>
  </si>
  <si>
    <t>p27-/- si ctl vs. p27-/- si Rac1 #2</t>
  </si>
  <si>
    <t>-0,9859 to 9,633</t>
  </si>
  <si>
    <t>p27-/- si Rac1 #1 vs. p27-/- si Rac1 #2</t>
  </si>
  <si>
    <t>-0,8572 to 11,40</t>
  </si>
  <si>
    <t>10,16 (5, 252)</t>
  </si>
  <si>
    <t>F (5, 252) = 13,92</t>
  </si>
  <si>
    <t>-29,64 to -11,68</t>
  </si>
  <si>
    <t>-22,32 to -2,874</t>
  </si>
  <si>
    <t>-7,839 to 7,839</t>
  </si>
  <si>
    <t>-10,08 to 9,364</t>
  </si>
  <si>
    <t>-9,402 to 10,04</t>
  </si>
  <si>
    <t>-2,819 to 18,95</t>
  </si>
  <si>
    <t>11,42 to 29,90</t>
  </si>
  <si>
    <t>9,418 to 31,18</t>
  </si>
  <si>
    <t>10,10 to 31,86</t>
  </si>
  <si>
    <t>2,633 to 22,56</t>
  </si>
  <si>
    <t>0,7327 to 23,74</t>
  </si>
  <si>
    <t>1,413 to 24,42</t>
  </si>
  <si>
    <t>-10,32 to 9,604</t>
  </si>
  <si>
    <t>-9,642 to 10,28</t>
  </si>
  <si>
    <t>-10,82 to 12,19</t>
  </si>
  <si>
    <t>17,32 (5, 254)</t>
  </si>
  <si>
    <t>F (5, 254) = 143,8</t>
  </si>
  <si>
    <t>p27+/+ si ctl vs. p27+/+ si RhoA #1</t>
  </si>
  <si>
    <t>-4,786 to 4,923</t>
  </si>
  <si>
    <t>p27+/+ si ctl vs. p27+/+ si RhoA #2</t>
  </si>
  <si>
    <t>-7,942 to 2,746</t>
  </si>
  <si>
    <t>-32,63 to -24,01</t>
  </si>
  <si>
    <t>p27+/+ si ctl vs. p27-/- si RhoA #1</t>
  </si>
  <si>
    <t>-35,90 to -25,21</t>
  </si>
  <si>
    <t>p27+/+ si ctl vs. p27-/- si RhoA #2</t>
  </si>
  <si>
    <t>-29,72 to -19,03</t>
  </si>
  <si>
    <t>p27+/+ si RhoA #1 vs. p27+/+ si RhoA #2</t>
  </si>
  <si>
    <t>-8,582 to 3,248</t>
  </si>
  <si>
    <t>p27+/+ si RhoA #1 vs. p27-/- si ctl</t>
  </si>
  <si>
    <t>-33,39 to -23,39</t>
  </si>
  <si>
    <t>p27+/+ si RhoA #1 vs. p27-/- si RhoA #1</t>
  </si>
  <si>
    <t>-36,53 to -24,71</t>
  </si>
  <si>
    <t>p27+/+ si RhoA #1 vs. p27-/- si RhoA #2</t>
  </si>
  <si>
    <t>-30,36 to -18,53</t>
  </si>
  <si>
    <t>p27+/+ si RhoA #2 vs. p27-/- si ctl</t>
  </si>
  <si>
    <t>-31,20 to -20,25</t>
  </si>
  <si>
    <t>p27+/+ si RhoA #2 vs. p27-/- si RhoA #1</t>
  </si>
  <si>
    <t>-34,28 to -21,63</t>
  </si>
  <si>
    <t>p27+/+ si RhoA #2 vs. p27-/- si RhoA #2</t>
  </si>
  <si>
    <t>-28,10 to -15,45</t>
  </si>
  <si>
    <t>p27-/- si ctl vs. p27-/- si RhoA #1</t>
  </si>
  <si>
    <t>-7,706 to 3,246</t>
  </si>
  <si>
    <t>p27-/- si ctl vs. p27-/- si RhoA #2</t>
  </si>
  <si>
    <t>-1,530 to 9,423</t>
  </si>
  <si>
    <t>p27-/- si RhoA #1 vs. p27-/- si RhoA #2</t>
  </si>
  <si>
    <t>-0,1467 to 12,50</t>
  </si>
  <si>
    <t>4,267 (5, 254)</t>
  </si>
  <si>
    <t>***</t>
  </si>
  <si>
    <t>-1,836 to 0,2358</t>
  </si>
  <si>
    <t>-1,716 to 0,5651</t>
  </si>
  <si>
    <t>-0,9198 to 0,9193</t>
  </si>
  <si>
    <t>-1,713 to 0,5681</t>
  </si>
  <si>
    <t>-1,315 to 0,9661</t>
  </si>
  <si>
    <t>-1,038 to 1,487</t>
  </si>
  <si>
    <t>-0,2670 to 1,867</t>
  </si>
  <si>
    <t>-1,035 to 1,490</t>
  </si>
  <si>
    <t>-0,6366 to 1,888</t>
  </si>
  <si>
    <t>-0,5936 to 1,744</t>
  </si>
  <si>
    <t>-1,347 to 1,353</t>
  </si>
  <si>
    <t>-0,9485 to 1,751</t>
  </si>
  <si>
    <t>-1,741 to 0,5966</t>
  </si>
  <si>
    <t>-1,343 to 0,9946</t>
  </si>
  <si>
    <t>-0,9515 to 1,748</t>
  </si>
  <si>
    <t>4,301 (3, 20)</t>
  </si>
  <si>
    <t>F (3, 20) = 0,009336</t>
  </si>
  <si>
    <t>P = 0,9987</t>
  </si>
  <si>
    <t>p27+/+ - vs. p27+/+ Y27632</t>
  </si>
  <si>
    <t>-0,6592 to 0,6112</t>
  </si>
  <si>
    <t>p27+/+ - vs. p27-/- -</t>
  </si>
  <si>
    <t>-0,6352 to 0,6352</t>
  </si>
  <si>
    <t>p27+/+ - vs. p27-/- Y27632</t>
  </si>
  <si>
    <t>-0,6241 to 0,6464</t>
  </si>
  <si>
    <t>p27+/+ Y27632 vs. p27-/- -</t>
  </si>
  <si>
    <t>-0,6112 to 0,6592</t>
  </si>
  <si>
    <t>p27+/+ Y27632 vs. p27-/- Y27632</t>
  </si>
  <si>
    <t>-0,6001 to 0,6704</t>
  </si>
  <si>
    <t>p27-/- - vs. p27-/- Y27632</t>
  </si>
  <si>
    <t>Figure 7A: Quantification of Rac1 GTP/Rac1 level</t>
  </si>
  <si>
    <t>Figure 7B: Quantification of invadopodia forming cells after silencing of Rac1</t>
  </si>
  <si>
    <t>Figure 7C: Quantification of degraded gelatin area after silencing of Rac1</t>
  </si>
  <si>
    <t>Figure 7E: Quantification of cells with invadopodia after NSC23766 treatment</t>
  </si>
  <si>
    <t>Figure 7F: Quantification of degraded gelatin area per cell after treatment with NSC23766</t>
  </si>
  <si>
    <t>Figure 7 -supp 1A: Quantification of cells with invadopodia after silencing of RhoA</t>
  </si>
  <si>
    <t>Fig 7 suppl 1D: Invasion after Y27632 treatment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</si>
</sst>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 vertical="center" wrapText="1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164" fontId="1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10" fontId="1" fillId="0" borderId="3" xfId="0" applyNumberFormat="1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164" fontId="0" fillId="0" borderId="7" xfId="0" applyNumberFormat="1" applyBorder="1"/>
    <xf numFmtId="2" fontId="1" fillId="0" borderId="6" xfId="0" applyNumberFormat="1" applyFont="1" applyBorder="1"/>
    <xf numFmtId="2" fontId="1" fillId="0" borderId="8" xfId="0" applyNumberFormat="1" applyFont="1" applyBorder="1"/>
    <xf numFmtId="0" fontId="0" fillId="0" borderId="0" xfId="0" applyFill="1" applyBorder="1"/>
    <xf numFmtId="164" fontId="0" fillId="0" borderId="2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8" xfId="0" applyFill="1" applyBorder="1"/>
    <xf numFmtId="9" fontId="1" fillId="0" borderId="3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15" fontId="1" fillId="0" borderId="1" xfId="0" applyNumberFormat="1" applyFont="1" applyBorder="1" applyAlignment="1">
      <alignment horizontal="center"/>
    </xf>
    <xf numFmtId="15" fontId="1" fillId="0" borderId="2" xfId="0" applyNumberFormat="1" applyFont="1" applyBorder="1" applyAlignment="1">
      <alignment horizontal="center"/>
    </xf>
    <xf numFmtId="15" fontId="1" fillId="0" borderId="3" xfId="0" applyNumberFormat="1" applyFont="1" applyBorder="1" applyAlignment="1">
      <alignment horizontal="center"/>
    </xf>
    <xf numFmtId="15" fontId="1" fillId="0" borderId="10" xfId="0" applyNumberFormat="1" applyFont="1" applyBorder="1" applyAlignment="1">
      <alignment horizontal="center"/>
    </xf>
    <xf numFmtId="15" fontId="1" fillId="0" borderId="11" xfId="0" applyNumberFormat="1" applyFont="1" applyBorder="1" applyAlignment="1">
      <alignment horizontal="center"/>
    </xf>
    <xf numFmtId="15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5" fontId="1" fillId="0" borderId="9" xfId="0" applyNumberFormat="1" applyFont="1" applyBorder="1" applyAlignment="1">
      <alignment horizontal="center"/>
    </xf>
    <xf numFmtId="15" fontId="1" fillId="0" borderId="1" xfId="0" quotePrefix="1" applyNumberFormat="1" applyFont="1" applyBorder="1" applyAlignment="1">
      <alignment horizontal="center"/>
    </xf>
    <xf numFmtId="15" fontId="1" fillId="0" borderId="2" xfId="0" quotePrefix="1" applyNumberFormat="1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/>
    </xf>
    <xf numFmtId="0" fontId="6" fillId="0" borderId="6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9"/>
  <sheetViews>
    <sheetView workbookViewId="0">
      <selection activeCell="A2" sqref="A2"/>
    </sheetView>
  </sheetViews>
  <sheetFormatPr baseColWidth="10" defaultRowHeight="15"/>
  <cols>
    <col min="1" max="1" width="17.7109375" customWidth="1"/>
    <col min="3" max="3" width="22.42578125" bestFit="1" customWidth="1"/>
  </cols>
  <sheetData>
    <row r="2" spans="1:7">
      <c r="A2" t="s">
        <v>244</v>
      </c>
    </row>
    <row r="3" spans="1:7" ht="15.75" thickBot="1"/>
    <row r="4" spans="1:7" ht="15.75" thickBot="1">
      <c r="D4" s="32" t="s">
        <v>28</v>
      </c>
      <c r="E4" s="49" t="s">
        <v>29</v>
      </c>
      <c r="F4" s="50" t="s">
        <v>30</v>
      </c>
      <c r="G4" s="33" t="s">
        <v>31</v>
      </c>
    </row>
    <row r="5" spans="1:7">
      <c r="B5" s="67" t="s">
        <v>11</v>
      </c>
      <c r="C5" s="2" t="s">
        <v>26</v>
      </c>
      <c r="D5" s="34">
        <v>22215</v>
      </c>
      <c r="E5" s="25"/>
      <c r="F5" s="34">
        <v>19619</v>
      </c>
      <c r="G5" s="25">
        <v>16310</v>
      </c>
    </row>
    <row r="6" spans="1:7">
      <c r="B6" s="68"/>
      <c r="C6" s="5" t="s">
        <v>27</v>
      </c>
      <c r="D6" s="35">
        <v>15495</v>
      </c>
      <c r="E6" s="26"/>
      <c r="F6" s="35">
        <v>21830</v>
      </c>
      <c r="G6" s="26">
        <v>20811</v>
      </c>
    </row>
    <row r="7" spans="1:7">
      <c r="B7" s="68"/>
      <c r="C7" s="5" t="s">
        <v>22</v>
      </c>
      <c r="D7" s="35">
        <f>D5/D6</f>
        <v>1.4336882865440466</v>
      </c>
      <c r="E7" s="26"/>
      <c r="F7" s="35">
        <f t="shared" ref="F7" si="0">F5/F6</f>
        <v>0.89871736142922587</v>
      </c>
      <c r="G7" s="26">
        <f>G5/G6</f>
        <v>0.78372014799865453</v>
      </c>
    </row>
    <row r="8" spans="1:7" ht="15.75" thickBot="1">
      <c r="B8" s="69"/>
      <c r="C8" s="36" t="s">
        <v>23</v>
      </c>
      <c r="D8" s="37">
        <f>D7/$D$7</f>
        <v>1</v>
      </c>
      <c r="E8" s="38"/>
      <c r="F8" s="37">
        <f>F7/$D$7</f>
        <v>0.62685687667548295</v>
      </c>
      <c r="G8" s="38">
        <f>G7/$D$7</f>
        <v>0.54664612618677255</v>
      </c>
    </row>
    <row r="9" spans="1:7">
      <c r="B9" s="67" t="s">
        <v>18</v>
      </c>
      <c r="C9" s="2" t="s">
        <v>26</v>
      </c>
      <c r="D9" s="34">
        <v>4973</v>
      </c>
      <c r="E9" s="25">
        <v>13559</v>
      </c>
      <c r="F9" s="34">
        <v>11163</v>
      </c>
      <c r="G9" s="25">
        <v>9050</v>
      </c>
    </row>
    <row r="10" spans="1:7">
      <c r="B10" s="68"/>
      <c r="C10" s="5" t="s">
        <v>27</v>
      </c>
      <c r="D10" s="35">
        <v>11954</v>
      </c>
      <c r="E10" s="26">
        <v>23723</v>
      </c>
      <c r="F10" s="35">
        <v>26977</v>
      </c>
      <c r="G10" s="26">
        <v>28626</v>
      </c>
    </row>
    <row r="11" spans="1:7">
      <c r="B11" s="68"/>
      <c r="C11" s="5" t="s">
        <v>22</v>
      </c>
      <c r="D11" s="35">
        <f t="shared" ref="D11" si="1">D9/D10</f>
        <v>0.41601137694495566</v>
      </c>
      <c r="E11" s="26">
        <f t="shared" ref="E11" si="2">E9/E10</f>
        <v>0.57155503098259075</v>
      </c>
      <c r="F11" s="35">
        <f>F9/F10</f>
        <v>0.41379693813248325</v>
      </c>
      <c r="G11" s="26">
        <f t="shared" ref="G11" si="3">G9/G10</f>
        <v>0.31614616083280933</v>
      </c>
    </row>
    <row r="12" spans="1:7" ht="15.75" thickBot="1">
      <c r="B12" s="69"/>
      <c r="C12" s="36" t="s">
        <v>23</v>
      </c>
      <c r="D12" s="37">
        <f>D11/AVERAGE(D11:E11)</f>
        <v>0.84249803072580143</v>
      </c>
      <c r="E12" s="38">
        <f>E11/AVERAGE(D11:E11)</f>
        <v>1.1575019692741986</v>
      </c>
      <c r="F12" s="37">
        <f>F11/AVERAGE(D11:E11)</f>
        <v>0.83801339294408606</v>
      </c>
      <c r="G12" s="38">
        <f>G11/AVERAGE(D11:E11)</f>
        <v>0.64025296586637981</v>
      </c>
    </row>
    <row r="13" spans="1:7">
      <c r="B13" s="67" t="s">
        <v>19</v>
      </c>
      <c r="C13" s="2" t="s">
        <v>26</v>
      </c>
      <c r="D13" s="34">
        <v>19463</v>
      </c>
      <c r="E13" s="25">
        <v>11127</v>
      </c>
      <c r="F13" s="34">
        <v>17205</v>
      </c>
      <c r="G13" s="25">
        <v>14131</v>
      </c>
    </row>
    <row r="14" spans="1:7">
      <c r="B14" s="68"/>
      <c r="C14" s="5" t="s">
        <v>27</v>
      </c>
      <c r="D14" s="35">
        <v>44387</v>
      </c>
      <c r="E14" s="26">
        <v>39226</v>
      </c>
      <c r="F14" s="35">
        <v>33777</v>
      </c>
      <c r="G14" s="26">
        <v>29162</v>
      </c>
    </row>
    <row r="15" spans="1:7">
      <c r="B15" s="68"/>
      <c r="C15" s="5" t="s">
        <v>22</v>
      </c>
      <c r="D15" s="35">
        <f>D13/D14</f>
        <v>0.43848424088133914</v>
      </c>
      <c r="E15" s="26">
        <f>E13/E14</f>
        <v>0.28366389639524803</v>
      </c>
      <c r="F15" s="35">
        <f>F13/F14</f>
        <v>0.50937028155253572</v>
      </c>
      <c r="G15" s="26">
        <f>G13/G14</f>
        <v>0.48456895960496538</v>
      </c>
    </row>
    <row r="16" spans="1:7" ht="15.75" thickBot="1">
      <c r="B16" s="69"/>
      <c r="C16" s="36" t="s">
        <v>23</v>
      </c>
      <c r="D16" s="37">
        <f>D15/AVERAGE(D15:E15)</f>
        <v>1.2143886226307525</v>
      </c>
      <c r="E16" s="38">
        <f>E15/AVERAGE(D15:E15)</f>
        <v>0.78561137736924747</v>
      </c>
      <c r="F16" s="37">
        <f>F15/AVERAGE(D15:E15)</f>
        <v>1.4107085659003611</v>
      </c>
      <c r="G16" s="38">
        <f>G15/AVERAGE(D15:E15)</f>
        <v>1.3420209361264959</v>
      </c>
    </row>
    <row r="17" spans="1:7">
      <c r="B17" s="67" t="s">
        <v>20</v>
      </c>
      <c r="C17" s="2" t="s">
        <v>26</v>
      </c>
      <c r="D17" s="34">
        <v>28265</v>
      </c>
      <c r="E17" s="25">
        <v>19996</v>
      </c>
      <c r="F17" s="34">
        <v>22920</v>
      </c>
      <c r="G17" s="25">
        <v>13244</v>
      </c>
    </row>
    <row r="18" spans="1:7">
      <c r="B18" s="68"/>
      <c r="C18" s="5" t="s">
        <v>27</v>
      </c>
      <c r="D18" s="35">
        <v>21642</v>
      </c>
      <c r="E18" s="26">
        <v>20780</v>
      </c>
      <c r="F18" s="35">
        <v>11982</v>
      </c>
      <c r="G18" s="26">
        <v>20982</v>
      </c>
    </row>
    <row r="19" spans="1:7">
      <c r="B19" s="68"/>
      <c r="C19" s="5" t="s">
        <v>22</v>
      </c>
      <c r="D19" s="35">
        <f>D17/D18</f>
        <v>1.3060253211348305</v>
      </c>
      <c r="E19" s="26">
        <f>E17/E18</f>
        <v>0.96227141482194423</v>
      </c>
      <c r="F19" s="35">
        <f>F17/F18</f>
        <v>1.9128693039559339</v>
      </c>
      <c r="G19" s="26">
        <f>G17/G18</f>
        <v>0.63120770183967212</v>
      </c>
    </row>
    <row r="20" spans="1:7" ht="15.75" thickBot="1">
      <c r="B20" s="69"/>
      <c r="C20" s="36" t="s">
        <v>23</v>
      </c>
      <c r="D20" s="37">
        <f>D19/AVERAGE(D19:E19)</f>
        <v>1.1515471502752437</v>
      </c>
      <c r="E20" s="38">
        <f>E19/AVERAGE(D19:E19)</f>
        <v>0.8484528497247561</v>
      </c>
      <c r="F20" s="37">
        <f>F19/AVERAGE(D19:E19)</f>
        <v>1.6866129317503773</v>
      </c>
      <c r="G20" s="38">
        <f>G19/AVERAGE(D19:E19)</f>
        <v>0.5565477319028338</v>
      </c>
    </row>
    <row r="21" spans="1:7">
      <c r="B21" s="67" t="s">
        <v>21</v>
      </c>
      <c r="C21" s="2" t="s">
        <v>26</v>
      </c>
      <c r="D21" s="34">
        <v>15862</v>
      </c>
      <c r="E21" s="25">
        <v>11286</v>
      </c>
      <c r="F21" s="34">
        <v>18689</v>
      </c>
      <c r="G21" s="25">
        <v>21062</v>
      </c>
    </row>
    <row r="22" spans="1:7">
      <c r="B22" s="68"/>
      <c r="C22" s="5" t="s">
        <v>27</v>
      </c>
      <c r="D22" s="35">
        <v>20057</v>
      </c>
      <c r="E22" s="26">
        <v>18937</v>
      </c>
      <c r="F22" s="35">
        <v>16025</v>
      </c>
      <c r="G22" s="26">
        <v>22819</v>
      </c>
    </row>
    <row r="23" spans="1:7">
      <c r="B23" s="68"/>
      <c r="C23" s="5" t="s">
        <v>22</v>
      </c>
      <c r="D23" s="35">
        <f>D21/D22</f>
        <v>0.79084608864735506</v>
      </c>
      <c r="E23" s="26">
        <f>E21/E22</f>
        <v>0.59597613138300676</v>
      </c>
      <c r="F23" s="35">
        <f>F21/F22</f>
        <v>1.1662402496099844</v>
      </c>
      <c r="G23" s="26">
        <f>G21/G22</f>
        <v>0.92300276085718047</v>
      </c>
    </row>
    <row r="24" spans="1:7" ht="15.75" thickBot="1">
      <c r="B24" s="69"/>
      <c r="C24" s="36" t="s">
        <v>23</v>
      </c>
      <c r="D24" s="37">
        <f>D23/AVERAGE(D23:E23)</f>
        <v>1.1405154564512832</v>
      </c>
      <c r="E24" s="38">
        <f>E23/AVERAGE(D23:E23)</f>
        <v>0.85948454354871662</v>
      </c>
      <c r="F24" s="37">
        <f>F23/AVERAGE(D23:E23)</f>
        <v>1.6818886123478058</v>
      </c>
      <c r="G24" s="38">
        <f>G23/AVERAGE(D23:E23)</f>
        <v>1.3311046614712778</v>
      </c>
    </row>
    <row r="25" spans="1:7">
      <c r="B25" s="67" t="s">
        <v>32</v>
      </c>
      <c r="C25" s="2" t="s">
        <v>26</v>
      </c>
      <c r="D25" s="34">
        <v>13184</v>
      </c>
      <c r="E25" s="25">
        <v>12247</v>
      </c>
      <c r="F25" s="34">
        <v>3560</v>
      </c>
      <c r="G25" s="25">
        <v>21037</v>
      </c>
    </row>
    <row r="26" spans="1:7">
      <c r="B26" s="68"/>
      <c r="C26" s="5" t="s">
        <v>27</v>
      </c>
      <c r="D26" s="35">
        <v>20025</v>
      </c>
      <c r="E26" s="26">
        <v>27313</v>
      </c>
      <c r="F26" s="35">
        <v>21527</v>
      </c>
      <c r="G26" s="26">
        <v>30820</v>
      </c>
    </row>
    <row r="27" spans="1:7">
      <c r="B27" s="68"/>
      <c r="C27" s="5" t="s">
        <v>22</v>
      </c>
      <c r="D27" s="35">
        <f>D25/D26</f>
        <v>0.65837702871410742</v>
      </c>
      <c r="E27" s="26">
        <f>E25/E26</f>
        <v>0.44839453739977297</v>
      </c>
      <c r="F27" s="35">
        <f>F25/F26</f>
        <v>0.16537371672783016</v>
      </c>
      <c r="G27" s="26">
        <f>G25/G26</f>
        <v>0.68257624918883841</v>
      </c>
    </row>
    <row r="28" spans="1:7" ht="15.75" thickBot="1">
      <c r="B28" s="69"/>
      <c r="C28" s="36" t="s">
        <v>23</v>
      </c>
      <c r="D28" s="37">
        <f>D27/AVERAGE(D27:E27)</f>
        <v>1.1897252312431819</v>
      </c>
      <c r="E28" s="38">
        <f>E27/AVERAGE(D27:E27)</f>
        <v>0.81027476875681814</v>
      </c>
      <c r="F28" s="37">
        <f>F27/AVERAGE(D27:E27)</f>
        <v>0.29883983613437748</v>
      </c>
      <c r="G28" s="38">
        <f>G27/AVERAGE(D27:E27)</f>
        <v>1.2334546171718423</v>
      </c>
    </row>
    <row r="31" spans="1:7">
      <c r="A31" s="54" t="s">
        <v>78</v>
      </c>
      <c r="B31" s="53"/>
    </row>
    <row r="32" spans="1:7">
      <c r="A32" s="54" t="s">
        <v>42</v>
      </c>
      <c r="B32" s="53">
        <v>0.91479999999999995</v>
      </c>
    </row>
    <row r="33" spans="1:2">
      <c r="A33" s="54" t="s">
        <v>44</v>
      </c>
      <c r="B33" s="53" t="s">
        <v>69</v>
      </c>
    </row>
    <row r="34" spans="1:2">
      <c r="A34" s="54" t="s">
        <v>79</v>
      </c>
      <c r="B34" s="53" t="s">
        <v>68</v>
      </c>
    </row>
    <row r="35" spans="1:2">
      <c r="A35" s="54" t="s">
        <v>80</v>
      </c>
      <c r="B35" s="53" t="s">
        <v>81</v>
      </c>
    </row>
    <row r="36" spans="1:2">
      <c r="A36" s="54" t="s">
        <v>82</v>
      </c>
      <c r="B36" s="53" t="s">
        <v>83</v>
      </c>
    </row>
    <row r="37" spans="1:2">
      <c r="A37" s="54"/>
      <c r="B37" s="53"/>
    </row>
    <row r="38" spans="1:2">
      <c r="A38" s="54" t="s">
        <v>84</v>
      </c>
      <c r="B38" s="53"/>
    </row>
    <row r="39" spans="1:2">
      <c r="A39" s="54" t="s">
        <v>85</v>
      </c>
      <c r="B39" s="53" t="s">
        <v>86</v>
      </c>
    </row>
    <row r="40" spans="1:2">
      <c r="A40" s="54" t="s">
        <v>87</v>
      </c>
      <c r="B40" s="53" t="s">
        <v>88</v>
      </c>
    </row>
    <row r="41" spans="1:2">
      <c r="A41" s="54" t="s">
        <v>89</v>
      </c>
      <c r="B41" s="53" t="s">
        <v>90</v>
      </c>
    </row>
    <row r="42" spans="1:2">
      <c r="A42" s="54" t="s">
        <v>91</v>
      </c>
      <c r="B42" s="53" t="s">
        <v>92</v>
      </c>
    </row>
    <row r="43" spans="1:2">
      <c r="A43" s="54" t="s">
        <v>48</v>
      </c>
      <c r="B43" s="53">
        <v>5.5809999999999996E-4</v>
      </c>
    </row>
    <row r="44" spans="1:2">
      <c r="A44" s="54"/>
      <c r="B44" s="53"/>
    </row>
    <row r="45" spans="1:2">
      <c r="A45" s="54" t="s">
        <v>93</v>
      </c>
      <c r="B45" s="53"/>
    </row>
    <row r="46" spans="1:2">
      <c r="A46" s="54" t="s">
        <v>94</v>
      </c>
      <c r="B46" s="53" t="s">
        <v>95</v>
      </c>
    </row>
    <row r="47" spans="1:2">
      <c r="A47" s="54" t="s">
        <v>42</v>
      </c>
      <c r="B47" s="53">
        <v>2.8999999999999998E-3</v>
      </c>
    </row>
    <row r="48" spans="1:2">
      <c r="A48" s="54" t="s">
        <v>44</v>
      </c>
      <c r="B48" s="53" t="s">
        <v>96</v>
      </c>
    </row>
    <row r="49" spans="1:2">
      <c r="A49" s="54" t="s">
        <v>79</v>
      </c>
      <c r="B49" s="53" t="s">
        <v>47</v>
      </c>
    </row>
  </sheetData>
  <mergeCells count="6">
    <mergeCell ref="B25:B28"/>
    <mergeCell ref="B5:B8"/>
    <mergeCell ref="B9:B12"/>
    <mergeCell ref="B13:B16"/>
    <mergeCell ref="B17:B20"/>
    <mergeCell ref="B21:B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53"/>
  <sheetViews>
    <sheetView zoomScale="87" zoomScaleNormal="87" workbookViewId="0">
      <selection activeCell="A2" sqref="A2"/>
    </sheetView>
  </sheetViews>
  <sheetFormatPr baseColWidth="10" defaultRowHeight="15"/>
  <cols>
    <col min="1" max="1" width="35.42578125" customWidth="1"/>
    <col min="2" max="2" width="7" customWidth="1"/>
    <col min="5" max="5" width="15.7109375" customWidth="1"/>
    <col min="6" max="6" width="16.85546875" customWidth="1"/>
    <col min="8" max="8" width="13.42578125" style="1" customWidth="1"/>
    <col min="9" max="9" width="16.5703125" customWidth="1"/>
    <col min="11" max="11" width="13.5703125" customWidth="1"/>
    <col min="12" max="12" width="16.140625" customWidth="1"/>
    <col min="13" max="13" width="8.140625" customWidth="1"/>
    <col min="14" max="14" width="13.85546875" customWidth="1"/>
    <col min="15" max="15" width="16" customWidth="1"/>
    <col min="16" max="16" width="7.28515625" customWidth="1"/>
    <col min="17" max="17" width="13.28515625" customWidth="1"/>
    <col min="18" max="18" width="16.7109375" customWidth="1"/>
    <col min="19" max="19" width="7.85546875" customWidth="1"/>
    <col min="20" max="20" width="14" customWidth="1"/>
    <col min="21" max="21" width="20.140625" customWidth="1"/>
  </cols>
  <sheetData>
    <row r="1" spans="1:21">
      <c r="H1"/>
    </row>
    <row r="2" spans="1:21">
      <c r="A2" t="s">
        <v>245</v>
      </c>
      <c r="H2"/>
    </row>
    <row r="3" spans="1:21" ht="15.75" thickBot="1">
      <c r="H3"/>
    </row>
    <row r="4" spans="1:21" ht="15.75" thickBot="1">
      <c r="D4" s="73" t="s">
        <v>12</v>
      </c>
      <c r="E4" s="74"/>
      <c r="F4" s="74"/>
      <c r="G4" s="74"/>
      <c r="H4" s="74"/>
      <c r="I4" s="74"/>
      <c r="J4" s="74"/>
      <c r="K4" s="74"/>
      <c r="L4" s="75"/>
      <c r="M4" s="73" t="s">
        <v>24</v>
      </c>
      <c r="N4" s="74"/>
      <c r="O4" s="74"/>
      <c r="P4" s="74"/>
      <c r="Q4" s="74"/>
      <c r="R4" s="74"/>
      <c r="S4" s="74"/>
      <c r="T4" s="74"/>
      <c r="U4" s="75"/>
    </row>
    <row r="5" spans="1:21" ht="15" customHeight="1">
      <c r="D5" s="70" t="s">
        <v>33</v>
      </c>
      <c r="E5" s="71"/>
      <c r="F5" s="71"/>
      <c r="G5" s="70" t="s">
        <v>120</v>
      </c>
      <c r="H5" s="71"/>
      <c r="I5" s="72"/>
      <c r="J5" s="70" t="s">
        <v>121</v>
      </c>
      <c r="K5" s="71"/>
      <c r="L5" s="72"/>
      <c r="M5" s="70" t="s">
        <v>33</v>
      </c>
      <c r="N5" s="71"/>
      <c r="O5" s="72"/>
      <c r="P5" s="70" t="s">
        <v>120</v>
      </c>
      <c r="Q5" s="71"/>
      <c r="R5" s="72"/>
      <c r="S5" s="70" t="s">
        <v>121</v>
      </c>
      <c r="T5" s="71"/>
      <c r="U5" s="72"/>
    </row>
    <row r="6" spans="1:21" ht="34.5" customHeight="1" thickBot="1">
      <c r="D6" s="12" t="s">
        <v>13</v>
      </c>
      <c r="E6" s="13" t="s">
        <v>14</v>
      </c>
      <c r="F6" s="8" t="s">
        <v>0</v>
      </c>
      <c r="G6" s="12" t="s">
        <v>13</v>
      </c>
      <c r="H6" s="13" t="s">
        <v>14</v>
      </c>
      <c r="I6" s="8" t="s">
        <v>0</v>
      </c>
      <c r="J6" s="12" t="s">
        <v>13</v>
      </c>
      <c r="K6" s="13" t="s">
        <v>14</v>
      </c>
      <c r="L6" s="8" t="s">
        <v>0</v>
      </c>
      <c r="M6" s="12" t="s">
        <v>13</v>
      </c>
      <c r="N6" s="13" t="s">
        <v>14</v>
      </c>
      <c r="O6" s="8" t="s">
        <v>0</v>
      </c>
      <c r="P6" s="12" t="s">
        <v>13</v>
      </c>
      <c r="Q6" s="13" t="s">
        <v>14</v>
      </c>
      <c r="R6" s="8" t="s">
        <v>0</v>
      </c>
      <c r="S6" s="12" t="s">
        <v>13</v>
      </c>
      <c r="T6" s="13" t="s">
        <v>14</v>
      </c>
      <c r="U6" s="24" t="s">
        <v>0</v>
      </c>
    </row>
    <row r="7" spans="1:21">
      <c r="B7" s="67" t="s">
        <v>11</v>
      </c>
      <c r="C7" s="2" t="s">
        <v>1</v>
      </c>
      <c r="D7" s="15">
        <v>55</v>
      </c>
      <c r="E7" s="3">
        <v>6</v>
      </c>
      <c r="F7" s="18">
        <v>10.909090909090908</v>
      </c>
      <c r="G7" s="15">
        <v>37</v>
      </c>
      <c r="H7" s="4">
        <v>9</v>
      </c>
      <c r="I7" s="21">
        <v>24.324324324324326</v>
      </c>
      <c r="J7" s="15"/>
      <c r="K7" s="4"/>
      <c r="L7" s="21"/>
      <c r="M7" s="15">
        <v>45</v>
      </c>
      <c r="N7" s="4">
        <v>10</v>
      </c>
      <c r="O7" s="21">
        <v>22.222222222222221</v>
      </c>
      <c r="P7" s="15">
        <v>32</v>
      </c>
      <c r="Q7" s="4">
        <v>11</v>
      </c>
      <c r="R7" s="21">
        <v>34.375</v>
      </c>
      <c r="S7" s="15"/>
      <c r="T7" s="4"/>
      <c r="U7" s="21"/>
    </row>
    <row r="8" spans="1:21">
      <c r="B8" s="68"/>
      <c r="C8" s="5" t="s">
        <v>2</v>
      </c>
      <c r="D8" s="16">
        <v>62</v>
      </c>
      <c r="E8" s="6">
        <v>6</v>
      </c>
      <c r="F8" s="19">
        <v>9.67741935483871</v>
      </c>
      <c r="G8" s="16">
        <v>44</v>
      </c>
      <c r="H8" s="7">
        <v>15</v>
      </c>
      <c r="I8" s="22">
        <v>34.090909090909086</v>
      </c>
      <c r="J8" s="16"/>
      <c r="K8" s="7"/>
      <c r="L8" s="22"/>
      <c r="M8" s="16">
        <v>49</v>
      </c>
      <c r="N8" s="7">
        <v>22</v>
      </c>
      <c r="O8" s="22">
        <v>44.897959183673471</v>
      </c>
      <c r="P8" s="16">
        <v>49</v>
      </c>
      <c r="Q8" s="7">
        <v>23</v>
      </c>
      <c r="R8" s="22">
        <v>46.938775510204081</v>
      </c>
      <c r="S8" s="16"/>
      <c r="T8" s="7"/>
      <c r="U8" s="22"/>
    </row>
    <row r="9" spans="1:21">
      <c r="B9" s="68"/>
      <c r="C9" s="5" t="s">
        <v>3</v>
      </c>
      <c r="D9" s="16">
        <v>77</v>
      </c>
      <c r="E9" s="6">
        <v>7</v>
      </c>
      <c r="F9" s="19">
        <v>9.0909090909090917</v>
      </c>
      <c r="G9" s="16">
        <v>19</v>
      </c>
      <c r="H9" s="7">
        <v>5</v>
      </c>
      <c r="I9" s="22">
        <v>26.315789473684209</v>
      </c>
      <c r="J9" s="16"/>
      <c r="K9" s="7"/>
      <c r="L9" s="22"/>
      <c r="M9" s="16">
        <v>55</v>
      </c>
      <c r="N9" s="7">
        <v>23</v>
      </c>
      <c r="O9" s="22">
        <v>41.818181818181813</v>
      </c>
      <c r="P9" s="16">
        <v>51</v>
      </c>
      <c r="Q9" s="7">
        <v>19</v>
      </c>
      <c r="R9" s="22">
        <v>37.254901960784316</v>
      </c>
      <c r="S9" s="16"/>
      <c r="T9" s="7"/>
      <c r="U9" s="22"/>
    </row>
    <row r="10" spans="1:21">
      <c r="B10" s="68"/>
      <c r="C10" s="5" t="s">
        <v>4</v>
      </c>
      <c r="D10" s="16">
        <v>58</v>
      </c>
      <c r="E10" s="6">
        <v>7</v>
      </c>
      <c r="F10" s="19">
        <v>12.068965517241379</v>
      </c>
      <c r="G10" s="16">
        <v>25</v>
      </c>
      <c r="H10" s="7">
        <v>8</v>
      </c>
      <c r="I10" s="22">
        <v>32</v>
      </c>
      <c r="J10" s="16"/>
      <c r="K10" s="7"/>
      <c r="L10" s="22"/>
      <c r="M10" s="16">
        <v>41</v>
      </c>
      <c r="N10" s="7">
        <v>15</v>
      </c>
      <c r="O10" s="22">
        <v>36.585365853658537</v>
      </c>
      <c r="P10" s="16">
        <v>48</v>
      </c>
      <c r="Q10" s="7">
        <v>21</v>
      </c>
      <c r="R10" s="22">
        <v>43.75</v>
      </c>
      <c r="S10" s="16"/>
      <c r="T10" s="7"/>
      <c r="U10" s="22"/>
    </row>
    <row r="11" spans="1:21">
      <c r="B11" s="68"/>
      <c r="C11" s="5" t="s">
        <v>5</v>
      </c>
      <c r="D11" s="16">
        <v>77</v>
      </c>
      <c r="E11" s="6">
        <v>8</v>
      </c>
      <c r="F11" s="19">
        <v>10.38961038961039</v>
      </c>
      <c r="G11" s="16">
        <v>16</v>
      </c>
      <c r="H11" s="7">
        <v>5</v>
      </c>
      <c r="I11" s="22">
        <v>31.25</v>
      </c>
      <c r="J11" s="16"/>
      <c r="K11" s="7"/>
      <c r="L11" s="22"/>
      <c r="M11" s="16">
        <v>59</v>
      </c>
      <c r="N11" s="7">
        <v>21</v>
      </c>
      <c r="O11" s="22">
        <v>35.593220338983052</v>
      </c>
      <c r="P11" s="16">
        <v>72</v>
      </c>
      <c r="Q11" s="7">
        <v>32</v>
      </c>
      <c r="R11" s="22">
        <v>44.444444444444443</v>
      </c>
      <c r="S11" s="16"/>
      <c r="T11" s="7"/>
      <c r="U11" s="22"/>
    </row>
    <row r="12" spans="1:21">
      <c r="B12" s="68"/>
      <c r="C12" s="5" t="s">
        <v>6</v>
      </c>
      <c r="D12" s="16">
        <v>88</v>
      </c>
      <c r="E12" s="6">
        <v>11</v>
      </c>
      <c r="F12" s="19">
        <v>12.5</v>
      </c>
      <c r="G12" s="16">
        <v>19</v>
      </c>
      <c r="H12" s="7">
        <v>4</v>
      </c>
      <c r="I12" s="22">
        <v>21.052631578947366</v>
      </c>
      <c r="J12" s="16"/>
      <c r="K12" s="7"/>
      <c r="L12" s="22"/>
      <c r="M12" s="16">
        <v>57</v>
      </c>
      <c r="N12" s="7">
        <v>28</v>
      </c>
      <c r="O12" s="22">
        <v>49.122807017543856</v>
      </c>
      <c r="P12" s="16">
        <v>85</v>
      </c>
      <c r="Q12" s="7">
        <v>38</v>
      </c>
      <c r="R12" s="22">
        <v>44.705882352941181</v>
      </c>
      <c r="S12" s="16"/>
      <c r="T12" s="7"/>
      <c r="U12" s="22"/>
    </row>
    <row r="13" spans="1:21">
      <c r="B13" s="68"/>
      <c r="C13" s="5" t="s">
        <v>7</v>
      </c>
      <c r="D13" s="16">
        <v>73</v>
      </c>
      <c r="E13" s="6">
        <v>9</v>
      </c>
      <c r="F13" s="19">
        <v>12.328767123287671</v>
      </c>
      <c r="G13" s="16">
        <v>21</v>
      </c>
      <c r="H13" s="7">
        <v>5</v>
      </c>
      <c r="I13" s="22">
        <v>23.809523809523807</v>
      </c>
      <c r="J13" s="16"/>
      <c r="K13" s="7"/>
      <c r="L13" s="22"/>
      <c r="M13" s="16">
        <v>74</v>
      </c>
      <c r="N13" s="7">
        <v>33</v>
      </c>
      <c r="O13" s="22">
        <v>44.594594594594597</v>
      </c>
      <c r="P13" s="16">
        <v>27</v>
      </c>
      <c r="Q13" s="7">
        <v>11</v>
      </c>
      <c r="R13" s="22">
        <v>40.74074074074074</v>
      </c>
      <c r="S13" s="16"/>
      <c r="T13" s="7"/>
      <c r="U13" s="22"/>
    </row>
    <row r="14" spans="1:21">
      <c r="B14" s="68"/>
      <c r="C14" s="5" t="s">
        <v>8</v>
      </c>
      <c r="D14" s="16">
        <v>89</v>
      </c>
      <c r="E14" s="6">
        <v>11</v>
      </c>
      <c r="F14" s="19">
        <v>12.359550561797752</v>
      </c>
      <c r="G14" s="16">
        <v>20</v>
      </c>
      <c r="H14" s="7">
        <v>2</v>
      </c>
      <c r="I14" s="22">
        <v>10</v>
      </c>
      <c r="J14" s="16"/>
      <c r="K14" s="7"/>
      <c r="L14" s="22"/>
      <c r="M14" s="16">
        <v>75</v>
      </c>
      <c r="N14" s="7">
        <v>35</v>
      </c>
      <c r="O14" s="22">
        <v>46.666666666666664</v>
      </c>
      <c r="P14" s="16">
        <v>24</v>
      </c>
      <c r="Q14" s="7">
        <v>12</v>
      </c>
      <c r="R14" s="22">
        <v>50</v>
      </c>
      <c r="S14" s="16"/>
      <c r="T14" s="7"/>
      <c r="U14" s="22"/>
    </row>
    <row r="15" spans="1:21" ht="15" customHeight="1">
      <c r="B15" s="68"/>
      <c r="C15" s="5" t="s">
        <v>9</v>
      </c>
      <c r="D15" s="16">
        <v>41</v>
      </c>
      <c r="E15" s="6">
        <v>5</v>
      </c>
      <c r="F15" s="19">
        <v>12.195121951219512</v>
      </c>
      <c r="G15" s="16">
        <v>28</v>
      </c>
      <c r="H15" s="7">
        <v>4</v>
      </c>
      <c r="I15" s="22">
        <v>14.285714285714285</v>
      </c>
      <c r="J15" s="16"/>
      <c r="K15" s="7"/>
      <c r="L15" s="22"/>
      <c r="M15" s="16">
        <v>44</v>
      </c>
      <c r="N15" s="7">
        <v>21</v>
      </c>
      <c r="O15" s="22">
        <v>47.727272727272727</v>
      </c>
      <c r="P15" s="16">
        <v>29</v>
      </c>
      <c r="Q15" s="7">
        <v>16</v>
      </c>
      <c r="R15" s="22">
        <v>55.172413793103445</v>
      </c>
      <c r="S15" s="16"/>
      <c r="T15" s="7"/>
      <c r="U15" s="22"/>
    </row>
    <row r="16" spans="1:21" ht="15.75" thickBot="1">
      <c r="B16" s="68"/>
      <c r="C16" s="9" t="s">
        <v>10</v>
      </c>
      <c r="D16" s="17">
        <v>71</v>
      </c>
      <c r="E16" s="11">
        <v>10</v>
      </c>
      <c r="F16" s="23">
        <v>14.084507042253522</v>
      </c>
      <c r="G16" s="17">
        <v>27</v>
      </c>
      <c r="H16" s="11">
        <v>8</v>
      </c>
      <c r="I16" s="23">
        <v>29.629629629629626</v>
      </c>
      <c r="J16" s="17"/>
      <c r="K16" s="11"/>
      <c r="L16" s="23"/>
      <c r="M16" s="17">
        <v>43</v>
      </c>
      <c r="N16" s="11">
        <v>21</v>
      </c>
      <c r="O16" s="23">
        <v>48.837209302325576</v>
      </c>
      <c r="P16" s="17">
        <v>29</v>
      </c>
      <c r="Q16" s="11">
        <v>16</v>
      </c>
      <c r="R16" s="23">
        <v>55.172413793103445</v>
      </c>
      <c r="S16" s="17"/>
      <c r="T16" s="11"/>
      <c r="U16" s="23"/>
    </row>
    <row r="17" spans="2:21">
      <c r="B17" s="67" t="s">
        <v>18</v>
      </c>
      <c r="C17" s="26" t="s">
        <v>1</v>
      </c>
      <c r="D17" s="1">
        <v>74</v>
      </c>
      <c r="E17" s="1">
        <v>5</v>
      </c>
      <c r="F17" s="28">
        <v>6.756756756756757</v>
      </c>
      <c r="G17" s="16">
        <v>27</v>
      </c>
      <c r="H17" s="6">
        <v>3</v>
      </c>
      <c r="I17" s="22">
        <v>11.111111111111111</v>
      </c>
      <c r="J17" s="16"/>
      <c r="K17" s="6"/>
      <c r="L17" s="22"/>
      <c r="M17" s="16"/>
      <c r="N17" s="6"/>
      <c r="O17" s="22"/>
      <c r="P17" s="16"/>
      <c r="Q17" s="6"/>
      <c r="R17" s="22"/>
      <c r="S17" s="16"/>
      <c r="T17" s="6"/>
      <c r="U17" s="22"/>
    </row>
    <row r="18" spans="2:21">
      <c r="B18" s="68"/>
      <c r="C18" s="26" t="s">
        <v>2</v>
      </c>
      <c r="D18" s="1">
        <v>65</v>
      </c>
      <c r="E18" s="1">
        <v>5</v>
      </c>
      <c r="F18" s="28">
        <v>7.6923076923076925</v>
      </c>
      <c r="G18" s="16">
        <v>27</v>
      </c>
      <c r="H18" s="6">
        <v>4</v>
      </c>
      <c r="I18" s="22">
        <v>14.814814814814813</v>
      </c>
      <c r="J18" s="16"/>
      <c r="K18" s="6"/>
      <c r="L18" s="22"/>
      <c r="M18" s="16"/>
      <c r="N18" s="6"/>
      <c r="O18" s="22"/>
      <c r="P18" s="16"/>
      <c r="Q18" s="6"/>
      <c r="R18" s="22"/>
      <c r="S18" s="16"/>
      <c r="T18" s="6"/>
      <c r="U18" s="22"/>
    </row>
    <row r="19" spans="2:21">
      <c r="B19" s="68"/>
      <c r="C19" s="26" t="s">
        <v>3</v>
      </c>
      <c r="D19" s="1">
        <v>75</v>
      </c>
      <c r="E19" s="1">
        <v>10</v>
      </c>
      <c r="F19" s="28">
        <v>13.333333333333334</v>
      </c>
      <c r="G19" s="16">
        <v>21</v>
      </c>
      <c r="H19" s="6">
        <v>6</v>
      </c>
      <c r="I19" s="22">
        <v>28.571428571428569</v>
      </c>
      <c r="J19" s="16"/>
      <c r="K19" s="6"/>
      <c r="L19" s="22"/>
      <c r="M19" s="16"/>
      <c r="N19" s="6"/>
      <c r="O19" s="22"/>
      <c r="P19" s="16"/>
      <c r="Q19" s="6"/>
      <c r="R19" s="22"/>
      <c r="S19" s="16"/>
      <c r="T19" s="6"/>
      <c r="U19" s="22"/>
    </row>
    <row r="20" spans="2:21">
      <c r="B20" s="68"/>
      <c r="C20" s="26" t="s">
        <v>4</v>
      </c>
      <c r="D20" s="1">
        <v>77</v>
      </c>
      <c r="E20" s="1">
        <v>11</v>
      </c>
      <c r="F20" s="28">
        <v>14.285714285714285</v>
      </c>
      <c r="G20" s="16">
        <v>18</v>
      </c>
      <c r="H20" s="6">
        <v>2</v>
      </c>
      <c r="I20" s="22">
        <v>11.111111111111111</v>
      </c>
      <c r="J20" s="16"/>
      <c r="K20" s="6"/>
      <c r="L20" s="22"/>
      <c r="M20" s="16"/>
      <c r="N20" s="6"/>
      <c r="O20" s="22"/>
      <c r="P20" s="16"/>
      <c r="Q20" s="6"/>
      <c r="R20" s="22"/>
      <c r="S20" s="16"/>
      <c r="T20" s="6"/>
      <c r="U20" s="22"/>
    </row>
    <row r="21" spans="2:21">
      <c r="B21" s="68"/>
      <c r="C21" s="26" t="s">
        <v>5</v>
      </c>
      <c r="D21" s="1">
        <v>86</v>
      </c>
      <c r="E21" s="1">
        <v>9</v>
      </c>
      <c r="F21" s="28">
        <v>10.465116279069768</v>
      </c>
      <c r="G21" s="16">
        <v>56</v>
      </c>
      <c r="H21" s="6">
        <v>6</v>
      </c>
      <c r="I21" s="22">
        <v>10.714285714285714</v>
      </c>
      <c r="J21" s="16"/>
      <c r="K21" s="6"/>
      <c r="L21" s="22"/>
      <c r="M21" s="16"/>
      <c r="N21" s="6"/>
      <c r="O21" s="22"/>
      <c r="P21" s="16"/>
      <c r="Q21" s="6"/>
      <c r="R21" s="22"/>
      <c r="S21" s="16"/>
      <c r="T21" s="6"/>
      <c r="U21" s="22"/>
    </row>
    <row r="22" spans="2:21" ht="15" customHeight="1">
      <c r="B22" s="68"/>
      <c r="C22" s="26" t="s">
        <v>6</v>
      </c>
      <c r="D22" s="1">
        <v>107</v>
      </c>
      <c r="E22" s="1">
        <v>14</v>
      </c>
      <c r="F22" s="28">
        <v>13.084112149532709</v>
      </c>
      <c r="G22" s="16">
        <v>44</v>
      </c>
      <c r="H22" s="6">
        <v>7</v>
      </c>
      <c r="I22" s="22">
        <v>15.909090909090908</v>
      </c>
      <c r="J22" s="16"/>
      <c r="K22" s="6"/>
      <c r="L22" s="22"/>
      <c r="M22" s="16"/>
      <c r="N22" s="6"/>
      <c r="O22" s="22"/>
      <c r="P22" s="16"/>
      <c r="Q22" s="6"/>
      <c r="R22" s="22"/>
      <c r="S22" s="16"/>
      <c r="T22" s="6"/>
      <c r="U22" s="22"/>
    </row>
    <row r="23" spans="2:21">
      <c r="B23" s="68"/>
      <c r="C23" s="26" t="s">
        <v>7</v>
      </c>
      <c r="D23" s="1">
        <v>82</v>
      </c>
      <c r="E23" s="1">
        <v>10</v>
      </c>
      <c r="F23" s="28">
        <v>12.195121951219512</v>
      </c>
      <c r="G23" s="16">
        <v>26</v>
      </c>
      <c r="H23" s="6">
        <v>3</v>
      </c>
      <c r="I23" s="22">
        <v>11.538461538461538</v>
      </c>
      <c r="J23" s="16"/>
      <c r="K23" s="6"/>
      <c r="L23" s="22"/>
      <c r="M23" s="16"/>
      <c r="N23" s="6"/>
      <c r="O23" s="22"/>
      <c r="P23" s="16"/>
      <c r="Q23" s="6"/>
      <c r="R23" s="22"/>
      <c r="S23" s="16"/>
      <c r="T23" s="6"/>
      <c r="U23" s="22"/>
    </row>
    <row r="24" spans="2:21">
      <c r="B24" s="68"/>
      <c r="C24" s="26" t="s">
        <v>8</v>
      </c>
      <c r="D24" s="1">
        <v>53</v>
      </c>
      <c r="E24" s="1">
        <v>9</v>
      </c>
      <c r="F24" s="28">
        <v>16.981132075471699</v>
      </c>
      <c r="G24" s="16">
        <v>26</v>
      </c>
      <c r="H24" s="6">
        <v>6</v>
      </c>
      <c r="I24" s="22">
        <v>23.076923076923077</v>
      </c>
      <c r="J24" s="16"/>
      <c r="K24" s="6"/>
      <c r="L24" s="22"/>
      <c r="M24" s="16"/>
      <c r="N24" s="6"/>
      <c r="O24" s="22"/>
      <c r="P24" s="16"/>
      <c r="Q24" s="6"/>
      <c r="R24" s="22"/>
      <c r="S24" s="16"/>
      <c r="T24" s="6"/>
      <c r="U24" s="22"/>
    </row>
    <row r="25" spans="2:21" ht="15" customHeight="1">
      <c r="B25" s="68"/>
      <c r="C25" s="26" t="s">
        <v>9</v>
      </c>
      <c r="D25" s="1">
        <v>65</v>
      </c>
      <c r="E25" s="1">
        <v>5</v>
      </c>
      <c r="F25" s="28">
        <v>7.6923076923076925</v>
      </c>
      <c r="G25" s="16">
        <v>21</v>
      </c>
      <c r="H25" s="6">
        <v>4</v>
      </c>
      <c r="I25" s="22">
        <v>19.047619047619047</v>
      </c>
      <c r="J25" s="16"/>
      <c r="K25" s="6"/>
      <c r="L25" s="22"/>
      <c r="M25" s="16"/>
      <c r="N25" s="6"/>
      <c r="O25" s="22"/>
      <c r="P25" s="16"/>
      <c r="Q25" s="6"/>
      <c r="R25" s="22"/>
      <c r="S25" s="16"/>
      <c r="T25" s="6"/>
      <c r="U25" s="22"/>
    </row>
    <row r="26" spans="2:21" ht="15.75" thickBot="1">
      <c r="B26" s="68"/>
      <c r="C26" s="26" t="s">
        <v>10</v>
      </c>
      <c r="D26" s="1">
        <v>72</v>
      </c>
      <c r="E26" s="1">
        <v>13</v>
      </c>
      <c r="F26" s="28">
        <v>18.055555555555554</v>
      </c>
      <c r="G26" s="16">
        <v>24</v>
      </c>
      <c r="H26" s="6">
        <v>5</v>
      </c>
      <c r="I26" s="22">
        <v>20.833333333333336</v>
      </c>
      <c r="J26" s="16"/>
      <c r="K26" s="6"/>
      <c r="L26" s="22"/>
      <c r="M26" s="16"/>
      <c r="N26" s="6"/>
      <c r="O26" s="22"/>
      <c r="P26" s="16"/>
      <c r="Q26" s="6"/>
      <c r="R26" s="22"/>
      <c r="S26" s="16"/>
      <c r="T26" s="6"/>
      <c r="U26" s="22"/>
    </row>
    <row r="27" spans="2:21">
      <c r="B27" s="67" t="s">
        <v>19</v>
      </c>
      <c r="C27" s="2" t="s">
        <v>1</v>
      </c>
      <c r="D27" s="15">
        <v>95</v>
      </c>
      <c r="E27" s="3">
        <v>6</v>
      </c>
      <c r="F27" s="18">
        <v>6.3157894736842106</v>
      </c>
      <c r="G27" s="15">
        <v>85</v>
      </c>
      <c r="H27" s="4">
        <v>9</v>
      </c>
      <c r="I27" s="21">
        <v>10.588235294117647</v>
      </c>
      <c r="J27" s="15"/>
      <c r="K27" s="4"/>
      <c r="L27" s="21"/>
      <c r="M27" s="15">
        <v>37</v>
      </c>
      <c r="N27" s="4">
        <v>15</v>
      </c>
      <c r="O27" s="21">
        <v>40.54054054054054</v>
      </c>
      <c r="P27" s="15">
        <v>35</v>
      </c>
      <c r="Q27" s="4">
        <v>15</v>
      </c>
      <c r="R27" s="21">
        <v>42.857142857142854</v>
      </c>
      <c r="S27" s="15"/>
      <c r="T27" s="4"/>
      <c r="U27" s="21"/>
    </row>
    <row r="28" spans="2:21">
      <c r="B28" s="68"/>
      <c r="C28" s="5" t="s">
        <v>2</v>
      </c>
      <c r="D28" s="16">
        <v>75</v>
      </c>
      <c r="E28" s="6">
        <v>9</v>
      </c>
      <c r="F28" s="19">
        <v>12</v>
      </c>
      <c r="G28" s="16">
        <v>33</v>
      </c>
      <c r="H28" s="7">
        <v>5</v>
      </c>
      <c r="I28" s="22">
        <v>15.151515151515152</v>
      </c>
      <c r="J28" s="16"/>
      <c r="K28" s="7"/>
      <c r="L28" s="22"/>
      <c r="M28" s="16">
        <v>51</v>
      </c>
      <c r="N28" s="7">
        <v>13</v>
      </c>
      <c r="O28" s="22">
        <v>25.490196078431371</v>
      </c>
      <c r="P28" s="16">
        <v>21</v>
      </c>
      <c r="Q28" s="7">
        <v>8</v>
      </c>
      <c r="R28" s="22">
        <v>38.095238095238095</v>
      </c>
      <c r="S28" s="16"/>
      <c r="T28" s="7"/>
      <c r="U28" s="22"/>
    </row>
    <row r="29" spans="2:21">
      <c r="B29" s="68"/>
      <c r="C29" s="5" t="s">
        <v>3</v>
      </c>
      <c r="D29" s="16">
        <v>67</v>
      </c>
      <c r="E29" s="6">
        <v>9</v>
      </c>
      <c r="F29" s="19">
        <v>13.432835820895523</v>
      </c>
      <c r="G29" s="16">
        <v>98</v>
      </c>
      <c r="H29" s="7">
        <v>12</v>
      </c>
      <c r="I29" s="22">
        <v>12.244897959183673</v>
      </c>
      <c r="J29" s="16"/>
      <c r="K29" s="7"/>
      <c r="L29" s="22"/>
      <c r="M29" s="16">
        <v>46</v>
      </c>
      <c r="N29" s="7">
        <v>16</v>
      </c>
      <c r="O29" s="22">
        <v>34.782608695652172</v>
      </c>
      <c r="P29" s="16">
        <v>25</v>
      </c>
      <c r="Q29" s="7">
        <v>14</v>
      </c>
      <c r="R29" s="22">
        <v>56.000000000000007</v>
      </c>
      <c r="S29" s="16"/>
      <c r="T29" s="7"/>
      <c r="U29" s="22"/>
    </row>
    <row r="30" spans="2:21">
      <c r="B30" s="68"/>
      <c r="C30" s="5" t="s">
        <v>4</v>
      </c>
      <c r="D30" s="16">
        <v>87</v>
      </c>
      <c r="E30" s="6">
        <v>5</v>
      </c>
      <c r="F30" s="19">
        <v>5.7471264367816088</v>
      </c>
      <c r="G30" s="16">
        <v>50</v>
      </c>
      <c r="H30" s="7">
        <v>8</v>
      </c>
      <c r="I30" s="22">
        <v>16</v>
      </c>
      <c r="J30" s="16"/>
      <c r="K30" s="7"/>
      <c r="L30" s="22"/>
      <c r="M30" s="16">
        <v>46</v>
      </c>
      <c r="N30" s="7">
        <v>26</v>
      </c>
      <c r="O30" s="22">
        <v>56.521739130434781</v>
      </c>
      <c r="P30" s="16">
        <v>21</v>
      </c>
      <c r="Q30" s="7">
        <v>14</v>
      </c>
      <c r="R30" s="22">
        <v>66.666666666666657</v>
      </c>
      <c r="S30" s="16"/>
      <c r="T30" s="7"/>
      <c r="U30" s="22"/>
    </row>
    <row r="31" spans="2:21">
      <c r="B31" s="68"/>
      <c r="C31" s="5" t="s">
        <v>5</v>
      </c>
      <c r="D31" s="16">
        <v>73</v>
      </c>
      <c r="E31" s="6">
        <v>6</v>
      </c>
      <c r="F31" s="19">
        <v>8.2191780821917799</v>
      </c>
      <c r="G31" s="16">
        <v>44</v>
      </c>
      <c r="H31" s="7">
        <v>5</v>
      </c>
      <c r="I31" s="22">
        <v>11.363636363636363</v>
      </c>
      <c r="J31" s="16"/>
      <c r="K31" s="7"/>
      <c r="L31" s="22"/>
      <c r="M31" s="16">
        <v>43</v>
      </c>
      <c r="N31" s="7">
        <v>15</v>
      </c>
      <c r="O31" s="22">
        <v>34.883720930232556</v>
      </c>
      <c r="P31" s="16">
        <v>31</v>
      </c>
      <c r="Q31" s="7">
        <v>15</v>
      </c>
      <c r="R31" s="22">
        <v>48.387096774193552</v>
      </c>
      <c r="S31" s="16"/>
      <c r="T31" s="7"/>
      <c r="U31" s="22"/>
    </row>
    <row r="32" spans="2:21">
      <c r="B32" s="68"/>
      <c r="C32" s="5" t="s">
        <v>6</v>
      </c>
      <c r="D32" s="16">
        <v>79</v>
      </c>
      <c r="E32" s="6">
        <v>7</v>
      </c>
      <c r="F32" s="19">
        <v>8.8607594936708853</v>
      </c>
      <c r="G32" s="16">
        <v>18</v>
      </c>
      <c r="H32" s="7">
        <v>3</v>
      </c>
      <c r="I32" s="22">
        <v>16.666666666666664</v>
      </c>
      <c r="J32" s="16"/>
      <c r="K32" s="7"/>
      <c r="L32" s="22"/>
      <c r="M32" s="16">
        <v>50</v>
      </c>
      <c r="N32" s="7">
        <v>22</v>
      </c>
      <c r="O32" s="22">
        <v>44</v>
      </c>
      <c r="P32" s="16">
        <v>25</v>
      </c>
      <c r="Q32" s="7">
        <v>11</v>
      </c>
      <c r="R32" s="22">
        <v>44</v>
      </c>
      <c r="S32" s="16"/>
      <c r="T32" s="7"/>
      <c r="U32" s="22"/>
    </row>
    <row r="33" spans="1:21">
      <c r="B33" s="68"/>
      <c r="C33" s="5" t="s">
        <v>7</v>
      </c>
      <c r="D33" s="16">
        <v>88</v>
      </c>
      <c r="E33" s="6">
        <v>8</v>
      </c>
      <c r="F33" s="19">
        <v>9.0909090909090917</v>
      </c>
      <c r="G33" s="16">
        <v>17</v>
      </c>
      <c r="H33" s="7">
        <v>4</v>
      </c>
      <c r="I33" s="22">
        <v>23.52941176470588</v>
      </c>
      <c r="J33" s="16"/>
      <c r="K33" s="7"/>
      <c r="L33" s="22"/>
      <c r="M33" s="16">
        <v>48</v>
      </c>
      <c r="N33" s="7">
        <v>19</v>
      </c>
      <c r="O33" s="22">
        <v>39.583333333333329</v>
      </c>
      <c r="P33" s="16">
        <v>34</v>
      </c>
      <c r="Q33" s="7">
        <v>8</v>
      </c>
      <c r="R33" s="22">
        <v>23.52941176470588</v>
      </c>
      <c r="S33" s="16"/>
      <c r="T33" s="7"/>
      <c r="U33" s="22"/>
    </row>
    <row r="34" spans="1:21">
      <c r="B34" s="68"/>
      <c r="C34" s="5" t="s">
        <v>8</v>
      </c>
      <c r="D34" s="16">
        <v>55</v>
      </c>
      <c r="E34" s="6">
        <v>7</v>
      </c>
      <c r="F34" s="19">
        <v>12.727272727272727</v>
      </c>
      <c r="G34" s="16">
        <v>32</v>
      </c>
      <c r="H34" s="7">
        <v>5</v>
      </c>
      <c r="I34" s="22">
        <v>15.625</v>
      </c>
      <c r="J34" s="16"/>
      <c r="K34" s="7"/>
      <c r="L34" s="22"/>
      <c r="M34" s="16">
        <v>44</v>
      </c>
      <c r="N34" s="7">
        <v>17</v>
      </c>
      <c r="O34" s="22">
        <v>38.636363636363633</v>
      </c>
      <c r="P34" s="16">
        <v>37</v>
      </c>
      <c r="Q34" s="7">
        <v>11</v>
      </c>
      <c r="R34" s="22">
        <v>29.72972972972973</v>
      </c>
      <c r="S34" s="16"/>
      <c r="T34" s="7"/>
      <c r="U34" s="22"/>
    </row>
    <row r="35" spans="1:21" ht="15" customHeight="1">
      <c r="B35" s="68"/>
      <c r="C35" s="5" t="s">
        <v>9</v>
      </c>
      <c r="D35" s="16">
        <v>86</v>
      </c>
      <c r="E35" s="6">
        <v>5</v>
      </c>
      <c r="F35" s="19">
        <v>5.8139534883720927</v>
      </c>
      <c r="G35" s="16">
        <v>43</v>
      </c>
      <c r="H35" s="7">
        <v>8</v>
      </c>
      <c r="I35" s="22">
        <v>18.604651162790699</v>
      </c>
      <c r="J35" s="16"/>
      <c r="K35" s="7"/>
      <c r="L35" s="22"/>
      <c r="M35" s="16">
        <v>38</v>
      </c>
      <c r="N35" s="7">
        <v>22</v>
      </c>
      <c r="O35" s="22">
        <v>57.894736842105267</v>
      </c>
      <c r="P35" s="16">
        <v>64</v>
      </c>
      <c r="Q35" s="7">
        <v>24</v>
      </c>
      <c r="R35" s="22">
        <v>37.5</v>
      </c>
      <c r="S35" s="16"/>
      <c r="T35" s="7"/>
      <c r="U35" s="22"/>
    </row>
    <row r="36" spans="1:21" ht="15.75" thickBot="1">
      <c r="B36" s="69"/>
      <c r="C36" s="9" t="s">
        <v>10</v>
      </c>
      <c r="D36" s="17">
        <v>49</v>
      </c>
      <c r="E36" s="10">
        <v>4</v>
      </c>
      <c r="F36" s="20">
        <v>8.1632653061224492</v>
      </c>
      <c r="G36" s="17"/>
      <c r="H36" s="11"/>
      <c r="I36" s="23"/>
      <c r="J36" s="17"/>
      <c r="K36" s="11"/>
      <c r="L36" s="23"/>
      <c r="M36" s="17">
        <v>42</v>
      </c>
      <c r="N36" s="11">
        <v>17</v>
      </c>
      <c r="O36" s="23">
        <v>40.476190476190474</v>
      </c>
      <c r="P36" s="17">
        <v>44</v>
      </c>
      <c r="Q36" s="11">
        <v>17</v>
      </c>
      <c r="R36" s="23">
        <v>38.636363636363633</v>
      </c>
      <c r="S36" s="17"/>
      <c r="T36" s="11"/>
      <c r="U36" s="23"/>
    </row>
    <row r="37" spans="1:21">
      <c r="B37" s="67" t="s">
        <v>20</v>
      </c>
      <c r="C37" s="2" t="s">
        <v>1</v>
      </c>
      <c r="D37" s="15">
        <v>54</v>
      </c>
      <c r="E37" s="3">
        <v>5</v>
      </c>
      <c r="F37" s="18">
        <v>9.2592592592592595</v>
      </c>
      <c r="G37" s="15">
        <v>42</v>
      </c>
      <c r="H37" s="4">
        <v>3</v>
      </c>
      <c r="I37" s="21">
        <v>7.1428571428571423</v>
      </c>
      <c r="J37" s="15"/>
      <c r="K37" s="4"/>
      <c r="L37" s="21"/>
      <c r="M37" s="15">
        <v>23</v>
      </c>
      <c r="N37" s="4">
        <v>10</v>
      </c>
      <c r="O37" s="21">
        <v>43.478260869565219</v>
      </c>
      <c r="P37" s="15">
        <v>41</v>
      </c>
      <c r="Q37" s="4">
        <v>9</v>
      </c>
      <c r="R37" s="21">
        <v>21.951219512195124</v>
      </c>
      <c r="S37" s="15"/>
      <c r="T37" s="4"/>
      <c r="U37" s="21"/>
    </row>
    <row r="38" spans="1:21">
      <c r="B38" s="68"/>
      <c r="C38" s="5" t="s">
        <v>2</v>
      </c>
      <c r="D38" s="16">
        <v>38</v>
      </c>
      <c r="E38" s="6">
        <v>4</v>
      </c>
      <c r="F38" s="19">
        <v>10.526315789473683</v>
      </c>
      <c r="G38" s="16">
        <v>34</v>
      </c>
      <c r="H38" s="7">
        <v>10</v>
      </c>
      <c r="I38" s="22">
        <v>29.411764705882355</v>
      </c>
      <c r="J38" s="16"/>
      <c r="K38" s="7"/>
      <c r="L38" s="22"/>
      <c r="M38" s="16">
        <v>29</v>
      </c>
      <c r="N38" s="7">
        <v>6</v>
      </c>
      <c r="O38" s="22">
        <v>20.689655172413794</v>
      </c>
      <c r="P38" s="16">
        <v>37</v>
      </c>
      <c r="Q38" s="7">
        <v>7</v>
      </c>
      <c r="R38" s="22">
        <v>18.918918918918919</v>
      </c>
      <c r="S38" s="16"/>
      <c r="T38" s="7"/>
      <c r="U38" s="22"/>
    </row>
    <row r="39" spans="1:21">
      <c r="B39" s="68"/>
      <c r="C39" s="5" t="s">
        <v>3</v>
      </c>
      <c r="D39" s="16">
        <v>34</v>
      </c>
      <c r="E39" s="6">
        <v>6</v>
      </c>
      <c r="F39" s="19">
        <v>17.647058823529413</v>
      </c>
      <c r="G39" s="16">
        <v>44</v>
      </c>
      <c r="H39" s="7">
        <v>9</v>
      </c>
      <c r="I39" s="22">
        <v>20.454545454545457</v>
      </c>
      <c r="J39" s="16"/>
      <c r="K39" s="7"/>
      <c r="L39" s="22"/>
      <c r="M39" s="16">
        <v>20</v>
      </c>
      <c r="N39" s="7">
        <v>4</v>
      </c>
      <c r="O39" s="22">
        <v>20</v>
      </c>
      <c r="P39" s="16">
        <v>52</v>
      </c>
      <c r="Q39" s="7">
        <v>16</v>
      </c>
      <c r="R39" s="22">
        <v>30.76923076923077</v>
      </c>
      <c r="S39" s="16"/>
      <c r="T39" s="7"/>
      <c r="U39" s="22"/>
    </row>
    <row r="40" spans="1:21">
      <c r="B40" s="68"/>
      <c r="C40" s="5" t="s">
        <v>4</v>
      </c>
      <c r="D40" s="16">
        <v>79</v>
      </c>
      <c r="E40" s="6">
        <v>5</v>
      </c>
      <c r="F40" s="19">
        <v>6.3291139240506329</v>
      </c>
      <c r="G40" s="16">
        <v>61</v>
      </c>
      <c r="H40" s="7">
        <v>18</v>
      </c>
      <c r="I40" s="22">
        <v>29.508196721311474</v>
      </c>
      <c r="J40" s="16"/>
      <c r="K40" s="7"/>
      <c r="L40" s="22"/>
      <c r="M40" s="16">
        <v>44</v>
      </c>
      <c r="N40" s="7">
        <v>12</v>
      </c>
      <c r="O40" s="22">
        <v>27.27272727272727</v>
      </c>
      <c r="P40" s="16">
        <v>68</v>
      </c>
      <c r="Q40" s="7">
        <v>19</v>
      </c>
      <c r="R40" s="22">
        <v>27.941176470588236</v>
      </c>
      <c r="S40" s="16"/>
      <c r="T40" s="7"/>
      <c r="U40" s="22"/>
    </row>
    <row r="41" spans="1:21">
      <c r="B41" s="68"/>
      <c r="C41" s="5" t="s">
        <v>5</v>
      </c>
      <c r="D41" s="16">
        <v>38</v>
      </c>
      <c r="E41" s="6">
        <v>5</v>
      </c>
      <c r="F41" s="19">
        <v>13.157894736842104</v>
      </c>
      <c r="G41" s="16">
        <v>35</v>
      </c>
      <c r="H41" s="7">
        <v>12</v>
      </c>
      <c r="I41" s="22">
        <v>34.285714285714285</v>
      </c>
      <c r="J41" s="16"/>
      <c r="K41" s="7"/>
      <c r="L41" s="22"/>
      <c r="M41" s="16">
        <v>44</v>
      </c>
      <c r="N41" s="7">
        <v>13</v>
      </c>
      <c r="O41" s="22">
        <v>29.545454545454547</v>
      </c>
      <c r="P41" s="16">
        <v>70</v>
      </c>
      <c r="Q41" s="7">
        <v>13</v>
      </c>
      <c r="R41" s="22">
        <v>18.571428571428573</v>
      </c>
      <c r="S41" s="16"/>
      <c r="T41" s="7"/>
      <c r="U41" s="22"/>
    </row>
    <row r="42" spans="1:21">
      <c r="B42" s="68"/>
      <c r="C42" s="5" t="s">
        <v>6</v>
      </c>
      <c r="D42" s="16">
        <v>37</v>
      </c>
      <c r="E42" s="6">
        <v>3</v>
      </c>
      <c r="F42" s="19">
        <v>8.1081081081081088</v>
      </c>
      <c r="G42" s="16">
        <v>79</v>
      </c>
      <c r="H42" s="7">
        <v>14</v>
      </c>
      <c r="I42" s="22">
        <v>17.721518987341771</v>
      </c>
      <c r="J42" s="16"/>
      <c r="K42" s="7"/>
      <c r="L42" s="22"/>
      <c r="M42" s="16">
        <v>35</v>
      </c>
      <c r="N42" s="7">
        <v>9</v>
      </c>
      <c r="O42" s="22">
        <v>25.714285714285712</v>
      </c>
      <c r="P42" s="16">
        <v>51</v>
      </c>
      <c r="Q42" s="7">
        <v>16</v>
      </c>
      <c r="R42" s="22">
        <v>31.372549019607842</v>
      </c>
      <c r="S42" s="16"/>
      <c r="T42" s="7"/>
      <c r="U42" s="22"/>
    </row>
    <row r="43" spans="1:21">
      <c r="B43" s="68"/>
      <c r="C43" s="5" t="s">
        <v>7</v>
      </c>
      <c r="D43" s="16">
        <v>48</v>
      </c>
      <c r="E43" s="6">
        <v>8</v>
      </c>
      <c r="F43" s="19">
        <v>16.666666666666664</v>
      </c>
      <c r="G43" s="16">
        <v>45</v>
      </c>
      <c r="H43" s="7">
        <v>7</v>
      </c>
      <c r="I43" s="22">
        <v>15.555555555555555</v>
      </c>
      <c r="J43" s="16"/>
      <c r="K43" s="7"/>
      <c r="L43" s="22"/>
      <c r="M43" s="16">
        <v>35</v>
      </c>
      <c r="N43" s="7">
        <v>9</v>
      </c>
      <c r="O43" s="22">
        <v>25.714285714285712</v>
      </c>
      <c r="P43" s="16">
        <v>61</v>
      </c>
      <c r="Q43" s="7">
        <v>20</v>
      </c>
      <c r="R43" s="22">
        <v>32.786885245901637</v>
      </c>
      <c r="S43" s="16"/>
      <c r="T43" s="7"/>
      <c r="U43" s="22"/>
    </row>
    <row r="44" spans="1:21">
      <c r="B44" s="68"/>
      <c r="C44" s="5" t="s">
        <v>8</v>
      </c>
      <c r="D44" s="16">
        <v>39</v>
      </c>
      <c r="E44" s="6">
        <v>6</v>
      </c>
      <c r="F44" s="19">
        <v>15.384615384615385</v>
      </c>
      <c r="G44" s="16">
        <v>44</v>
      </c>
      <c r="H44" s="7">
        <v>6</v>
      </c>
      <c r="I44" s="22">
        <v>13.636363636363635</v>
      </c>
      <c r="J44" s="16"/>
      <c r="K44" s="7"/>
      <c r="L44" s="22"/>
      <c r="M44" s="16">
        <v>50</v>
      </c>
      <c r="N44" s="7">
        <v>14</v>
      </c>
      <c r="O44" s="22">
        <v>28.000000000000004</v>
      </c>
      <c r="P44" s="16">
        <v>59</v>
      </c>
      <c r="Q44" s="7">
        <v>13</v>
      </c>
      <c r="R44" s="22">
        <v>22.033898305084744</v>
      </c>
      <c r="S44" s="16"/>
      <c r="T44" s="7"/>
      <c r="U44" s="22"/>
    </row>
    <row r="45" spans="1:21">
      <c r="B45" s="68"/>
      <c r="C45" s="5" t="s">
        <v>9</v>
      </c>
      <c r="D45" s="16">
        <v>49</v>
      </c>
      <c r="E45" s="6">
        <v>3</v>
      </c>
      <c r="F45" s="19">
        <v>6.1224489795918364</v>
      </c>
      <c r="G45" s="16">
        <v>62</v>
      </c>
      <c r="H45" s="7">
        <v>15</v>
      </c>
      <c r="I45" s="22">
        <v>24.193548387096776</v>
      </c>
      <c r="J45" s="16"/>
      <c r="K45" s="7"/>
      <c r="L45" s="22"/>
      <c r="M45" s="16">
        <v>26</v>
      </c>
      <c r="N45" s="7">
        <v>7</v>
      </c>
      <c r="O45" s="22">
        <v>26.923076923076923</v>
      </c>
      <c r="P45" s="16">
        <v>43</v>
      </c>
      <c r="Q45" s="7">
        <v>12</v>
      </c>
      <c r="R45" s="22">
        <v>27.906976744186046</v>
      </c>
      <c r="S45" s="16"/>
      <c r="T45" s="7"/>
      <c r="U45" s="22"/>
    </row>
    <row r="46" spans="1:21" ht="15.75" thickBot="1">
      <c r="B46" s="69"/>
      <c r="C46" s="9" t="s">
        <v>10</v>
      </c>
      <c r="D46" s="17">
        <v>43</v>
      </c>
      <c r="E46" s="10">
        <v>4</v>
      </c>
      <c r="F46" s="20">
        <v>9.3023255813953494</v>
      </c>
      <c r="G46" s="17">
        <v>30</v>
      </c>
      <c r="H46" s="11">
        <v>7</v>
      </c>
      <c r="I46" s="23">
        <v>23.333333333333332</v>
      </c>
      <c r="J46" s="17"/>
      <c r="K46" s="11"/>
      <c r="L46" s="23"/>
      <c r="M46" s="17">
        <v>19</v>
      </c>
      <c r="N46" s="11">
        <v>4</v>
      </c>
      <c r="O46" s="23">
        <v>21.052631578947366</v>
      </c>
      <c r="P46" s="17">
        <v>61</v>
      </c>
      <c r="Q46" s="11">
        <v>13</v>
      </c>
      <c r="R46" s="23">
        <v>21.311475409836063</v>
      </c>
      <c r="S46" s="17"/>
      <c r="T46" s="11"/>
      <c r="U46" s="23"/>
    </row>
    <row r="47" spans="1:21">
      <c r="B47" s="67" t="s">
        <v>21</v>
      </c>
      <c r="C47" s="2" t="s">
        <v>1</v>
      </c>
      <c r="D47" s="15"/>
      <c r="E47" s="3"/>
      <c r="F47" s="18"/>
      <c r="G47" s="15"/>
      <c r="H47" s="4"/>
      <c r="I47" s="21"/>
      <c r="J47" s="15"/>
      <c r="K47" s="4"/>
      <c r="L47" s="21"/>
      <c r="M47" s="15">
        <v>46</v>
      </c>
      <c r="N47" s="4">
        <v>17</v>
      </c>
      <c r="O47" s="21">
        <v>36.95652173913043</v>
      </c>
      <c r="P47" s="15"/>
      <c r="Q47" s="4"/>
      <c r="R47" s="21"/>
      <c r="S47" s="15">
        <v>28</v>
      </c>
      <c r="T47" s="4">
        <v>10</v>
      </c>
      <c r="U47" s="21">
        <v>35.714285714285715</v>
      </c>
    </row>
    <row r="48" spans="1:21">
      <c r="A48" s="54"/>
      <c r="B48" s="68"/>
      <c r="C48" s="5" t="s">
        <v>2</v>
      </c>
      <c r="D48" s="16"/>
      <c r="E48" s="6"/>
      <c r="F48" s="19"/>
      <c r="G48" s="16"/>
      <c r="H48" s="7"/>
      <c r="I48" s="22"/>
      <c r="J48" s="16"/>
      <c r="K48" s="7"/>
      <c r="L48" s="22"/>
      <c r="M48" s="16">
        <v>70</v>
      </c>
      <c r="N48" s="7">
        <v>34</v>
      </c>
      <c r="O48" s="22">
        <v>48.571428571428569</v>
      </c>
      <c r="P48" s="16"/>
      <c r="Q48" s="7"/>
      <c r="R48" s="22"/>
      <c r="S48" s="16">
        <v>40</v>
      </c>
      <c r="T48" s="7">
        <v>17</v>
      </c>
      <c r="U48" s="22">
        <v>42.5</v>
      </c>
    </row>
    <row r="49" spans="1:21">
      <c r="A49" s="54"/>
      <c r="B49" s="68"/>
      <c r="C49" s="5" t="s">
        <v>3</v>
      </c>
      <c r="D49" s="16"/>
      <c r="E49" s="6"/>
      <c r="F49" s="19"/>
      <c r="G49" s="16"/>
      <c r="H49" s="7"/>
      <c r="I49" s="22"/>
      <c r="J49" s="16"/>
      <c r="K49" s="7"/>
      <c r="L49" s="22"/>
      <c r="M49" s="16">
        <v>54</v>
      </c>
      <c r="N49" s="7">
        <v>15</v>
      </c>
      <c r="O49" s="22">
        <v>27.777777777777779</v>
      </c>
      <c r="P49" s="16"/>
      <c r="Q49" s="7"/>
      <c r="R49" s="22"/>
      <c r="S49" s="16">
        <v>24</v>
      </c>
      <c r="T49" s="7">
        <v>12</v>
      </c>
      <c r="U49" s="22">
        <v>50</v>
      </c>
    </row>
    <row r="50" spans="1:21">
      <c r="A50" s="54"/>
      <c r="B50" s="68"/>
      <c r="C50" s="5" t="s">
        <v>4</v>
      </c>
      <c r="D50" s="16"/>
      <c r="E50" s="6"/>
      <c r="F50" s="19"/>
      <c r="G50" s="16"/>
      <c r="H50" s="7"/>
      <c r="I50" s="22"/>
      <c r="J50" s="16"/>
      <c r="K50" s="7"/>
      <c r="L50" s="22"/>
      <c r="M50" s="16">
        <v>34</v>
      </c>
      <c r="N50" s="7">
        <v>15</v>
      </c>
      <c r="O50" s="22">
        <v>44.117647058823529</v>
      </c>
      <c r="P50" s="16"/>
      <c r="Q50" s="7"/>
      <c r="R50" s="22"/>
      <c r="S50" s="16">
        <v>27</v>
      </c>
      <c r="T50" s="7">
        <v>12</v>
      </c>
      <c r="U50" s="22">
        <v>44.444444444444443</v>
      </c>
    </row>
    <row r="51" spans="1:21">
      <c r="A51" s="54"/>
      <c r="B51" s="68"/>
      <c r="C51" s="5" t="s">
        <v>5</v>
      </c>
      <c r="D51" s="16"/>
      <c r="E51" s="6"/>
      <c r="F51" s="19"/>
      <c r="G51" s="16"/>
      <c r="H51" s="7"/>
      <c r="I51" s="22"/>
      <c r="J51" s="16"/>
      <c r="K51" s="7"/>
      <c r="L51" s="22"/>
      <c r="M51" s="16">
        <v>30</v>
      </c>
      <c r="N51" s="7">
        <v>8</v>
      </c>
      <c r="O51" s="22">
        <v>26.666666666666668</v>
      </c>
      <c r="P51" s="16"/>
      <c r="Q51" s="7"/>
      <c r="R51" s="22"/>
      <c r="S51" s="16">
        <v>25</v>
      </c>
      <c r="T51" s="7">
        <v>8</v>
      </c>
      <c r="U51" s="22">
        <v>32</v>
      </c>
    </row>
    <row r="52" spans="1:21">
      <c r="A52" s="54"/>
      <c r="B52" s="68"/>
      <c r="C52" s="5" t="s">
        <v>6</v>
      </c>
      <c r="D52" s="16"/>
      <c r="E52" s="6"/>
      <c r="F52" s="19"/>
      <c r="G52" s="16"/>
      <c r="H52" s="7"/>
      <c r="I52" s="22"/>
      <c r="J52" s="16"/>
      <c r="K52" s="7"/>
      <c r="L52" s="22"/>
      <c r="M52" s="16">
        <v>50</v>
      </c>
      <c r="N52" s="7">
        <v>19</v>
      </c>
      <c r="O52" s="22">
        <v>38</v>
      </c>
      <c r="P52" s="16"/>
      <c r="Q52" s="7"/>
      <c r="R52" s="22"/>
      <c r="S52" s="16">
        <v>25</v>
      </c>
      <c r="T52" s="7">
        <v>8</v>
      </c>
      <c r="U52" s="22">
        <v>32</v>
      </c>
    </row>
    <row r="53" spans="1:21">
      <c r="A53" s="54"/>
      <c r="B53" s="68"/>
      <c r="C53" s="5" t="s">
        <v>7</v>
      </c>
      <c r="D53" s="16"/>
      <c r="E53" s="6"/>
      <c r="F53" s="19"/>
      <c r="G53" s="16"/>
      <c r="H53" s="7"/>
      <c r="I53" s="22"/>
      <c r="J53" s="16"/>
      <c r="K53" s="7"/>
      <c r="L53" s="22"/>
      <c r="M53" s="16">
        <v>59</v>
      </c>
      <c r="N53" s="7">
        <v>24</v>
      </c>
      <c r="O53" s="22">
        <v>40.677966101694921</v>
      </c>
      <c r="P53" s="16"/>
      <c r="Q53" s="7"/>
      <c r="R53" s="22"/>
      <c r="S53" s="16">
        <v>43</v>
      </c>
      <c r="T53" s="7">
        <v>14</v>
      </c>
      <c r="U53" s="22">
        <v>32.558139534883722</v>
      </c>
    </row>
    <row r="54" spans="1:21">
      <c r="A54" s="54"/>
      <c r="B54" s="68"/>
      <c r="C54" s="5" t="s">
        <v>8</v>
      </c>
      <c r="D54" s="16"/>
      <c r="E54" s="6"/>
      <c r="F54" s="19"/>
      <c r="G54" s="16"/>
      <c r="H54" s="7"/>
      <c r="I54" s="22"/>
      <c r="J54" s="16"/>
      <c r="K54" s="7"/>
      <c r="L54" s="22"/>
      <c r="M54" s="16">
        <v>51</v>
      </c>
      <c r="N54" s="7">
        <v>25</v>
      </c>
      <c r="O54" s="22">
        <v>49.019607843137251</v>
      </c>
      <c r="P54" s="16"/>
      <c r="Q54" s="7"/>
      <c r="R54" s="22"/>
      <c r="S54" s="16">
        <v>23</v>
      </c>
      <c r="T54" s="7">
        <v>10</v>
      </c>
      <c r="U54" s="22">
        <v>43.478260869565219</v>
      </c>
    </row>
    <row r="55" spans="1:21">
      <c r="A55" s="54"/>
      <c r="B55" s="68"/>
      <c r="C55" s="5" t="s">
        <v>9</v>
      </c>
      <c r="D55" s="16"/>
      <c r="E55" s="6"/>
      <c r="F55" s="19"/>
      <c r="G55" s="16"/>
      <c r="H55" s="7"/>
      <c r="I55" s="22"/>
      <c r="J55" s="16"/>
      <c r="K55" s="7"/>
      <c r="L55" s="22"/>
      <c r="M55" s="16">
        <v>59</v>
      </c>
      <c r="N55" s="7">
        <v>21</v>
      </c>
      <c r="O55" s="22">
        <v>35.593220338983052</v>
      </c>
      <c r="P55" s="16"/>
      <c r="Q55" s="7"/>
      <c r="R55" s="22"/>
      <c r="S55" s="16">
        <v>27</v>
      </c>
      <c r="T55" s="7">
        <v>10</v>
      </c>
      <c r="U55" s="22">
        <v>37.037037037037038</v>
      </c>
    </row>
    <row r="56" spans="1:21" ht="15.75" thickBot="1">
      <c r="A56" s="54"/>
      <c r="B56" s="68"/>
      <c r="C56" s="9" t="s">
        <v>10</v>
      </c>
      <c r="D56" s="17"/>
      <c r="E56" s="11"/>
      <c r="F56" s="23"/>
      <c r="G56" s="17"/>
      <c r="H56" s="11"/>
      <c r="I56" s="23"/>
      <c r="J56" s="17"/>
      <c r="K56" s="11"/>
      <c r="L56" s="23"/>
      <c r="M56" s="17">
        <v>39</v>
      </c>
      <c r="N56" s="11">
        <v>15</v>
      </c>
      <c r="O56" s="23">
        <v>38.461538461538467</v>
      </c>
      <c r="P56" s="17"/>
      <c r="Q56" s="11"/>
      <c r="R56" s="23"/>
      <c r="S56" s="17">
        <v>31</v>
      </c>
      <c r="T56" s="11">
        <v>14</v>
      </c>
      <c r="U56" s="23">
        <v>45.161290322580641</v>
      </c>
    </row>
    <row r="57" spans="1:21">
      <c r="A57" s="54"/>
      <c r="B57" s="67" t="s">
        <v>32</v>
      </c>
      <c r="C57" s="26" t="s">
        <v>1</v>
      </c>
      <c r="D57" s="1">
        <v>32</v>
      </c>
      <c r="E57" s="1">
        <v>3</v>
      </c>
      <c r="F57" s="28">
        <v>9.375</v>
      </c>
      <c r="G57" s="16"/>
      <c r="H57" s="6"/>
      <c r="I57" s="22"/>
      <c r="J57" s="15">
        <v>23</v>
      </c>
      <c r="K57" s="4">
        <v>4</v>
      </c>
      <c r="L57" s="21">
        <v>17.391304347826086</v>
      </c>
      <c r="M57" s="15">
        <v>16</v>
      </c>
      <c r="N57" s="4">
        <v>4</v>
      </c>
      <c r="O57" s="21">
        <v>25</v>
      </c>
      <c r="P57" s="16"/>
      <c r="Q57" s="6"/>
      <c r="R57" s="22"/>
      <c r="S57" s="15">
        <v>30</v>
      </c>
      <c r="T57" s="4">
        <v>7</v>
      </c>
      <c r="U57" s="21">
        <v>23.333333333333332</v>
      </c>
    </row>
    <row r="58" spans="1:21">
      <c r="A58" s="54"/>
      <c r="B58" s="68"/>
      <c r="C58" s="26" t="s">
        <v>2</v>
      </c>
      <c r="D58" s="1">
        <v>23</v>
      </c>
      <c r="E58" s="1">
        <v>3</v>
      </c>
      <c r="F58" s="28">
        <v>13.043478260869565</v>
      </c>
      <c r="G58" s="16"/>
      <c r="H58" s="6"/>
      <c r="I58" s="22"/>
      <c r="J58" s="16">
        <v>15</v>
      </c>
      <c r="K58" s="7">
        <v>4</v>
      </c>
      <c r="L58" s="22">
        <v>26.666666666666668</v>
      </c>
      <c r="M58" s="16">
        <v>19</v>
      </c>
      <c r="N58" s="7">
        <v>6</v>
      </c>
      <c r="O58" s="22">
        <v>31.578947368421051</v>
      </c>
      <c r="P58" s="16"/>
      <c r="Q58" s="6"/>
      <c r="R58" s="22"/>
      <c r="S58" s="16">
        <v>12</v>
      </c>
      <c r="T58" s="7">
        <v>3</v>
      </c>
      <c r="U58" s="22">
        <v>25</v>
      </c>
    </row>
    <row r="59" spans="1:21">
      <c r="A59" s="54"/>
      <c r="B59" s="68"/>
      <c r="C59" s="26" t="s">
        <v>3</v>
      </c>
      <c r="D59" s="1">
        <v>34</v>
      </c>
      <c r="E59" s="1">
        <v>2</v>
      </c>
      <c r="F59" s="28">
        <v>5.8823529411764701</v>
      </c>
      <c r="G59" s="16"/>
      <c r="H59" s="6"/>
      <c r="I59" s="22"/>
      <c r="J59" s="16">
        <v>39</v>
      </c>
      <c r="K59" s="7">
        <v>5</v>
      </c>
      <c r="L59" s="22">
        <v>12.820512820512819</v>
      </c>
      <c r="M59" s="16">
        <v>24</v>
      </c>
      <c r="N59" s="7">
        <v>11</v>
      </c>
      <c r="O59" s="22">
        <v>45.833333333333329</v>
      </c>
      <c r="P59" s="16"/>
      <c r="Q59" s="6"/>
      <c r="R59" s="22"/>
      <c r="S59" s="16">
        <v>22</v>
      </c>
      <c r="T59" s="7">
        <v>8</v>
      </c>
      <c r="U59" s="22">
        <v>36.363636363636367</v>
      </c>
    </row>
    <row r="60" spans="1:21">
      <c r="A60" s="54"/>
      <c r="B60" s="68"/>
      <c r="C60" s="26" t="s">
        <v>4</v>
      </c>
      <c r="D60" s="1">
        <v>27</v>
      </c>
      <c r="E60" s="1">
        <v>5</v>
      </c>
      <c r="F60" s="28">
        <v>18.518518518518519</v>
      </c>
      <c r="G60" s="16"/>
      <c r="H60" s="6"/>
      <c r="I60" s="22"/>
      <c r="J60" s="16">
        <v>37</v>
      </c>
      <c r="K60" s="7">
        <v>6</v>
      </c>
      <c r="L60" s="22">
        <v>16.216216216216218</v>
      </c>
      <c r="M60" s="16">
        <v>25</v>
      </c>
      <c r="N60" s="7">
        <v>14</v>
      </c>
      <c r="O60" s="22">
        <v>56.000000000000007</v>
      </c>
      <c r="P60" s="16"/>
      <c r="Q60" s="6"/>
      <c r="R60" s="22"/>
      <c r="S60" s="16">
        <v>49</v>
      </c>
      <c r="T60" s="7">
        <v>18</v>
      </c>
      <c r="U60" s="22">
        <v>36.734693877551024</v>
      </c>
    </row>
    <row r="61" spans="1:21">
      <c r="A61" s="54"/>
      <c r="B61" s="68"/>
      <c r="C61" s="26" t="s">
        <v>5</v>
      </c>
      <c r="D61" s="1">
        <v>47</v>
      </c>
      <c r="E61" s="1">
        <v>3</v>
      </c>
      <c r="F61" s="28">
        <v>6.3829787234042552</v>
      </c>
      <c r="G61" s="16"/>
      <c r="H61" s="6"/>
      <c r="I61" s="22"/>
      <c r="J61" s="16">
        <v>68</v>
      </c>
      <c r="K61" s="7">
        <v>8</v>
      </c>
      <c r="L61" s="22">
        <v>11.76470588235294</v>
      </c>
      <c r="M61" s="16">
        <v>29</v>
      </c>
      <c r="N61" s="7">
        <v>11</v>
      </c>
      <c r="O61" s="22">
        <v>37.931034482758619</v>
      </c>
      <c r="P61" s="16"/>
      <c r="Q61" s="6"/>
      <c r="R61" s="22"/>
      <c r="S61" s="16">
        <v>24</v>
      </c>
      <c r="T61" s="7">
        <v>6</v>
      </c>
      <c r="U61" s="22">
        <v>25</v>
      </c>
    </row>
    <row r="62" spans="1:21">
      <c r="A62" s="54"/>
      <c r="B62" s="68"/>
      <c r="C62" s="26" t="s">
        <v>6</v>
      </c>
      <c r="D62" s="1">
        <v>34</v>
      </c>
      <c r="E62" s="1">
        <v>3</v>
      </c>
      <c r="F62" s="28">
        <v>8.8235294117647065</v>
      </c>
      <c r="G62" s="16"/>
      <c r="H62" s="6"/>
      <c r="I62" s="22"/>
      <c r="J62" s="16">
        <v>35</v>
      </c>
      <c r="K62" s="7">
        <v>7</v>
      </c>
      <c r="L62" s="22">
        <v>20</v>
      </c>
      <c r="M62" s="16">
        <v>19</v>
      </c>
      <c r="N62" s="7">
        <v>6</v>
      </c>
      <c r="O62" s="22">
        <v>31.578947368421051</v>
      </c>
      <c r="P62" s="16"/>
      <c r="Q62" s="6"/>
      <c r="R62" s="22"/>
      <c r="S62" s="16">
        <v>31</v>
      </c>
      <c r="T62" s="7">
        <v>11</v>
      </c>
      <c r="U62" s="22">
        <v>35.483870967741936</v>
      </c>
    </row>
    <row r="63" spans="1:21">
      <c r="A63" s="54"/>
      <c r="B63" s="68"/>
      <c r="C63" s="26" t="s">
        <v>7</v>
      </c>
      <c r="D63" s="1">
        <v>36</v>
      </c>
      <c r="E63" s="1">
        <v>4</v>
      </c>
      <c r="F63" s="28">
        <v>11.111111111111111</v>
      </c>
      <c r="G63" s="16"/>
      <c r="H63" s="6"/>
      <c r="I63" s="22"/>
      <c r="J63" s="16">
        <v>24</v>
      </c>
      <c r="K63" s="7">
        <v>5</v>
      </c>
      <c r="L63" s="22">
        <v>20.833333333333336</v>
      </c>
      <c r="M63" s="16">
        <v>22</v>
      </c>
      <c r="N63" s="7">
        <v>10</v>
      </c>
      <c r="O63" s="22">
        <v>45.454545454545453</v>
      </c>
      <c r="P63" s="16"/>
      <c r="Q63" s="6"/>
      <c r="R63" s="22"/>
      <c r="S63" s="16">
        <v>45</v>
      </c>
      <c r="T63" s="7">
        <v>18</v>
      </c>
      <c r="U63" s="22">
        <v>40</v>
      </c>
    </row>
    <row r="64" spans="1:21">
      <c r="A64" s="54"/>
      <c r="B64" s="68"/>
      <c r="C64" s="26" t="s">
        <v>8</v>
      </c>
      <c r="D64" s="1">
        <v>56</v>
      </c>
      <c r="E64" s="1">
        <v>3</v>
      </c>
      <c r="F64" s="28">
        <v>5.3571428571428568</v>
      </c>
      <c r="G64" s="16"/>
      <c r="H64" s="6"/>
      <c r="I64" s="22"/>
      <c r="J64" s="16">
        <v>27</v>
      </c>
      <c r="K64" s="7">
        <v>5</v>
      </c>
      <c r="L64" s="22">
        <v>18.518518518518519</v>
      </c>
      <c r="M64" s="16">
        <v>24</v>
      </c>
      <c r="N64" s="7">
        <v>9</v>
      </c>
      <c r="O64" s="22">
        <v>37.5</v>
      </c>
      <c r="P64" s="16"/>
      <c r="Q64" s="6"/>
      <c r="R64" s="22"/>
      <c r="S64" s="16">
        <v>35</v>
      </c>
      <c r="T64" s="7">
        <v>9</v>
      </c>
      <c r="U64" s="22">
        <v>25.714285714285712</v>
      </c>
    </row>
    <row r="65" spans="1:21">
      <c r="A65" s="54"/>
      <c r="B65" s="68"/>
      <c r="C65" s="26" t="s">
        <v>9</v>
      </c>
      <c r="D65" s="1">
        <v>77</v>
      </c>
      <c r="E65" s="1">
        <v>5</v>
      </c>
      <c r="F65" s="28">
        <v>6.4935064935064926</v>
      </c>
      <c r="G65" s="16"/>
      <c r="H65" s="6"/>
      <c r="I65" s="22"/>
      <c r="J65" s="16">
        <v>23</v>
      </c>
      <c r="K65" s="7">
        <v>7</v>
      </c>
      <c r="L65" s="22">
        <v>30.434782608695656</v>
      </c>
      <c r="M65" s="16">
        <v>25</v>
      </c>
      <c r="N65" s="7">
        <v>8</v>
      </c>
      <c r="O65" s="22">
        <v>32</v>
      </c>
      <c r="P65" s="16"/>
      <c r="Q65" s="6"/>
      <c r="R65" s="22"/>
      <c r="S65" s="16">
        <v>30</v>
      </c>
      <c r="T65" s="7">
        <v>7</v>
      </c>
      <c r="U65" s="22">
        <v>23.333333333333332</v>
      </c>
    </row>
    <row r="66" spans="1:21" ht="15.75" thickBot="1">
      <c r="A66" s="54"/>
      <c r="B66" s="68"/>
      <c r="C66" s="26" t="s">
        <v>10</v>
      </c>
      <c r="D66" s="1">
        <v>78</v>
      </c>
      <c r="E66" s="1">
        <v>8</v>
      </c>
      <c r="F66" s="28">
        <v>10.256410256410255</v>
      </c>
      <c r="G66" s="16"/>
      <c r="H66" s="6"/>
      <c r="I66" s="22"/>
      <c r="J66" s="17">
        <v>15</v>
      </c>
      <c r="K66" s="11">
        <v>5</v>
      </c>
      <c r="L66" s="23">
        <v>33.333333333333329</v>
      </c>
      <c r="M66" s="17">
        <v>25</v>
      </c>
      <c r="N66" s="11">
        <v>10</v>
      </c>
      <c r="O66" s="23">
        <v>40</v>
      </c>
      <c r="P66" s="16"/>
      <c r="Q66" s="6"/>
      <c r="R66" s="22"/>
      <c r="S66" s="17">
        <v>17</v>
      </c>
      <c r="T66" s="11">
        <v>6</v>
      </c>
      <c r="U66" s="23">
        <v>35.294117647058826</v>
      </c>
    </row>
    <row r="67" spans="1:21">
      <c r="A67" s="54"/>
      <c r="B67" s="67" t="s">
        <v>122</v>
      </c>
      <c r="C67" s="2" t="s">
        <v>1</v>
      </c>
      <c r="D67" s="15">
        <v>40</v>
      </c>
      <c r="E67" s="3">
        <v>3</v>
      </c>
      <c r="F67" s="18">
        <v>7.5</v>
      </c>
      <c r="G67" s="15"/>
      <c r="H67" s="4"/>
      <c r="I67" s="21"/>
      <c r="J67" s="15">
        <v>27</v>
      </c>
      <c r="K67" s="4">
        <v>5</v>
      </c>
      <c r="L67" s="21">
        <v>18.518518518518519</v>
      </c>
      <c r="M67" s="15"/>
      <c r="N67" s="4"/>
      <c r="O67" s="21"/>
      <c r="P67" s="15"/>
      <c r="Q67" s="4"/>
      <c r="R67" s="21"/>
      <c r="S67" s="15"/>
      <c r="T67" s="4"/>
      <c r="U67" s="21"/>
    </row>
    <row r="68" spans="1:21">
      <c r="A68" s="54"/>
      <c r="B68" s="68"/>
      <c r="C68" s="5" t="s">
        <v>2</v>
      </c>
      <c r="D68" s="16">
        <v>28</v>
      </c>
      <c r="E68" s="6">
        <v>2</v>
      </c>
      <c r="F68" s="19">
        <v>7.1428571428571423</v>
      </c>
      <c r="G68" s="16"/>
      <c r="H68" s="7"/>
      <c r="I68" s="22"/>
      <c r="J68" s="16">
        <v>35</v>
      </c>
      <c r="K68" s="7">
        <v>8</v>
      </c>
      <c r="L68" s="22">
        <v>22.857142857142858</v>
      </c>
      <c r="M68" s="16"/>
      <c r="N68" s="7"/>
      <c r="O68" s="22"/>
      <c r="P68" s="16"/>
      <c r="Q68" s="7"/>
      <c r="R68" s="22"/>
      <c r="S68" s="16"/>
      <c r="T68" s="7"/>
      <c r="U68" s="22"/>
    </row>
    <row r="69" spans="1:21">
      <c r="A69" s="54"/>
      <c r="B69" s="68"/>
      <c r="C69" s="5" t="s">
        <v>3</v>
      </c>
      <c r="D69" s="16">
        <v>24</v>
      </c>
      <c r="E69" s="6">
        <v>4</v>
      </c>
      <c r="F69" s="19">
        <v>16.666666666666664</v>
      </c>
      <c r="G69" s="16"/>
      <c r="H69" s="7"/>
      <c r="I69" s="22"/>
      <c r="J69" s="16">
        <v>20</v>
      </c>
      <c r="K69" s="7">
        <v>3</v>
      </c>
      <c r="L69" s="22">
        <v>15</v>
      </c>
      <c r="M69" s="16"/>
      <c r="N69" s="7"/>
      <c r="O69" s="22"/>
      <c r="P69" s="16"/>
      <c r="Q69" s="7"/>
      <c r="R69" s="22"/>
      <c r="S69" s="16"/>
      <c r="T69" s="7"/>
      <c r="U69" s="22"/>
    </row>
    <row r="70" spans="1:21">
      <c r="A70" s="54"/>
      <c r="B70" s="68"/>
      <c r="C70" s="5" t="s">
        <v>4</v>
      </c>
      <c r="D70" s="16">
        <v>24</v>
      </c>
      <c r="E70" s="6">
        <v>3</v>
      </c>
      <c r="F70" s="19">
        <v>12.5</v>
      </c>
      <c r="G70" s="16"/>
      <c r="H70" s="7"/>
      <c r="I70" s="22"/>
      <c r="J70" s="16">
        <v>32</v>
      </c>
      <c r="K70" s="7">
        <v>8</v>
      </c>
      <c r="L70" s="22">
        <v>25</v>
      </c>
      <c r="M70" s="16"/>
      <c r="N70" s="7"/>
      <c r="O70" s="22"/>
      <c r="P70" s="16"/>
      <c r="Q70" s="7"/>
      <c r="R70" s="22"/>
      <c r="S70" s="16"/>
      <c r="T70" s="7"/>
      <c r="U70" s="22"/>
    </row>
    <row r="71" spans="1:21">
      <c r="B71" s="68"/>
      <c r="C71" s="5" t="s">
        <v>5</v>
      </c>
      <c r="D71" s="16">
        <v>43</v>
      </c>
      <c r="E71" s="6">
        <v>4</v>
      </c>
      <c r="F71" s="19">
        <v>9.3023255813953494</v>
      </c>
      <c r="G71" s="16"/>
      <c r="H71" s="7"/>
      <c r="I71" s="22"/>
      <c r="J71" s="16">
        <v>33</v>
      </c>
      <c r="K71" s="7">
        <v>7</v>
      </c>
      <c r="L71" s="22">
        <v>21.212121212121211</v>
      </c>
      <c r="M71" s="16"/>
      <c r="N71" s="7"/>
      <c r="O71" s="22"/>
      <c r="P71" s="16"/>
      <c r="Q71" s="7"/>
      <c r="R71" s="22"/>
      <c r="S71" s="16"/>
      <c r="T71" s="7"/>
      <c r="U71" s="22"/>
    </row>
    <row r="72" spans="1:21">
      <c r="A72" s="54"/>
      <c r="B72" s="68"/>
      <c r="C72" s="5" t="s">
        <v>6</v>
      </c>
      <c r="D72" s="16">
        <v>34</v>
      </c>
      <c r="E72" s="6">
        <v>5</v>
      </c>
      <c r="F72" s="19">
        <v>14.705882352941178</v>
      </c>
      <c r="G72" s="16"/>
      <c r="H72" s="7"/>
      <c r="I72" s="22"/>
      <c r="J72" s="16">
        <v>42</v>
      </c>
      <c r="K72" s="7">
        <v>12</v>
      </c>
      <c r="L72" s="22">
        <v>28.571428571428569</v>
      </c>
      <c r="M72" s="16"/>
      <c r="N72" s="7"/>
      <c r="O72" s="22"/>
      <c r="P72" s="16"/>
      <c r="Q72" s="7"/>
      <c r="R72" s="22"/>
      <c r="S72" s="16"/>
      <c r="T72" s="7"/>
      <c r="U72" s="22"/>
    </row>
    <row r="73" spans="1:21">
      <c r="A73" s="54"/>
      <c r="B73" s="68"/>
      <c r="C73" s="5" t="s">
        <v>7</v>
      </c>
      <c r="D73" s="16">
        <v>36</v>
      </c>
      <c r="E73" s="6">
        <v>5</v>
      </c>
      <c r="F73" s="19">
        <v>13.888888888888889</v>
      </c>
      <c r="G73" s="16"/>
      <c r="H73" s="7"/>
      <c r="I73" s="22"/>
      <c r="J73" s="16">
        <v>39</v>
      </c>
      <c r="K73" s="7">
        <v>11</v>
      </c>
      <c r="L73" s="22">
        <v>28.205128205128204</v>
      </c>
      <c r="M73" s="16"/>
      <c r="N73" s="7"/>
      <c r="O73" s="22"/>
      <c r="P73" s="16"/>
      <c r="Q73" s="7"/>
      <c r="R73" s="22"/>
      <c r="S73" s="16"/>
      <c r="T73" s="7"/>
      <c r="U73" s="22"/>
    </row>
    <row r="74" spans="1:21">
      <c r="A74" s="54"/>
      <c r="B74" s="68"/>
      <c r="C74" s="5" t="s">
        <v>8</v>
      </c>
      <c r="D74" s="16">
        <v>35</v>
      </c>
      <c r="E74" s="6">
        <v>6</v>
      </c>
      <c r="F74" s="19">
        <v>17.142857142857142</v>
      </c>
      <c r="G74" s="16"/>
      <c r="H74" s="7"/>
      <c r="I74" s="22"/>
      <c r="J74" s="16">
        <v>42</v>
      </c>
      <c r="K74" s="7">
        <v>11</v>
      </c>
      <c r="L74" s="22">
        <v>26.190476190476193</v>
      </c>
      <c r="M74" s="16"/>
      <c r="N74" s="7"/>
      <c r="O74" s="22"/>
      <c r="P74" s="16"/>
      <c r="Q74" s="7"/>
      <c r="R74" s="22"/>
      <c r="S74" s="16"/>
      <c r="T74" s="7"/>
      <c r="U74" s="22"/>
    </row>
    <row r="75" spans="1:21">
      <c r="A75" s="54"/>
      <c r="B75" s="68"/>
      <c r="C75" s="5" t="s">
        <v>9</v>
      </c>
      <c r="D75" s="16">
        <v>35</v>
      </c>
      <c r="E75" s="6">
        <v>4</v>
      </c>
      <c r="F75" s="19">
        <v>11.428571428571429</v>
      </c>
      <c r="G75" s="16"/>
      <c r="H75" s="7"/>
      <c r="I75" s="22"/>
      <c r="J75" s="16">
        <v>26</v>
      </c>
      <c r="K75" s="7">
        <v>5</v>
      </c>
      <c r="L75" s="22">
        <v>19.230769230769234</v>
      </c>
      <c r="M75" s="16"/>
      <c r="N75" s="7"/>
      <c r="O75" s="22"/>
      <c r="P75" s="16"/>
      <c r="Q75" s="7"/>
      <c r="R75" s="22"/>
      <c r="S75" s="16"/>
      <c r="T75" s="7"/>
      <c r="U75" s="22"/>
    </row>
    <row r="76" spans="1:21" ht="15.75" thickBot="1">
      <c r="A76" s="54"/>
      <c r="B76" s="69"/>
      <c r="C76" s="9" t="s">
        <v>10</v>
      </c>
      <c r="D76" s="17">
        <v>52</v>
      </c>
      <c r="E76" s="10">
        <v>8</v>
      </c>
      <c r="F76" s="20">
        <v>15.384615384615385</v>
      </c>
      <c r="G76" s="17"/>
      <c r="H76" s="11"/>
      <c r="I76" s="23"/>
      <c r="J76" s="17">
        <v>20</v>
      </c>
      <c r="K76" s="11">
        <v>9</v>
      </c>
      <c r="L76" s="23">
        <v>45</v>
      </c>
      <c r="M76" s="17"/>
      <c r="N76" s="11"/>
      <c r="O76" s="23"/>
      <c r="P76" s="17"/>
      <c r="Q76" s="11"/>
      <c r="R76" s="23"/>
      <c r="S76" s="17"/>
      <c r="T76" s="11"/>
      <c r="U76" s="23"/>
    </row>
    <row r="77" spans="1:21">
      <c r="A77" s="54"/>
      <c r="B77" s="67" t="s">
        <v>123</v>
      </c>
      <c r="C77" s="2" t="s">
        <v>1</v>
      </c>
      <c r="D77" s="15">
        <v>34</v>
      </c>
      <c r="E77" s="3">
        <v>4</v>
      </c>
      <c r="F77" s="18">
        <v>11.76470588235294</v>
      </c>
      <c r="G77" s="15"/>
      <c r="H77" s="4"/>
      <c r="I77" s="21"/>
      <c r="J77" s="15">
        <v>18</v>
      </c>
      <c r="K77" s="4">
        <v>4</v>
      </c>
      <c r="L77" s="21">
        <v>22.222222222222221</v>
      </c>
      <c r="M77" s="15">
        <v>28</v>
      </c>
      <c r="N77" s="4">
        <v>11</v>
      </c>
      <c r="O77" s="21">
        <v>39.285714285714285</v>
      </c>
      <c r="P77" s="15"/>
      <c r="Q77" s="4"/>
      <c r="R77" s="21"/>
      <c r="S77" s="15">
        <v>17</v>
      </c>
      <c r="T77" s="4">
        <v>3</v>
      </c>
      <c r="U77" s="21">
        <v>17.647058823529413</v>
      </c>
    </row>
    <row r="78" spans="1:21">
      <c r="A78" s="54"/>
      <c r="B78" s="68"/>
      <c r="C78" s="5" t="s">
        <v>2</v>
      </c>
      <c r="D78" s="16">
        <v>45</v>
      </c>
      <c r="E78" s="6">
        <v>4</v>
      </c>
      <c r="F78" s="19">
        <v>8.8888888888888893</v>
      </c>
      <c r="G78" s="16"/>
      <c r="H78" s="7"/>
      <c r="I78" s="22"/>
      <c r="J78" s="16">
        <v>13</v>
      </c>
      <c r="K78" s="7">
        <v>3</v>
      </c>
      <c r="L78" s="22">
        <v>23.076923076923077</v>
      </c>
      <c r="M78" s="16">
        <v>25</v>
      </c>
      <c r="N78" s="7">
        <v>9</v>
      </c>
      <c r="O78" s="22">
        <v>36</v>
      </c>
      <c r="P78" s="16"/>
      <c r="Q78" s="7"/>
      <c r="R78" s="22"/>
      <c r="S78" s="16">
        <v>18</v>
      </c>
      <c r="T78" s="7">
        <v>4</v>
      </c>
      <c r="U78" s="22">
        <v>22.222222222222221</v>
      </c>
    </row>
    <row r="79" spans="1:21">
      <c r="A79" s="54"/>
      <c r="B79" s="68"/>
      <c r="C79" s="5" t="s">
        <v>3</v>
      </c>
      <c r="D79" s="16">
        <v>85</v>
      </c>
      <c r="E79" s="6">
        <v>9</v>
      </c>
      <c r="F79" s="19">
        <v>10.588235294117647</v>
      </c>
      <c r="G79" s="16"/>
      <c r="H79" s="7"/>
      <c r="I79" s="22"/>
      <c r="J79" s="16">
        <v>13</v>
      </c>
      <c r="K79" s="7">
        <v>4</v>
      </c>
      <c r="L79" s="22">
        <v>30.76923076923077</v>
      </c>
      <c r="M79" s="16">
        <v>41</v>
      </c>
      <c r="N79" s="7">
        <v>12</v>
      </c>
      <c r="O79" s="22">
        <v>29.268292682926827</v>
      </c>
      <c r="P79" s="16"/>
      <c r="Q79" s="7"/>
      <c r="R79" s="22"/>
      <c r="S79" s="16">
        <v>24</v>
      </c>
      <c r="T79" s="7">
        <v>5</v>
      </c>
      <c r="U79" s="22">
        <v>20.833333333333336</v>
      </c>
    </row>
    <row r="80" spans="1:21">
      <c r="A80" s="54"/>
      <c r="B80" s="68"/>
      <c r="C80" s="5" t="s">
        <v>4</v>
      </c>
      <c r="D80" s="16">
        <v>116</v>
      </c>
      <c r="E80" s="6">
        <v>15</v>
      </c>
      <c r="F80" s="19">
        <v>12.931034482758621</v>
      </c>
      <c r="G80" s="16"/>
      <c r="H80" s="7"/>
      <c r="I80" s="22"/>
      <c r="J80" s="16">
        <v>19</v>
      </c>
      <c r="K80" s="7">
        <v>4</v>
      </c>
      <c r="L80" s="22">
        <v>21.052631578947366</v>
      </c>
      <c r="M80" s="16">
        <v>18</v>
      </c>
      <c r="N80" s="7">
        <v>8</v>
      </c>
      <c r="O80" s="22">
        <v>44.444444444444443</v>
      </c>
      <c r="P80" s="16"/>
      <c r="Q80" s="7"/>
      <c r="R80" s="22"/>
      <c r="S80" s="16">
        <v>20</v>
      </c>
      <c r="T80" s="7">
        <v>6</v>
      </c>
      <c r="U80" s="22">
        <v>30</v>
      </c>
    </row>
    <row r="81" spans="1:21">
      <c r="A81" s="54"/>
      <c r="B81" s="68"/>
      <c r="C81" s="5" t="s">
        <v>5</v>
      </c>
      <c r="D81" s="16">
        <v>91</v>
      </c>
      <c r="E81" s="6">
        <v>14</v>
      </c>
      <c r="F81" s="19">
        <v>15.384615384615385</v>
      </c>
      <c r="G81" s="16"/>
      <c r="H81" s="7"/>
      <c r="I81" s="22"/>
      <c r="J81" s="16">
        <v>17</v>
      </c>
      <c r="K81" s="7">
        <v>5</v>
      </c>
      <c r="L81" s="22">
        <v>29.411764705882355</v>
      </c>
      <c r="M81" s="16">
        <v>44</v>
      </c>
      <c r="N81" s="7">
        <v>11</v>
      </c>
      <c r="O81" s="22">
        <v>25</v>
      </c>
      <c r="P81" s="16"/>
      <c r="Q81" s="7"/>
      <c r="R81" s="22"/>
      <c r="S81" s="16">
        <v>17</v>
      </c>
      <c r="T81" s="7">
        <v>6</v>
      </c>
      <c r="U81" s="22">
        <v>35.294117647058826</v>
      </c>
    </row>
    <row r="82" spans="1:21">
      <c r="A82" s="54"/>
      <c r="B82" s="68"/>
      <c r="C82" s="5" t="s">
        <v>6</v>
      </c>
      <c r="D82" s="16">
        <v>77</v>
      </c>
      <c r="E82" s="6">
        <v>5</v>
      </c>
      <c r="F82" s="19">
        <v>6.4935064935064926</v>
      </c>
      <c r="G82" s="16"/>
      <c r="H82" s="7"/>
      <c r="I82" s="22"/>
      <c r="J82" s="16">
        <v>27</v>
      </c>
      <c r="K82" s="7">
        <v>8</v>
      </c>
      <c r="L82" s="22">
        <v>29.629629629629626</v>
      </c>
      <c r="M82" s="16">
        <v>31</v>
      </c>
      <c r="N82" s="7">
        <v>7</v>
      </c>
      <c r="O82" s="22">
        <v>22.58064516129032</v>
      </c>
      <c r="P82" s="16"/>
      <c r="Q82" s="7"/>
      <c r="R82" s="22"/>
      <c r="S82" s="16">
        <v>18</v>
      </c>
      <c r="T82" s="7">
        <v>6</v>
      </c>
      <c r="U82" s="22">
        <v>33.333333333333329</v>
      </c>
    </row>
    <row r="83" spans="1:21">
      <c r="A83" s="54"/>
      <c r="B83" s="68"/>
      <c r="C83" s="5" t="s">
        <v>7</v>
      </c>
      <c r="D83" s="16">
        <v>61</v>
      </c>
      <c r="E83" s="6">
        <v>10</v>
      </c>
      <c r="F83" s="19">
        <v>16.393442622950818</v>
      </c>
      <c r="G83" s="16"/>
      <c r="H83" s="7"/>
      <c r="I83" s="22"/>
      <c r="J83" s="16">
        <v>41</v>
      </c>
      <c r="K83" s="7">
        <v>11</v>
      </c>
      <c r="L83" s="22">
        <v>26.829268292682929</v>
      </c>
      <c r="M83" s="16">
        <v>36</v>
      </c>
      <c r="N83" s="7">
        <v>13</v>
      </c>
      <c r="O83" s="22">
        <v>36.111111111111107</v>
      </c>
      <c r="P83" s="16"/>
      <c r="Q83" s="7"/>
      <c r="R83" s="22"/>
      <c r="S83" s="16">
        <v>18</v>
      </c>
      <c r="T83" s="7">
        <v>5</v>
      </c>
      <c r="U83" s="22">
        <v>27.777777777777779</v>
      </c>
    </row>
    <row r="84" spans="1:21">
      <c r="A84" s="54"/>
      <c r="B84" s="68"/>
      <c r="C84" s="5" t="s">
        <v>8</v>
      </c>
      <c r="D84" s="16">
        <v>58</v>
      </c>
      <c r="E84" s="6">
        <v>8</v>
      </c>
      <c r="F84" s="19">
        <v>13.793103448275861</v>
      </c>
      <c r="G84" s="16"/>
      <c r="H84" s="7"/>
      <c r="I84" s="22"/>
      <c r="J84" s="16">
        <v>20</v>
      </c>
      <c r="K84" s="7">
        <v>5</v>
      </c>
      <c r="L84" s="22">
        <v>25</v>
      </c>
      <c r="M84" s="16">
        <v>53</v>
      </c>
      <c r="N84" s="7">
        <v>19</v>
      </c>
      <c r="O84" s="22">
        <v>35.849056603773583</v>
      </c>
      <c r="P84" s="16"/>
      <c r="Q84" s="7"/>
      <c r="R84" s="22"/>
      <c r="S84" s="16">
        <v>17</v>
      </c>
      <c r="T84" s="7">
        <v>6</v>
      </c>
      <c r="U84" s="22">
        <v>35.294117647058826</v>
      </c>
    </row>
    <row r="85" spans="1:21">
      <c r="A85" s="54"/>
      <c r="B85" s="68"/>
      <c r="C85" s="5" t="s">
        <v>9</v>
      </c>
      <c r="D85" s="16">
        <v>89</v>
      </c>
      <c r="E85" s="6">
        <v>15</v>
      </c>
      <c r="F85" s="19">
        <v>16.853932584269664</v>
      </c>
      <c r="G85" s="16"/>
      <c r="H85" s="7"/>
      <c r="I85" s="22"/>
      <c r="J85" s="16">
        <v>46</v>
      </c>
      <c r="K85" s="7">
        <v>13</v>
      </c>
      <c r="L85" s="22">
        <v>28.260869565217391</v>
      </c>
      <c r="M85" s="16">
        <v>30</v>
      </c>
      <c r="N85" s="7">
        <v>8</v>
      </c>
      <c r="O85" s="22">
        <v>26.666666666666668</v>
      </c>
      <c r="P85" s="16"/>
      <c r="Q85" s="7"/>
      <c r="R85" s="22"/>
      <c r="S85" s="16">
        <v>24</v>
      </c>
      <c r="T85" s="7">
        <v>6</v>
      </c>
      <c r="U85" s="22">
        <v>25</v>
      </c>
    </row>
    <row r="86" spans="1:21" ht="15.75" thickBot="1">
      <c r="A86" s="54"/>
      <c r="B86" s="69"/>
      <c r="C86" s="9" t="s">
        <v>10</v>
      </c>
      <c r="D86" s="17">
        <v>91</v>
      </c>
      <c r="E86" s="10">
        <v>12</v>
      </c>
      <c r="F86" s="20">
        <v>13.186813186813188</v>
      </c>
      <c r="G86" s="17"/>
      <c r="H86" s="11"/>
      <c r="I86" s="23"/>
      <c r="J86" s="17">
        <v>53</v>
      </c>
      <c r="K86" s="11">
        <v>22</v>
      </c>
      <c r="L86" s="23">
        <v>41.509433962264154</v>
      </c>
      <c r="M86" s="17">
        <v>35</v>
      </c>
      <c r="N86" s="11">
        <v>15</v>
      </c>
      <c r="O86" s="23">
        <v>42.857142857142854</v>
      </c>
      <c r="P86" s="17"/>
      <c r="Q86" s="11"/>
      <c r="R86" s="23"/>
      <c r="S86" s="17">
        <v>24</v>
      </c>
      <c r="T86" s="11">
        <v>6</v>
      </c>
      <c r="U86" s="23">
        <v>25</v>
      </c>
    </row>
    <row r="87" spans="1:21">
      <c r="A87" s="54"/>
      <c r="B87" s="53"/>
      <c r="C87" s="53"/>
      <c r="D87" s="53"/>
      <c r="E87" s="53"/>
      <c r="F87" s="53"/>
      <c r="G87" s="53"/>
      <c r="H87" s="53"/>
      <c r="I87" s="53"/>
    </row>
    <row r="88" spans="1:21">
      <c r="A88" s="54"/>
      <c r="B88" s="53"/>
      <c r="C88" s="53"/>
      <c r="D88" s="53"/>
      <c r="E88" s="53"/>
      <c r="F88" s="53"/>
      <c r="G88" s="53"/>
      <c r="H88" s="53"/>
      <c r="I88" s="53"/>
    </row>
    <row r="89" spans="1:21">
      <c r="A89" s="64" t="s">
        <v>40</v>
      </c>
      <c r="B89" s="65"/>
      <c r="C89" s="65"/>
      <c r="D89" s="65"/>
      <c r="E89" s="65"/>
      <c r="F89" s="65"/>
      <c r="G89" s="65"/>
      <c r="H89" s="53"/>
      <c r="I89" s="53"/>
    </row>
    <row r="90" spans="1:21">
      <c r="A90" s="66" t="s">
        <v>41</v>
      </c>
      <c r="B90" s="66">
        <v>90.75</v>
      </c>
      <c r="C90" s="66"/>
      <c r="D90" s="66"/>
      <c r="E90" s="66"/>
      <c r="F90" s="66"/>
      <c r="G90" s="66"/>
    </row>
    <row r="91" spans="1:21">
      <c r="A91" s="66" t="s">
        <v>42</v>
      </c>
      <c r="B91" s="66" t="s">
        <v>43</v>
      </c>
      <c r="C91" s="66"/>
      <c r="D91" s="66"/>
      <c r="E91" s="66"/>
      <c r="F91" s="66"/>
      <c r="G91" s="66"/>
    </row>
    <row r="92" spans="1:21">
      <c r="A92" s="66" t="s">
        <v>44</v>
      </c>
      <c r="B92" s="66" t="s">
        <v>45</v>
      </c>
      <c r="C92" s="66"/>
      <c r="D92" s="66"/>
      <c r="E92" s="66"/>
      <c r="F92" s="66"/>
      <c r="G92" s="66"/>
    </row>
    <row r="93" spans="1:21">
      <c r="A93" s="66" t="s">
        <v>46</v>
      </c>
      <c r="B93" s="66" t="s">
        <v>47</v>
      </c>
      <c r="C93" s="66"/>
      <c r="D93" s="66"/>
      <c r="E93" s="66"/>
      <c r="F93" s="66"/>
      <c r="G93" s="66"/>
    </row>
    <row r="94" spans="1:21">
      <c r="A94" s="66" t="s">
        <v>48</v>
      </c>
      <c r="B94" s="66">
        <v>0.64200000000000002</v>
      </c>
      <c r="C94" s="66"/>
      <c r="D94" s="66"/>
      <c r="E94" s="66"/>
      <c r="F94" s="66"/>
      <c r="G94" s="66"/>
    </row>
    <row r="95" spans="1:21">
      <c r="A95" s="66"/>
      <c r="B95" s="66"/>
      <c r="C95" s="66"/>
      <c r="D95" s="66"/>
      <c r="E95" s="66"/>
      <c r="F95" s="66"/>
      <c r="G95" s="66"/>
    </row>
    <row r="96" spans="1:21">
      <c r="A96" s="66" t="s">
        <v>49</v>
      </c>
      <c r="B96" s="66"/>
      <c r="C96" s="66"/>
      <c r="D96" s="66"/>
      <c r="E96" s="66"/>
      <c r="F96" s="66"/>
      <c r="G96" s="66"/>
    </row>
    <row r="97" spans="1:7">
      <c r="A97" s="66" t="s">
        <v>50</v>
      </c>
      <c r="B97" s="66" t="s">
        <v>130</v>
      </c>
      <c r="C97" s="66"/>
      <c r="D97" s="66"/>
      <c r="E97" s="66"/>
      <c r="F97" s="66"/>
      <c r="G97" s="66"/>
    </row>
    <row r="98" spans="1:7">
      <c r="A98" s="66" t="s">
        <v>42</v>
      </c>
      <c r="B98" s="66" t="s">
        <v>43</v>
      </c>
      <c r="C98" s="66"/>
      <c r="D98" s="66"/>
      <c r="E98" s="66"/>
      <c r="F98" s="66"/>
      <c r="G98" s="66"/>
    </row>
    <row r="99" spans="1:7">
      <c r="A99" s="66" t="s">
        <v>44</v>
      </c>
      <c r="B99" s="66" t="s">
        <v>45</v>
      </c>
      <c r="C99" s="66"/>
      <c r="D99" s="66"/>
      <c r="E99" s="66"/>
      <c r="F99" s="66"/>
      <c r="G99" s="66"/>
    </row>
    <row r="100" spans="1:7">
      <c r="A100" s="66" t="s">
        <v>51</v>
      </c>
      <c r="B100" s="66" t="s">
        <v>47</v>
      </c>
      <c r="C100" s="66"/>
      <c r="D100" s="66"/>
      <c r="E100" s="66"/>
      <c r="F100" s="66"/>
      <c r="G100" s="66"/>
    </row>
    <row r="101" spans="1:7">
      <c r="A101" s="66"/>
      <c r="B101" s="66"/>
      <c r="C101" s="66"/>
      <c r="D101" s="66"/>
      <c r="E101" s="66"/>
      <c r="F101" s="66"/>
      <c r="G101" s="66"/>
    </row>
    <row r="102" spans="1:7">
      <c r="A102" s="66" t="s">
        <v>52</v>
      </c>
      <c r="B102" s="66"/>
      <c r="C102" s="66"/>
      <c r="D102" s="66"/>
      <c r="E102" s="66"/>
      <c r="F102" s="66"/>
      <c r="G102" s="66"/>
    </row>
    <row r="103" spans="1:7">
      <c r="A103" s="66" t="s">
        <v>53</v>
      </c>
      <c r="B103" s="66">
        <v>74.349999999999994</v>
      </c>
      <c r="C103" s="66"/>
      <c r="D103" s="66"/>
      <c r="E103" s="66"/>
      <c r="F103" s="66"/>
      <c r="G103" s="66"/>
    </row>
    <row r="104" spans="1:7">
      <c r="A104" s="66" t="s">
        <v>42</v>
      </c>
      <c r="B104" s="66" t="s">
        <v>43</v>
      </c>
      <c r="C104" s="66"/>
      <c r="D104" s="66"/>
      <c r="E104" s="66"/>
      <c r="F104" s="66"/>
      <c r="G104" s="66"/>
    </row>
    <row r="105" spans="1:7">
      <c r="A105" s="66" t="s">
        <v>44</v>
      </c>
      <c r="B105" s="66" t="s">
        <v>45</v>
      </c>
      <c r="C105" s="66"/>
      <c r="D105" s="66"/>
      <c r="E105" s="66"/>
      <c r="F105" s="66"/>
      <c r="G105" s="66"/>
    </row>
    <row r="106" spans="1:7">
      <c r="A106" s="66" t="s">
        <v>51</v>
      </c>
      <c r="B106" s="66" t="s">
        <v>47</v>
      </c>
      <c r="C106" s="66"/>
      <c r="D106" s="66"/>
      <c r="E106" s="66"/>
      <c r="F106" s="66"/>
      <c r="G106" s="66"/>
    </row>
    <row r="107" spans="1:7">
      <c r="A107" s="66"/>
      <c r="B107" s="66"/>
      <c r="C107" s="66"/>
      <c r="D107" s="66"/>
      <c r="E107" s="66"/>
      <c r="F107" s="66"/>
      <c r="G107" s="66"/>
    </row>
    <row r="108" spans="1:7">
      <c r="A108" s="66" t="s">
        <v>54</v>
      </c>
      <c r="B108" s="66" t="s">
        <v>55</v>
      </c>
      <c r="C108" s="66" t="s">
        <v>56</v>
      </c>
      <c r="D108" s="66" t="s">
        <v>57</v>
      </c>
      <c r="E108" s="66" t="s">
        <v>50</v>
      </c>
      <c r="F108" s="66" t="s">
        <v>42</v>
      </c>
      <c r="G108" s="66"/>
    </row>
    <row r="109" spans="1:7">
      <c r="A109" s="66" t="s">
        <v>58</v>
      </c>
      <c r="B109" s="66">
        <v>29131</v>
      </c>
      <c r="C109" s="66">
        <v>5</v>
      </c>
      <c r="D109" s="66">
        <v>5826</v>
      </c>
      <c r="E109" s="66" t="s">
        <v>131</v>
      </c>
      <c r="F109" s="66" t="s">
        <v>59</v>
      </c>
      <c r="G109" s="66"/>
    </row>
    <row r="110" spans="1:7">
      <c r="A110" s="66" t="s">
        <v>60</v>
      </c>
      <c r="B110" s="66">
        <v>16242</v>
      </c>
      <c r="C110" s="66">
        <v>253</v>
      </c>
      <c r="D110" s="66">
        <v>64.2</v>
      </c>
      <c r="E110" s="66"/>
      <c r="F110" s="66"/>
      <c r="G110" s="66"/>
    </row>
    <row r="111" spans="1:7">
      <c r="A111" s="66" t="s">
        <v>61</v>
      </c>
      <c r="B111" s="66">
        <v>45373</v>
      </c>
      <c r="C111" s="66">
        <v>258</v>
      </c>
      <c r="D111" s="66"/>
      <c r="E111" s="66"/>
      <c r="F111" s="66"/>
      <c r="G111" s="66"/>
    </row>
    <row r="114" spans="1:6">
      <c r="A114" t="s">
        <v>132</v>
      </c>
      <c r="B114">
        <v>1</v>
      </c>
    </row>
    <row r="115" spans="1:6">
      <c r="A115" t="s">
        <v>133</v>
      </c>
      <c r="B115">
        <v>15</v>
      </c>
    </row>
    <row r="116" spans="1:6">
      <c r="A116" t="s">
        <v>134</v>
      </c>
      <c r="B116">
        <v>0.05</v>
      </c>
    </row>
    <row r="118" spans="1:6">
      <c r="A118" t="s">
        <v>62</v>
      </c>
      <c r="B118" t="s">
        <v>63</v>
      </c>
      <c r="C118" t="s">
        <v>64</v>
      </c>
      <c r="D118" t="s">
        <v>65</v>
      </c>
      <c r="E118" t="s">
        <v>66</v>
      </c>
      <c r="F118" t="s">
        <v>67</v>
      </c>
    </row>
    <row r="120" spans="1:6">
      <c r="A120" t="s">
        <v>135</v>
      </c>
      <c r="B120">
        <v>-8.4670000000000005</v>
      </c>
      <c r="C120" t="s">
        <v>136</v>
      </c>
      <c r="D120" t="s">
        <v>47</v>
      </c>
      <c r="E120" t="s">
        <v>45</v>
      </c>
      <c r="F120" t="s">
        <v>43</v>
      </c>
    </row>
    <row r="121" spans="1:6">
      <c r="A121" t="s">
        <v>137</v>
      </c>
      <c r="B121">
        <v>-13.28</v>
      </c>
      <c r="C121" t="s">
        <v>138</v>
      </c>
      <c r="D121" t="s">
        <v>47</v>
      </c>
      <c r="E121" t="s">
        <v>45</v>
      </c>
      <c r="F121" t="s">
        <v>43</v>
      </c>
    </row>
    <row r="122" spans="1:6">
      <c r="A122" t="s">
        <v>139</v>
      </c>
      <c r="B122">
        <v>-25.53</v>
      </c>
      <c r="C122" t="s">
        <v>140</v>
      </c>
      <c r="D122" t="s">
        <v>47</v>
      </c>
      <c r="E122" t="s">
        <v>45</v>
      </c>
      <c r="F122" t="s">
        <v>43</v>
      </c>
    </row>
    <row r="123" spans="1:6">
      <c r="A123" t="s">
        <v>141</v>
      </c>
      <c r="B123">
        <v>-26.48</v>
      </c>
      <c r="C123" t="s">
        <v>142</v>
      </c>
      <c r="D123" t="s">
        <v>47</v>
      </c>
      <c r="E123" t="s">
        <v>45</v>
      </c>
      <c r="F123" t="s">
        <v>43</v>
      </c>
    </row>
    <row r="124" spans="1:6">
      <c r="A124" t="s">
        <v>143</v>
      </c>
      <c r="B124">
        <v>-21.21</v>
      </c>
      <c r="C124" t="s">
        <v>144</v>
      </c>
      <c r="D124" t="s">
        <v>47</v>
      </c>
      <c r="E124" t="s">
        <v>45</v>
      </c>
      <c r="F124" t="s">
        <v>43</v>
      </c>
    </row>
    <row r="125" spans="1:6">
      <c r="A125" t="s">
        <v>145</v>
      </c>
      <c r="B125">
        <v>-4.8140000000000001</v>
      </c>
      <c r="C125" t="s">
        <v>146</v>
      </c>
      <c r="D125" t="s">
        <v>68</v>
      </c>
      <c r="E125" t="s">
        <v>69</v>
      </c>
      <c r="F125">
        <v>0.2102</v>
      </c>
    </row>
    <row r="126" spans="1:6">
      <c r="A126" t="s">
        <v>147</v>
      </c>
      <c r="B126">
        <v>-17.07</v>
      </c>
      <c r="C126" t="s">
        <v>148</v>
      </c>
      <c r="D126" t="s">
        <v>47</v>
      </c>
      <c r="E126" t="s">
        <v>45</v>
      </c>
      <c r="F126" t="s">
        <v>43</v>
      </c>
    </row>
    <row r="127" spans="1:6">
      <c r="A127" t="s">
        <v>149</v>
      </c>
      <c r="B127">
        <v>-18.02</v>
      </c>
      <c r="C127" t="s">
        <v>150</v>
      </c>
      <c r="D127" t="s">
        <v>47</v>
      </c>
      <c r="E127" t="s">
        <v>45</v>
      </c>
      <c r="F127" t="s">
        <v>43</v>
      </c>
    </row>
    <row r="128" spans="1:6">
      <c r="A128" t="s">
        <v>151</v>
      </c>
      <c r="B128">
        <v>-12.74</v>
      </c>
      <c r="C128" t="s">
        <v>152</v>
      </c>
      <c r="D128" t="s">
        <v>47</v>
      </c>
      <c r="E128" t="s">
        <v>45</v>
      </c>
      <c r="F128" t="s">
        <v>43</v>
      </c>
    </row>
    <row r="129" spans="1:9">
      <c r="A129" t="s">
        <v>153</v>
      </c>
      <c r="B129">
        <v>-12.25</v>
      </c>
      <c r="C129" t="s">
        <v>154</v>
      </c>
      <c r="D129" t="s">
        <v>47</v>
      </c>
      <c r="E129" t="s">
        <v>45</v>
      </c>
      <c r="F129" t="s">
        <v>43</v>
      </c>
    </row>
    <row r="130" spans="1:9">
      <c r="A130" t="s">
        <v>155</v>
      </c>
      <c r="B130">
        <v>-13.2</v>
      </c>
      <c r="C130" t="s">
        <v>156</v>
      </c>
      <c r="D130" t="s">
        <v>47</v>
      </c>
      <c r="E130" t="s">
        <v>45</v>
      </c>
      <c r="F130" t="s">
        <v>43</v>
      </c>
    </row>
    <row r="131" spans="1:9">
      <c r="A131" t="s">
        <v>157</v>
      </c>
      <c r="B131">
        <v>-7.93</v>
      </c>
      <c r="C131" t="s">
        <v>158</v>
      </c>
      <c r="D131" t="s">
        <v>47</v>
      </c>
      <c r="E131" t="s">
        <v>96</v>
      </c>
      <c r="F131">
        <v>2.3999999999999998E-3</v>
      </c>
    </row>
    <row r="132" spans="1:9">
      <c r="A132" t="s">
        <v>159</v>
      </c>
      <c r="B132">
        <v>-0.95</v>
      </c>
      <c r="C132" t="s">
        <v>160</v>
      </c>
      <c r="D132" t="s">
        <v>68</v>
      </c>
      <c r="E132" t="s">
        <v>69</v>
      </c>
      <c r="F132" t="s">
        <v>77</v>
      </c>
    </row>
    <row r="133" spans="1:9">
      <c r="A133" t="s">
        <v>161</v>
      </c>
      <c r="B133">
        <v>4.3230000000000004</v>
      </c>
      <c r="C133" t="s">
        <v>162</v>
      </c>
      <c r="D133" t="s">
        <v>68</v>
      </c>
      <c r="E133" t="s">
        <v>69</v>
      </c>
      <c r="F133">
        <v>0.248</v>
      </c>
    </row>
    <row r="134" spans="1:9">
      <c r="A134" t="s">
        <v>163</v>
      </c>
      <c r="B134">
        <v>5.2729999999999997</v>
      </c>
      <c r="C134" t="s">
        <v>164</v>
      </c>
      <c r="D134" t="s">
        <v>68</v>
      </c>
      <c r="E134" t="s">
        <v>69</v>
      </c>
      <c r="F134">
        <v>0.1709</v>
      </c>
    </row>
    <row r="137" spans="1:9">
      <c r="A137" t="s">
        <v>70</v>
      </c>
      <c r="B137" t="s">
        <v>71</v>
      </c>
      <c r="C137" t="s">
        <v>72</v>
      </c>
      <c r="D137" t="s">
        <v>63</v>
      </c>
      <c r="E137" t="s">
        <v>73</v>
      </c>
      <c r="F137" t="s">
        <v>74</v>
      </c>
      <c r="G137" t="s">
        <v>75</v>
      </c>
      <c r="H137" s="1" t="s">
        <v>76</v>
      </c>
      <c r="I137" t="s">
        <v>56</v>
      </c>
    </row>
    <row r="139" spans="1:9">
      <c r="A139" t="s">
        <v>135</v>
      </c>
      <c r="B139">
        <v>11.24</v>
      </c>
      <c r="C139">
        <v>19.7</v>
      </c>
      <c r="D139">
        <v>-8.4670000000000005</v>
      </c>
      <c r="E139">
        <v>1.601</v>
      </c>
      <c r="F139">
        <v>70</v>
      </c>
      <c r="G139">
        <v>39</v>
      </c>
      <c r="H139" s="1">
        <v>5.2880000000000003</v>
      </c>
      <c r="I139">
        <v>253</v>
      </c>
    </row>
    <row r="140" spans="1:9">
      <c r="A140" t="s">
        <v>137</v>
      </c>
      <c r="B140">
        <v>11.24</v>
      </c>
      <c r="C140">
        <v>24.52</v>
      </c>
      <c r="D140">
        <v>-13.28</v>
      </c>
      <c r="E140">
        <v>1.748</v>
      </c>
      <c r="F140">
        <v>70</v>
      </c>
      <c r="G140">
        <v>30</v>
      </c>
      <c r="H140" s="1">
        <v>7.5960000000000001</v>
      </c>
      <c r="I140">
        <v>253</v>
      </c>
    </row>
    <row r="141" spans="1:9">
      <c r="A141" t="s">
        <v>139</v>
      </c>
      <c r="B141">
        <v>11.24</v>
      </c>
      <c r="C141">
        <v>36.770000000000003</v>
      </c>
      <c r="D141">
        <v>-25.53</v>
      </c>
      <c r="E141">
        <v>1.41</v>
      </c>
      <c r="F141">
        <v>70</v>
      </c>
      <c r="G141">
        <v>60</v>
      </c>
      <c r="H141" s="1">
        <v>18.11</v>
      </c>
      <c r="I141">
        <v>253</v>
      </c>
    </row>
    <row r="142" spans="1:9">
      <c r="A142" t="s">
        <v>141</v>
      </c>
      <c r="B142">
        <v>11.24</v>
      </c>
      <c r="C142">
        <v>37.72</v>
      </c>
      <c r="D142">
        <v>-26.48</v>
      </c>
      <c r="E142">
        <v>1.748</v>
      </c>
      <c r="F142">
        <v>70</v>
      </c>
      <c r="G142">
        <v>30</v>
      </c>
      <c r="H142" s="1">
        <v>15.15</v>
      </c>
      <c r="I142">
        <v>253</v>
      </c>
    </row>
    <row r="143" spans="1:9">
      <c r="A143" t="s">
        <v>143</v>
      </c>
      <c r="B143">
        <v>11.24</v>
      </c>
      <c r="C143">
        <v>32.450000000000003</v>
      </c>
      <c r="D143">
        <v>-21.21</v>
      </c>
      <c r="E143">
        <v>1.748</v>
      </c>
      <c r="F143">
        <v>70</v>
      </c>
      <c r="G143">
        <v>30</v>
      </c>
      <c r="H143" s="1">
        <v>12.13</v>
      </c>
      <c r="I143">
        <v>253</v>
      </c>
    </row>
    <row r="144" spans="1:9">
      <c r="A144" t="s">
        <v>145</v>
      </c>
      <c r="B144">
        <v>19.7</v>
      </c>
      <c r="C144">
        <v>24.52</v>
      </c>
      <c r="D144">
        <v>-4.8140000000000001</v>
      </c>
      <c r="E144">
        <v>1.946</v>
      </c>
      <c r="F144">
        <v>39</v>
      </c>
      <c r="G144">
        <v>30</v>
      </c>
      <c r="H144" s="1">
        <v>2.4740000000000002</v>
      </c>
      <c r="I144">
        <v>253</v>
      </c>
    </row>
    <row r="145" spans="1:9">
      <c r="A145" t="s">
        <v>147</v>
      </c>
      <c r="B145">
        <v>19.7</v>
      </c>
      <c r="C145">
        <v>36.770000000000003</v>
      </c>
      <c r="D145">
        <v>-17.07</v>
      </c>
      <c r="E145">
        <v>1.6479999999999999</v>
      </c>
      <c r="F145">
        <v>39</v>
      </c>
      <c r="G145">
        <v>60</v>
      </c>
      <c r="H145" s="1">
        <v>10.36</v>
      </c>
      <c r="I145">
        <v>253</v>
      </c>
    </row>
    <row r="146" spans="1:9">
      <c r="A146" t="s">
        <v>149</v>
      </c>
      <c r="B146">
        <v>19.7</v>
      </c>
      <c r="C146">
        <v>37.72</v>
      </c>
      <c r="D146">
        <v>-18.02</v>
      </c>
      <c r="E146">
        <v>1.946</v>
      </c>
      <c r="F146">
        <v>39</v>
      </c>
      <c r="G146">
        <v>30</v>
      </c>
      <c r="H146" s="1">
        <v>9.26</v>
      </c>
      <c r="I146">
        <v>253</v>
      </c>
    </row>
    <row r="147" spans="1:9">
      <c r="A147" t="s">
        <v>151</v>
      </c>
      <c r="B147">
        <v>19.7</v>
      </c>
      <c r="C147">
        <v>32.450000000000003</v>
      </c>
      <c r="D147">
        <v>-12.74</v>
      </c>
      <c r="E147">
        <v>1.946</v>
      </c>
      <c r="F147">
        <v>39</v>
      </c>
      <c r="G147">
        <v>30</v>
      </c>
      <c r="H147" s="1">
        <v>6.55</v>
      </c>
      <c r="I147">
        <v>253</v>
      </c>
    </row>
    <row r="148" spans="1:9">
      <c r="A148" t="s">
        <v>153</v>
      </c>
      <c r="B148">
        <v>24.52</v>
      </c>
      <c r="C148">
        <v>36.770000000000003</v>
      </c>
      <c r="D148">
        <v>-12.25</v>
      </c>
      <c r="E148">
        <v>1.792</v>
      </c>
      <c r="F148">
        <v>30</v>
      </c>
      <c r="G148">
        <v>60</v>
      </c>
      <c r="H148" s="1">
        <v>6.8390000000000004</v>
      </c>
      <c r="I148">
        <v>253</v>
      </c>
    </row>
    <row r="149" spans="1:9">
      <c r="A149" t="s">
        <v>155</v>
      </c>
      <c r="B149">
        <v>24.52</v>
      </c>
      <c r="C149">
        <v>37.72</v>
      </c>
      <c r="D149">
        <v>-13.2</v>
      </c>
      <c r="E149">
        <v>2.069</v>
      </c>
      <c r="F149">
        <v>30</v>
      </c>
      <c r="G149">
        <v>30</v>
      </c>
      <c r="H149" s="1">
        <v>6.3819999999999997</v>
      </c>
      <c r="I149">
        <v>253</v>
      </c>
    </row>
    <row r="150" spans="1:9">
      <c r="A150" t="s">
        <v>157</v>
      </c>
      <c r="B150">
        <v>24.52</v>
      </c>
      <c r="C150">
        <v>32.450000000000003</v>
      </c>
      <c r="D150">
        <v>-7.93</v>
      </c>
      <c r="E150">
        <v>2.069</v>
      </c>
      <c r="F150">
        <v>30</v>
      </c>
      <c r="G150">
        <v>30</v>
      </c>
      <c r="H150" s="1">
        <v>3.8330000000000002</v>
      </c>
      <c r="I150">
        <v>253</v>
      </c>
    </row>
    <row r="151" spans="1:9">
      <c r="A151" t="s">
        <v>159</v>
      </c>
      <c r="B151">
        <v>36.770000000000003</v>
      </c>
      <c r="C151">
        <v>37.72</v>
      </c>
      <c r="D151">
        <v>-0.95</v>
      </c>
      <c r="E151">
        <v>1.792</v>
      </c>
      <c r="F151">
        <v>60</v>
      </c>
      <c r="G151">
        <v>30</v>
      </c>
      <c r="H151" s="1">
        <v>0.5302</v>
      </c>
      <c r="I151">
        <v>253</v>
      </c>
    </row>
    <row r="152" spans="1:9">
      <c r="A152" t="s">
        <v>161</v>
      </c>
      <c r="B152">
        <v>36.770000000000003</v>
      </c>
      <c r="C152">
        <v>32.450000000000003</v>
      </c>
      <c r="D152">
        <v>4.3230000000000004</v>
      </c>
      <c r="E152">
        <v>1.792</v>
      </c>
      <c r="F152">
        <v>60</v>
      </c>
      <c r="G152">
        <v>30</v>
      </c>
      <c r="H152" s="1">
        <v>2.4129999999999998</v>
      </c>
      <c r="I152">
        <v>253</v>
      </c>
    </row>
    <row r="153" spans="1:9">
      <c r="A153" t="s">
        <v>163</v>
      </c>
      <c r="B153">
        <v>37.72</v>
      </c>
      <c r="C153">
        <v>32.450000000000003</v>
      </c>
      <c r="D153">
        <v>5.2729999999999997</v>
      </c>
      <c r="E153">
        <v>2.069</v>
      </c>
      <c r="F153">
        <v>30</v>
      </c>
      <c r="G153">
        <v>30</v>
      </c>
      <c r="H153" s="1">
        <v>2.5489999999999999</v>
      </c>
      <c r="I153">
        <v>253</v>
      </c>
    </row>
  </sheetData>
  <mergeCells count="16">
    <mergeCell ref="B77:B86"/>
    <mergeCell ref="S5:U5"/>
    <mergeCell ref="M4:U4"/>
    <mergeCell ref="B47:B56"/>
    <mergeCell ref="B57:B66"/>
    <mergeCell ref="B67:B76"/>
    <mergeCell ref="D5:F5"/>
    <mergeCell ref="G5:I5"/>
    <mergeCell ref="M5:O5"/>
    <mergeCell ref="P5:R5"/>
    <mergeCell ref="J5:L5"/>
    <mergeCell ref="D4:L4"/>
    <mergeCell ref="B7:B16"/>
    <mergeCell ref="B17:B26"/>
    <mergeCell ref="B27:B36"/>
    <mergeCell ref="B37:B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A159"/>
  <sheetViews>
    <sheetView zoomScale="78" zoomScaleNormal="78" workbookViewId="0">
      <selection activeCell="A2" sqref="A2"/>
    </sheetView>
  </sheetViews>
  <sheetFormatPr baseColWidth="10" defaultRowHeight="15"/>
  <cols>
    <col min="1" max="1" width="28.85546875" customWidth="1"/>
    <col min="2" max="2" width="7.7109375" customWidth="1"/>
    <col min="5" max="5" width="13.7109375" bestFit="1" customWidth="1"/>
    <col min="6" max="6" width="17.5703125" customWidth="1"/>
    <col min="7" max="7" width="19" bestFit="1" customWidth="1"/>
    <col min="8" max="8" width="12.42578125" customWidth="1"/>
    <col min="9" max="9" width="15.140625" customWidth="1"/>
    <col min="10" max="10" width="13" bestFit="1" customWidth="1"/>
    <col min="11" max="11" width="19" bestFit="1" customWidth="1"/>
    <col min="12" max="12" width="17" customWidth="1"/>
    <col min="13" max="13" width="13.7109375" bestFit="1" customWidth="1"/>
    <col min="14" max="14" width="13.28515625" customWidth="1"/>
    <col min="15" max="15" width="19" bestFit="1" customWidth="1"/>
    <col min="17" max="17" width="13.42578125" customWidth="1"/>
    <col min="18" max="18" width="13" bestFit="1" customWidth="1"/>
    <col min="19" max="19" width="19" bestFit="1" customWidth="1"/>
    <col min="21" max="21" width="13.42578125" customWidth="1"/>
    <col min="22" max="22" width="14.5703125" customWidth="1"/>
    <col min="23" max="23" width="18.5703125" customWidth="1"/>
    <col min="25" max="25" width="13.5703125" customWidth="1"/>
    <col min="26" max="26" width="14.42578125" customWidth="1"/>
    <col min="27" max="27" width="20" customWidth="1"/>
  </cols>
  <sheetData>
    <row r="2" spans="1:27">
      <c r="A2" t="s">
        <v>246</v>
      </c>
    </row>
    <row r="3" spans="1:27" ht="15.75" thickBot="1"/>
    <row r="4" spans="1:27" ht="15.75" thickBot="1">
      <c r="D4" s="73" t="s">
        <v>12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5"/>
      <c r="P4" s="79" t="s">
        <v>24</v>
      </c>
      <c r="Q4" s="80"/>
      <c r="R4" s="80"/>
      <c r="S4" s="80"/>
      <c r="T4" s="80"/>
      <c r="U4" s="80"/>
      <c r="V4" s="80"/>
      <c r="W4" s="80"/>
      <c r="X4" s="80"/>
      <c r="Y4" s="80"/>
      <c r="Z4" s="80"/>
      <c r="AA4" s="81"/>
    </row>
    <row r="5" spans="1:27">
      <c r="D5" s="76" t="s">
        <v>33</v>
      </c>
      <c r="E5" s="77"/>
      <c r="F5" s="77"/>
      <c r="G5" s="78"/>
      <c r="H5" s="76" t="s">
        <v>120</v>
      </c>
      <c r="I5" s="77"/>
      <c r="J5" s="77"/>
      <c r="K5" s="78"/>
      <c r="L5" s="76" t="s">
        <v>121</v>
      </c>
      <c r="M5" s="77"/>
      <c r="N5" s="77"/>
      <c r="O5" s="78"/>
      <c r="P5" s="76" t="s">
        <v>33</v>
      </c>
      <c r="Q5" s="77"/>
      <c r="R5" s="77"/>
      <c r="S5" s="78"/>
      <c r="T5" s="76" t="s">
        <v>120</v>
      </c>
      <c r="U5" s="77"/>
      <c r="V5" s="77"/>
      <c r="W5" s="78"/>
      <c r="X5" s="76" t="s">
        <v>121</v>
      </c>
      <c r="Y5" s="77"/>
      <c r="Z5" s="77"/>
      <c r="AA5" s="78"/>
    </row>
    <row r="6" spans="1:27" ht="33" customHeight="1" thickBot="1">
      <c r="D6" s="12" t="s">
        <v>13</v>
      </c>
      <c r="E6" s="13" t="s">
        <v>15</v>
      </c>
      <c r="F6" s="8" t="s">
        <v>16</v>
      </c>
      <c r="G6" s="8" t="s">
        <v>34</v>
      </c>
      <c r="H6" s="12" t="s">
        <v>13</v>
      </c>
      <c r="I6" s="13" t="s">
        <v>17</v>
      </c>
      <c r="J6" s="8" t="s">
        <v>16</v>
      </c>
      <c r="K6" s="24" t="s">
        <v>34</v>
      </c>
      <c r="L6" s="12" t="s">
        <v>13</v>
      </c>
      <c r="M6" s="13" t="s">
        <v>17</v>
      </c>
      <c r="N6" s="8" t="s">
        <v>16</v>
      </c>
      <c r="O6" s="24" t="s">
        <v>34</v>
      </c>
      <c r="P6" s="12" t="s">
        <v>13</v>
      </c>
      <c r="Q6" s="13" t="s">
        <v>17</v>
      </c>
      <c r="R6" s="8" t="s">
        <v>16</v>
      </c>
      <c r="S6" s="8" t="s">
        <v>35</v>
      </c>
      <c r="T6" s="12" t="s">
        <v>13</v>
      </c>
      <c r="U6" s="13" t="s">
        <v>17</v>
      </c>
      <c r="V6" s="8" t="s">
        <v>16</v>
      </c>
      <c r="W6" s="14" t="s">
        <v>35</v>
      </c>
      <c r="X6" s="12" t="s">
        <v>13</v>
      </c>
      <c r="Y6" s="13" t="s">
        <v>17</v>
      </c>
      <c r="Z6" s="8" t="s">
        <v>16</v>
      </c>
      <c r="AA6" s="14" t="s">
        <v>35</v>
      </c>
    </row>
    <row r="7" spans="1:27" ht="15" customHeight="1">
      <c r="B7" s="67" t="s">
        <v>11</v>
      </c>
      <c r="C7" s="2" t="s">
        <v>1</v>
      </c>
      <c r="D7" s="15">
        <v>55</v>
      </c>
      <c r="E7" s="3">
        <v>0</v>
      </c>
      <c r="F7" s="40">
        <f>E7/D7</f>
        <v>0</v>
      </c>
      <c r="G7" s="43">
        <f>F7/$F$17</f>
        <v>0</v>
      </c>
      <c r="H7" s="15">
        <v>37</v>
      </c>
      <c r="I7" s="3">
        <v>3292.61</v>
      </c>
      <c r="J7" s="40">
        <f>I7/H7</f>
        <v>88.989459459459468</v>
      </c>
      <c r="K7" s="43">
        <f>J7/$F$17</f>
        <v>37.300370498857269</v>
      </c>
      <c r="L7" s="15"/>
      <c r="M7" s="3"/>
      <c r="N7" s="40"/>
      <c r="O7" s="43"/>
      <c r="P7" s="15">
        <v>45</v>
      </c>
      <c r="Q7" s="3">
        <v>15424.840000000004</v>
      </c>
      <c r="R7" s="45">
        <f>Q7/P7</f>
        <v>342.77422222222231</v>
      </c>
      <c r="S7" s="43">
        <f t="shared" ref="S7:S16" si="0">R7/$R$17</f>
        <v>0.92610025096328064</v>
      </c>
      <c r="T7" s="15">
        <v>32</v>
      </c>
      <c r="U7" s="29">
        <v>10610.999999999998</v>
      </c>
      <c r="V7" s="18">
        <f>U7/T7</f>
        <v>331.59374999999994</v>
      </c>
      <c r="W7" s="43">
        <f t="shared" ref="W7:W16" si="1">V7/$R$17</f>
        <v>0.89589308408894253</v>
      </c>
      <c r="X7" s="15"/>
      <c r="Y7" s="29"/>
      <c r="Z7" s="18"/>
      <c r="AA7" s="43"/>
    </row>
    <row r="8" spans="1:27">
      <c r="B8" s="68"/>
      <c r="C8" s="5" t="s">
        <v>2</v>
      </c>
      <c r="D8" s="16">
        <v>62</v>
      </c>
      <c r="E8" s="6">
        <v>0</v>
      </c>
      <c r="F8" s="41">
        <f t="shared" ref="F8:F16" si="2">E8/D8</f>
        <v>0</v>
      </c>
      <c r="G8" s="44">
        <f t="shared" ref="G8:G16" si="3">F8/$F$17</f>
        <v>0</v>
      </c>
      <c r="H8" s="16">
        <v>44</v>
      </c>
      <c r="I8" s="6">
        <v>7377.15</v>
      </c>
      <c r="J8" s="41">
        <f t="shared" ref="J8:J16" si="4">I8/H8</f>
        <v>167.66249999999999</v>
      </c>
      <c r="K8" s="44">
        <f t="shared" ref="K8:K16" si="5">J8/$F$17</f>
        <v>70.276563165480354</v>
      </c>
      <c r="L8" s="16"/>
      <c r="M8" s="6"/>
      <c r="N8" s="41"/>
      <c r="O8" s="44"/>
      <c r="P8" s="16">
        <v>49</v>
      </c>
      <c r="Q8" s="6">
        <v>35881.14</v>
      </c>
      <c r="R8" s="46">
        <f t="shared" ref="R8:R16" si="6">Q8/P8</f>
        <v>732.26816326530616</v>
      </c>
      <c r="S8" s="44">
        <f t="shared" si="0"/>
        <v>1.978426864703875</v>
      </c>
      <c r="T8" s="16">
        <v>49</v>
      </c>
      <c r="U8" s="30">
        <v>20475.370000000003</v>
      </c>
      <c r="V8" s="19">
        <f t="shared" ref="V8:V16" si="7">U8/T8</f>
        <v>417.86469387755108</v>
      </c>
      <c r="W8" s="44">
        <f t="shared" si="1"/>
        <v>1.1289781225666684</v>
      </c>
      <c r="X8" s="16"/>
      <c r="Y8" s="30"/>
      <c r="Z8" s="19"/>
      <c r="AA8" s="44"/>
    </row>
    <row r="9" spans="1:27">
      <c r="B9" s="68"/>
      <c r="C9" s="5" t="s">
        <v>3</v>
      </c>
      <c r="D9" s="16">
        <v>77</v>
      </c>
      <c r="E9" s="6">
        <v>831.93000000000006</v>
      </c>
      <c r="F9" s="41">
        <f t="shared" si="2"/>
        <v>10.804285714285715</v>
      </c>
      <c r="G9" s="44">
        <f t="shared" si="3"/>
        <v>4.5286696038642935</v>
      </c>
      <c r="H9" s="16">
        <v>19</v>
      </c>
      <c r="I9" s="6">
        <v>1016.48</v>
      </c>
      <c r="J9" s="41">
        <f t="shared" si="4"/>
        <v>53.498947368421057</v>
      </c>
      <c r="K9" s="44">
        <f t="shared" si="5"/>
        <v>22.424347448138679</v>
      </c>
      <c r="L9" s="16"/>
      <c r="M9" s="6"/>
      <c r="N9" s="41"/>
      <c r="O9" s="44"/>
      <c r="P9" s="16">
        <v>55</v>
      </c>
      <c r="Q9" s="6">
        <v>15668.230000000001</v>
      </c>
      <c r="R9" s="46">
        <f t="shared" si="6"/>
        <v>284.87690909090912</v>
      </c>
      <c r="S9" s="44">
        <f t="shared" si="0"/>
        <v>0.76967449679368183</v>
      </c>
      <c r="T9" s="16">
        <v>51</v>
      </c>
      <c r="U9" s="30">
        <v>15043.689999999999</v>
      </c>
      <c r="V9" s="19">
        <f t="shared" si="7"/>
        <v>294.97431372549016</v>
      </c>
      <c r="W9" s="44">
        <f t="shared" si="1"/>
        <v>0.79695545422840064</v>
      </c>
      <c r="X9" s="16"/>
      <c r="Y9" s="30"/>
      <c r="Z9" s="19"/>
      <c r="AA9" s="44"/>
    </row>
    <row r="10" spans="1:27">
      <c r="B10" s="68"/>
      <c r="C10" s="5" t="s">
        <v>4</v>
      </c>
      <c r="D10" s="16">
        <v>58</v>
      </c>
      <c r="E10" s="6">
        <v>0</v>
      </c>
      <c r="F10" s="41">
        <f t="shared" si="2"/>
        <v>0</v>
      </c>
      <c r="G10" s="44">
        <f t="shared" si="3"/>
        <v>0</v>
      </c>
      <c r="H10" s="16">
        <v>25</v>
      </c>
      <c r="I10" s="6">
        <v>4884.7699999999995</v>
      </c>
      <c r="J10" s="41">
        <f t="shared" si="4"/>
        <v>195.39079999999998</v>
      </c>
      <c r="K10" s="44">
        <f t="shared" si="5"/>
        <v>81.899016763758965</v>
      </c>
      <c r="L10" s="16"/>
      <c r="M10" s="6"/>
      <c r="N10" s="41"/>
      <c r="O10" s="44"/>
      <c r="P10" s="16">
        <v>41</v>
      </c>
      <c r="Q10" s="6">
        <v>10767.380000000001</v>
      </c>
      <c r="R10" s="46">
        <f t="shared" si="6"/>
        <v>262.61902439024391</v>
      </c>
      <c r="S10" s="44">
        <f t="shared" si="0"/>
        <v>0.70953860771321797</v>
      </c>
      <c r="T10" s="16">
        <v>48</v>
      </c>
      <c r="U10" s="30">
        <v>14130.169999999998</v>
      </c>
      <c r="V10" s="19">
        <f t="shared" si="7"/>
        <v>294.37854166666665</v>
      </c>
      <c r="W10" s="44">
        <f t="shared" si="1"/>
        <v>0.7953458096944086</v>
      </c>
      <c r="X10" s="16"/>
      <c r="Y10" s="30"/>
      <c r="Z10" s="19"/>
      <c r="AA10" s="44"/>
    </row>
    <row r="11" spans="1:27">
      <c r="B11" s="68"/>
      <c r="C11" s="5" t="s">
        <v>5</v>
      </c>
      <c r="D11" s="16">
        <v>77</v>
      </c>
      <c r="E11" s="6">
        <v>141.88999999999999</v>
      </c>
      <c r="F11" s="41">
        <f t="shared" si="2"/>
        <v>1.8427272727272725</v>
      </c>
      <c r="G11" s="44">
        <f>F11/$F$17</f>
        <v>0.77238821786965783</v>
      </c>
      <c r="H11" s="16">
        <v>16</v>
      </c>
      <c r="I11" s="6">
        <v>408.84</v>
      </c>
      <c r="J11" s="41">
        <f t="shared" si="4"/>
        <v>25.552499999999998</v>
      </c>
      <c r="K11" s="44">
        <f t="shared" si="5"/>
        <v>10.710456305291503</v>
      </c>
      <c r="L11" s="16"/>
      <c r="M11" s="6"/>
      <c r="N11" s="41"/>
      <c r="O11" s="44"/>
      <c r="P11" s="16">
        <v>59</v>
      </c>
      <c r="Q11" s="6">
        <v>13324.000000000002</v>
      </c>
      <c r="R11" s="46">
        <f t="shared" si="6"/>
        <v>225.83050847457631</v>
      </c>
      <c r="S11" s="44">
        <f t="shared" si="0"/>
        <v>0.61014416200143184</v>
      </c>
      <c r="T11" s="16">
        <v>72</v>
      </c>
      <c r="U11" s="30">
        <v>15122.640000000001</v>
      </c>
      <c r="V11" s="19">
        <f t="shared" si="7"/>
        <v>210.03666666666669</v>
      </c>
      <c r="W11" s="44">
        <f t="shared" si="1"/>
        <v>0.56747268931263406</v>
      </c>
      <c r="X11" s="16"/>
      <c r="Y11" s="30"/>
      <c r="Z11" s="19"/>
      <c r="AA11" s="44"/>
    </row>
    <row r="12" spans="1:27">
      <c r="B12" s="68"/>
      <c r="C12" s="5" t="s">
        <v>6</v>
      </c>
      <c r="D12" s="16">
        <v>88</v>
      </c>
      <c r="E12" s="6">
        <v>0</v>
      </c>
      <c r="F12" s="41">
        <f t="shared" si="2"/>
        <v>0</v>
      </c>
      <c r="G12" s="44">
        <f t="shared" si="3"/>
        <v>0</v>
      </c>
      <c r="H12" s="16">
        <v>19</v>
      </c>
      <c r="I12" s="6">
        <v>965.3599999999999</v>
      </c>
      <c r="J12" s="41">
        <f t="shared" si="4"/>
        <v>50.808421052631573</v>
      </c>
      <c r="K12" s="44">
        <f t="shared" si="5"/>
        <v>21.296600083164599</v>
      </c>
      <c r="L12" s="16"/>
      <c r="M12" s="6"/>
      <c r="N12" s="41"/>
      <c r="O12" s="44"/>
      <c r="P12" s="16">
        <v>57</v>
      </c>
      <c r="Q12" s="6">
        <v>24366.809999999998</v>
      </c>
      <c r="R12" s="46">
        <f t="shared" si="6"/>
        <v>427.48789473684207</v>
      </c>
      <c r="S12" s="44">
        <f t="shared" si="0"/>
        <v>1.1549778861226387</v>
      </c>
      <c r="T12" s="16">
        <v>85</v>
      </c>
      <c r="U12" s="30">
        <v>24192.759999999995</v>
      </c>
      <c r="V12" s="19">
        <f t="shared" si="7"/>
        <v>284.62070588235287</v>
      </c>
      <c r="W12" s="44">
        <f t="shared" si="1"/>
        <v>0.76898229230349791</v>
      </c>
      <c r="X12" s="16"/>
      <c r="Y12" s="30"/>
      <c r="Z12" s="19"/>
      <c r="AA12" s="44"/>
    </row>
    <row r="13" spans="1:27">
      <c r="B13" s="68"/>
      <c r="C13" s="5" t="s">
        <v>7</v>
      </c>
      <c r="D13" s="16">
        <v>73</v>
      </c>
      <c r="E13" s="6">
        <v>146.30000000000001</v>
      </c>
      <c r="F13" s="41">
        <f t="shared" si="2"/>
        <v>2.004109589041096</v>
      </c>
      <c r="G13" s="44">
        <f t="shared" si="3"/>
        <v>0.84003241109247118</v>
      </c>
      <c r="H13" s="16">
        <v>21</v>
      </c>
      <c r="I13" s="6">
        <v>10640.289999999999</v>
      </c>
      <c r="J13" s="41">
        <f t="shared" si="4"/>
        <v>506.68047619047616</v>
      </c>
      <c r="K13" s="44">
        <f t="shared" si="5"/>
        <v>212.37761866676007</v>
      </c>
      <c r="L13" s="16"/>
      <c r="M13" s="6"/>
      <c r="N13" s="41"/>
      <c r="O13" s="44"/>
      <c r="P13" s="16">
        <v>74</v>
      </c>
      <c r="Q13" s="6">
        <v>24890.04</v>
      </c>
      <c r="R13" s="46">
        <f t="shared" si="6"/>
        <v>336.35189189189191</v>
      </c>
      <c r="S13" s="44">
        <f t="shared" si="0"/>
        <v>0.90874853270357991</v>
      </c>
      <c r="T13" s="16">
        <v>27</v>
      </c>
      <c r="U13" s="30">
        <v>11116.23</v>
      </c>
      <c r="V13" s="19">
        <f t="shared" si="7"/>
        <v>411.71222222222218</v>
      </c>
      <c r="W13" s="44">
        <f t="shared" si="1"/>
        <v>1.1123555028518444</v>
      </c>
      <c r="X13" s="16"/>
      <c r="Y13" s="30"/>
      <c r="Z13" s="19"/>
      <c r="AA13" s="44"/>
    </row>
    <row r="14" spans="1:27">
      <c r="B14" s="68"/>
      <c r="C14" s="5" t="s">
        <v>8</v>
      </c>
      <c r="D14" s="16">
        <v>89</v>
      </c>
      <c r="E14" s="6">
        <v>238.03</v>
      </c>
      <c r="F14" s="41">
        <f t="shared" si="2"/>
        <v>2.674494382022472</v>
      </c>
      <c r="G14" s="44">
        <f t="shared" si="3"/>
        <v>1.1210275009255175</v>
      </c>
      <c r="H14" s="16">
        <v>20</v>
      </c>
      <c r="I14" s="6">
        <v>2055.85</v>
      </c>
      <c r="J14" s="41">
        <f t="shared" si="4"/>
        <v>102.79249999999999</v>
      </c>
      <c r="K14" s="44">
        <f t="shared" si="5"/>
        <v>43.085982966898612</v>
      </c>
      <c r="L14" s="16"/>
      <c r="M14" s="6"/>
      <c r="N14" s="41"/>
      <c r="O14" s="44"/>
      <c r="P14" s="16">
        <v>75</v>
      </c>
      <c r="Q14" s="6">
        <v>16779.909999999996</v>
      </c>
      <c r="R14" s="46">
        <f t="shared" si="6"/>
        <v>223.73213333333328</v>
      </c>
      <c r="S14" s="44">
        <f t="shared" si="0"/>
        <v>0.60447481577019624</v>
      </c>
      <c r="T14" s="16">
        <v>24</v>
      </c>
      <c r="U14" s="30">
        <v>13267.340000000002</v>
      </c>
      <c r="V14" s="19">
        <f t="shared" si="7"/>
        <v>552.80583333333345</v>
      </c>
      <c r="W14" s="44">
        <f t="shared" si="1"/>
        <v>1.493559281281261</v>
      </c>
      <c r="X14" s="16"/>
      <c r="Y14" s="30"/>
      <c r="Z14" s="19"/>
      <c r="AA14" s="44"/>
    </row>
    <row r="15" spans="1:27">
      <c r="B15" s="68"/>
      <c r="C15" s="5" t="s">
        <v>9</v>
      </c>
      <c r="D15" s="16">
        <v>41</v>
      </c>
      <c r="E15" s="6">
        <v>103.15</v>
      </c>
      <c r="F15" s="41">
        <f t="shared" si="2"/>
        <v>2.5158536585365856</v>
      </c>
      <c r="G15" s="44">
        <f t="shared" si="3"/>
        <v>1.0545324598479158</v>
      </c>
      <c r="H15" s="16">
        <v>28</v>
      </c>
      <c r="I15" s="6">
        <v>232.47</v>
      </c>
      <c r="J15" s="41">
        <f t="shared" si="4"/>
        <v>8.3025000000000002</v>
      </c>
      <c r="K15" s="44">
        <f t="shared" si="5"/>
        <v>3.4800337921801274</v>
      </c>
      <c r="L15" s="16"/>
      <c r="M15" s="6"/>
      <c r="N15" s="41"/>
      <c r="O15" s="44"/>
      <c r="P15" s="16">
        <v>44</v>
      </c>
      <c r="Q15" s="6">
        <v>15731.65</v>
      </c>
      <c r="R15" s="46">
        <f t="shared" si="6"/>
        <v>357.53749999999997</v>
      </c>
      <c r="S15" s="44">
        <f t="shared" si="0"/>
        <v>0.96598736723008294</v>
      </c>
      <c r="T15" s="16">
        <v>29</v>
      </c>
      <c r="U15" s="30">
        <v>32446.52</v>
      </c>
      <c r="V15" s="19">
        <f t="shared" si="7"/>
        <v>1118.8455172413794</v>
      </c>
      <c r="W15" s="44">
        <f t="shared" si="1"/>
        <v>3.0228735042818742</v>
      </c>
      <c r="X15" s="16"/>
      <c r="Y15" s="30"/>
      <c r="Z15" s="19"/>
      <c r="AA15" s="44"/>
    </row>
    <row r="16" spans="1:27" ht="15" customHeight="1">
      <c r="B16" s="68"/>
      <c r="C16" s="5" t="s">
        <v>10</v>
      </c>
      <c r="D16" s="16">
        <v>71</v>
      </c>
      <c r="E16" s="6">
        <v>285.14</v>
      </c>
      <c r="F16" s="41">
        <f t="shared" si="2"/>
        <v>4.0160563380281689</v>
      </c>
      <c r="G16" s="44">
        <f t="shared" si="3"/>
        <v>1.6833498064001451</v>
      </c>
      <c r="H16" s="16">
        <v>27</v>
      </c>
      <c r="I16" s="6">
        <v>4415.6000000000004</v>
      </c>
      <c r="J16" s="41">
        <f t="shared" si="4"/>
        <v>163.54074074074074</v>
      </c>
      <c r="K16" s="44">
        <f t="shared" si="5"/>
        <v>68.548907458710886</v>
      </c>
      <c r="L16" s="16"/>
      <c r="M16" s="6"/>
      <c r="N16" s="41"/>
      <c r="O16" s="44"/>
      <c r="P16" s="16">
        <v>43</v>
      </c>
      <c r="Q16" s="6">
        <v>21834.819999999996</v>
      </c>
      <c r="R16" s="46">
        <f t="shared" si="6"/>
        <v>507.78651162790686</v>
      </c>
      <c r="S16" s="44">
        <f t="shared" si="0"/>
        <v>1.3719270159980135</v>
      </c>
      <c r="T16" s="16">
        <v>29</v>
      </c>
      <c r="U16" s="30">
        <v>23506.52</v>
      </c>
      <c r="V16" s="19">
        <f t="shared" si="7"/>
        <v>810.56965517241383</v>
      </c>
      <c r="W16" s="44">
        <f t="shared" si="1"/>
        <v>2.1899802039131457</v>
      </c>
      <c r="X16" s="16"/>
      <c r="Y16" s="30"/>
      <c r="Z16" s="19"/>
      <c r="AA16" s="44"/>
    </row>
    <row r="17" spans="2:27" ht="15" customHeight="1" thickBot="1">
      <c r="B17" s="69"/>
      <c r="C17" s="39" t="s">
        <v>25</v>
      </c>
      <c r="D17" s="17"/>
      <c r="E17" s="6"/>
      <c r="F17" s="42">
        <f>AVERAGE(F7:F16)</f>
        <v>2.3857526954641308</v>
      </c>
      <c r="G17" s="23"/>
      <c r="H17" s="17"/>
      <c r="I17" s="10"/>
      <c r="J17" s="20"/>
      <c r="K17" s="23"/>
      <c r="L17" s="17"/>
      <c r="M17" s="10"/>
      <c r="N17" s="20"/>
      <c r="O17" s="23"/>
      <c r="P17" s="17"/>
      <c r="Q17" s="10"/>
      <c r="R17" s="47">
        <f>AVERAGE(R7:R16)</f>
        <v>370.12647590332324</v>
      </c>
      <c r="S17" s="23"/>
      <c r="T17" s="17"/>
      <c r="U17" s="31"/>
      <c r="V17" s="20"/>
      <c r="W17" s="23"/>
      <c r="X17" s="17"/>
      <c r="Y17" s="31"/>
      <c r="Z17" s="20"/>
      <c r="AA17" s="23"/>
    </row>
    <row r="18" spans="2:27">
      <c r="B18" s="67" t="s">
        <v>18</v>
      </c>
      <c r="C18" s="2" t="s">
        <v>1</v>
      </c>
      <c r="D18" s="15">
        <v>74</v>
      </c>
      <c r="E18" s="3">
        <v>152.79</v>
      </c>
      <c r="F18" s="40">
        <f>E18/D18</f>
        <v>2.0647297297297298</v>
      </c>
      <c r="G18" s="43">
        <f>F18/$F$28</f>
        <v>1.8025205948312777</v>
      </c>
      <c r="H18" s="15">
        <v>27</v>
      </c>
      <c r="I18" s="3">
        <v>198.83</v>
      </c>
      <c r="J18" s="40">
        <f>I18/H18</f>
        <v>7.3640740740740744</v>
      </c>
      <c r="K18" s="43">
        <f>J18/$F$28</f>
        <v>6.42887782805313</v>
      </c>
      <c r="L18" s="15"/>
      <c r="M18" s="3"/>
      <c r="N18" s="40"/>
      <c r="O18" s="43"/>
      <c r="P18" s="15"/>
      <c r="Q18" s="3"/>
      <c r="R18" s="45"/>
      <c r="S18" s="43"/>
      <c r="T18" s="15"/>
      <c r="U18" s="29"/>
      <c r="V18" s="18"/>
      <c r="W18" s="43"/>
      <c r="X18" s="15"/>
      <c r="Y18" s="29"/>
      <c r="Z18" s="18"/>
      <c r="AA18" s="43"/>
    </row>
    <row r="19" spans="2:27">
      <c r="B19" s="68"/>
      <c r="C19" s="5" t="s">
        <v>2</v>
      </c>
      <c r="D19" s="16">
        <v>65</v>
      </c>
      <c r="E19" s="6">
        <v>0</v>
      </c>
      <c r="F19" s="41">
        <f t="shared" ref="F19:F27" si="8">E19/D19</f>
        <v>0</v>
      </c>
      <c r="G19" s="44">
        <f t="shared" ref="G19:G27" si="9">F19/$F$28</f>
        <v>0</v>
      </c>
      <c r="H19" s="16">
        <v>27</v>
      </c>
      <c r="I19" s="6">
        <v>132.26</v>
      </c>
      <c r="J19" s="41">
        <f t="shared" ref="J19:J27" si="10">I19/H19</f>
        <v>4.8985185185185181</v>
      </c>
      <c r="K19" s="44">
        <f>J19/$F$28</f>
        <v>4.2764340468656989</v>
      </c>
      <c r="L19" s="16"/>
      <c r="M19" s="6"/>
      <c r="N19" s="41"/>
      <c r="O19" s="44"/>
      <c r="P19" s="16"/>
      <c r="Q19" s="6"/>
      <c r="R19" s="46"/>
      <c r="S19" s="44"/>
      <c r="T19" s="16"/>
      <c r="U19" s="30"/>
      <c r="V19" s="19"/>
      <c r="W19" s="44"/>
      <c r="X19" s="16"/>
      <c r="Y19" s="30"/>
      <c r="Z19" s="19"/>
      <c r="AA19" s="44"/>
    </row>
    <row r="20" spans="2:27">
      <c r="B20" s="68"/>
      <c r="C20" s="5" t="s">
        <v>3</v>
      </c>
      <c r="D20" s="16">
        <v>75</v>
      </c>
      <c r="E20" s="6">
        <v>0</v>
      </c>
      <c r="F20" s="41">
        <f t="shared" si="8"/>
        <v>0</v>
      </c>
      <c r="G20" s="44">
        <f t="shared" si="9"/>
        <v>0</v>
      </c>
      <c r="H20" s="16">
        <v>21</v>
      </c>
      <c r="I20" s="6">
        <v>710.70999999999992</v>
      </c>
      <c r="J20" s="41">
        <f t="shared" si="10"/>
        <v>33.843333333333327</v>
      </c>
      <c r="K20" s="44">
        <f t="shared" ref="K20:K27" si="11">J20/$F$28</f>
        <v>29.54541916682647</v>
      </c>
      <c r="L20" s="16"/>
      <c r="M20" s="6"/>
      <c r="N20" s="41"/>
      <c r="O20" s="44"/>
      <c r="P20" s="16"/>
      <c r="Q20" s="6"/>
      <c r="R20" s="46"/>
      <c r="S20" s="44"/>
      <c r="T20" s="16"/>
      <c r="U20" s="30"/>
      <c r="V20" s="19"/>
      <c r="W20" s="44"/>
      <c r="X20" s="16"/>
      <c r="Y20" s="30"/>
      <c r="Z20" s="19"/>
      <c r="AA20" s="44"/>
    </row>
    <row r="21" spans="2:27" ht="15" customHeight="1">
      <c r="B21" s="68"/>
      <c r="C21" s="5" t="s">
        <v>4</v>
      </c>
      <c r="D21" s="16">
        <v>77</v>
      </c>
      <c r="E21" s="6">
        <v>0</v>
      </c>
      <c r="F21" s="41">
        <f t="shared" si="8"/>
        <v>0</v>
      </c>
      <c r="G21" s="44">
        <f>F21/$F$28</f>
        <v>0</v>
      </c>
      <c r="H21" s="16">
        <v>18</v>
      </c>
      <c r="I21" s="6">
        <v>9231.1999999999989</v>
      </c>
      <c r="J21" s="41">
        <f t="shared" si="10"/>
        <v>512.84444444444443</v>
      </c>
      <c r="K21" s="51">
        <f t="shared" si="11"/>
        <v>447.71606653666987</v>
      </c>
      <c r="L21" s="16"/>
      <c r="M21" s="6"/>
      <c r="N21" s="41"/>
      <c r="O21" s="44"/>
      <c r="P21" s="16"/>
      <c r="Q21" s="6"/>
      <c r="R21" s="46"/>
      <c r="S21" s="44"/>
      <c r="T21" s="16"/>
      <c r="U21" s="30"/>
      <c r="V21" s="19"/>
      <c r="W21" s="44"/>
      <c r="X21" s="16"/>
      <c r="Y21" s="30"/>
      <c r="Z21" s="19"/>
      <c r="AA21" s="44"/>
    </row>
    <row r="22" spans="2:27">
      <c r="B22" s="68"/>
      <c r="C22" s="5" t="s">
        <v>5</v>
      </c>
      <c r="D22" s="16">
        <v>86</v>
      </c>
      <c r="E22" s="6">
        <v>0</v>
      </c>
      <c r="F22" s="41">
        <f t="shared" si="8"/>
        <v>0</v>
      </c>
      <c r="G22" s="44">
        <f t="shared" si="9"/>
        <v>0</v>
      </c>
      <c r="H22" s="16">
        <v>56</v>
      </c>
      <c r="I22" s="6">
        <v>0</v>
      </c>
      <c r="J22" s="41">
        <f t="shared" si="10"/>
        <v>0</v>
      </c>
      <c r="K22" s="44">
        <f t="shared" si="11"/>
        <v>0</v>
      </c>
      <c r="L22" s="16"/>
      <c r="M22" s="6"/>
      <c r="N22" s="41"/>
      <c r="O22" s="44"/>
      <c r="P22" s="16"/>
      <c r="Q22" s="6"/>
      <c r="R22" s="46"/>
      <c r="S22" s="44"/>
      <c r="T22" s="16"/>
      <c r="U22" s="30"/>
      <c r="V22" s="19"/>
      <c r="W22" s="44"/>
      <c r="X22" s="16"/>
      <c r="Y22" s="30"/>
      <c r="Z22" s="19"/>
      <c r="AA22" s="44"/>
    </row>
    <row r="23" spans="2:27">
      <c r="B23" s="68"/>
      <c r="C23" s="5" t="s">
        <v>6</v>
      </c>
      <c r="D23" s="16">
        <v>107</v>
      </c>
      <c r="E23" s="6">
        <v>0</v>
      </c>
      <c r="F23" s="41">
        <f t="shared" si="8"/>
        <v>0</v>
      </c>
      <c r="G23" s="44">
        <f t="shared" si="9"/>
        <v>0</v>
      </c>
      <c r="H23" s="16">
        <v>44</v>
      </c>
      <c r="I23" s="6">
        <v>518.72</v>
      </c>
      <c r="J23" s="41">
        <f t="shared" si="10"/>
        <v>11.789090909090909</v>
      </c>
      <c r="K23" s="44">
        <f t="shared" si="11"/>
        <v>10.291942258590987</v>
      </c>
      <c r="L23" s="16"/>
      <c r="M23" s="6"/>
      <c r="N23" s="41"/>
      <c r="O23" s="44"/>
      <c r="P23" s="16"/>
      <c r="Q23" s="6"/>
      <c r="R23" s="46"/>
      <c r="S23" s="44"/>
      <c r="T23" s="16"/>
      <c r="U23" s="30"/>
      <c r="V23" s="19"/>
      <c r="W23" s="44"/>
      <c r="X23" s="16"/>
      <c r="Y23" s="30"/>
      <c r="Z23" s="19"/>
      <c r="AA23" s="44"/>
    </row>
    <row r="24" spans="2:27">
      <c r="B24" s="68"/>
      <c r="C24" s="5" t="s">
        <v>7</v>
      </c>
      <c r="D24" s="16">
        <v>82</v>
      </c>
      <c r="E24" s="6">
        <v>0</v>
      </c>
      <c r="F24" s="41">
        <f t="shared" si="8"/>
        <v>0</v>
      </c>
      <c r="G24" s="44">
        <f t="shared" si="9"/>
        <v>0</v>
      </c>
      <c r="H24" s="16">
        <v>26</v>
      </c>
      <c r="I24" s="6">
        <v>0</v>
      </c>
      <c r="J24" s="41">
        <f t="shared" si="10"/>
        <v>0</v>
      </c>
      <c r="K24" s="44">
        <f t="shared" si="11"/>
        <v>0</v>
      </c>
      <c r="L24" s="16"/>
      <c r="M24" s="6"/>
      <c r="N24" s="41"/>
      <c r="O24" s="44"/>
      <c r="P24" s="16"/>
      <c r="Q24" s="6"/>
      <c r="R24" s="46"/>
      <c r="S24" s="44"/>
      <c r="T24" s="16"/>
      <c r="U24" s="30"/>
      <c r="V24" s="19"/>
      <c r="W24" s="44"/>
      <c r="X24" s="16"/>
      <c r="Y24" s="30"/>
      <c r="Z24" s="19"/>
      <c r="AA24" s="44"/>
    </row>
    <row r="25" spans="2:27">
      <c r="B25" s="68"/>
      <c r="C25" s="5" t="s">
        <v>8</v>
      </c>
      <c r="D25" s="16">
        <v>53</v>
      </c>
      <c r="E25" s="6">
        <v>252.84</v>
      </c>
      <c r="F25" s="41">
        <f t="shared" si="8"/>
        <v>4.7705660377358488</v>
      </c>
      <c r="G25" s="44">
        <f t="shared" si="9"/>
        <v>4.1647308159538712</v>
      </c>
      <c r="H25" s="16">
        <v>26</v>
      </c>
      <c r="I25" s="6">
        <v>111.04</v>
      </c>
      <c r="J25" s="41">
        <f t="shared" si="10"/>
        <v>4.2707692307692309</v>
      </c>
      <c r="K25" s="44">
        <f t="shared" si="11"/>
        <v>3.7284054098649264</v>
      </c>
      <c r="L25" s="16"/>
      <c r="M25" s="6"/>
      <c r="N25" s="41"/>
      <c r="O25" s="44"/>
      <c r="P25" s="16"/>
      <c r="Q25" s="6"/>
      <c r="R25" s="46"/>
      <c r="S25" s="44"/>
      <c r="T25" s="16"/>
      <c r="U25" s="30"/>
      <c r="V25" s="19"/>
      <c r="W25" s="44"/>
      <c r="X25" s="16"/>
      <c r="Y25" s="30"/>
      <c r="Z25" s="19"/>
      <c r="AA25" s="44"/>
    </row>
    <row r="26" spans="2:27">
      <c r="B26" s="68"/>
      <c r="C26" s="5" t="s">
        <v>9</v>
      </c>
      <c r="D26" s="16">
        <v>65</v>
      </c>
      <c r="E26" s="6">
        <v>300.26</v>
      </c>
      <c r="F26" s="41">
        <f t="shared" si="8"/>
        <v>4.6193846153846154</v>
      </c>
      <c r="G26" s="44">
        <f t="shared" si="9"/>
        <v>4.0327485892148518</v>
      </c>
      <c r="H26" s="16">
        <v>21</v>
      </c>
      <c r="I26" s="6">
        <v>164.93</v>
      </c>
      <c r="J26" s="41">
        <f t="shared" si="10"/>
        <v>7.8538095238095238</v>
      </c>
      <c r="K26" s="44">
        <f t="shared" si="11"/>
        <v>6.8564196130414521</v>
      </c>
      <c r="L26" s="16"/>
      <c r="M26" s="6"/>
      <c r="N26" s="41"/>
      <c r="O26" s="44"/>
      <c r="P26" s="16"/>
      <c r="Q26" s="6"/>
      <c r="R26" s="46"/>
      <c r="S26" s="44"/>
      <c r="T26" s="16"/>
      <c r="U26" s="30"/>
      <c r="V26" s="19"/>
      <c r="W26" s="44"/>
      <c r="X26" s="16"/>
      <c r="Y26" s="30"/>
      <c r="Z26" s="19"/>
      <c r="AA26" s="44"/>
    </row>
    <row r="27" spans="2:27" ht="15" customHeight="1">
      <c r="B27" s="68"/>
      <c r="C27" s="5" t="s">
        <v>10</v>
      </c>
      <c r="D27" s="16">
        <v>72</v>
      </c>
      <c r="E27" s="6">
        <v>0</v>
      </c>
      <c r="F27" s="41">
        <f t="shared" si="8"/>
        <v>0</v>
      </c>
      <c r="G27" s="44">
        <f t="shared" si="9"/>
        <v>0</v>
      </c>
      <c r="H27" s="16">
        <v>24</v>
      </c>
      <c r="I27" s="6">
        <v>359.02</v>
      </c>
      <c r="J27" s="41">
        <f t="shared" si="10"/>
        <v>14.959166666666667</v>
      </c>
      <c r="K27" s="44">
        <f t="shared" si="11"/>
        <v>13.059436114047623</v>
      </c>
      <c r="L27" s="16"/>
      <c r="M27" s="6"/>
      <c r="N27" s="41"/>
      <c r="O27" s="44"/>
      <c r="P27" s="16"/>
      <c r="Q27" s="6"/>
      <c r="R27" s="46"/>
      <c r="S27" s="44"/>
      <c r="T27" s="16"/>
      <c r="U27" s="30"/>
      <c r="V27" s="19"/>
      <c r="W27" s="44"/>
      <c r="X27" s="16"/>
      <c r="Y27" s="30"/>
      <c r="Z27" s="19"/>
      <c r="AA27" s="44"/>
    </row>
    <row r="28" spans="2:27" ht="15.75" thickBot="1">
      <c r="B28" s="69"/>
      <c r="C28" s="48" t="s">
        <v>25</v>
      </c>
      <c r="D28" s="17"/>
      <c r="E28" s="10"/>
      <c r="F28" s="42">
        <f>AVERAGE(F18:F27)</f>
        <v>1.1454680382850193</v>
      </c>
      <c r="G28" s="23"/>
      <c r="H28" s="17"/>
      <c r="I28" s="10"/>
      <c r="J28" s="20"/>
      <c r="K28" s="23"/>
      <c r="L28" s="17"/>
      <c r="M28" s="10"/>
      <c r="N28" s="20"/>
      <c r="O28" s="23"/>
      <c r="P28" s="17"/>
      <c r="Q28" s="10"/>
      <c r="R28" s="47"/>
      <c r="S28" s="23"/>
      <c r="T28" s="17"/>
      <c r="U28" s="31"/>
      <c r="V28" s="20"/>
      <c r="W28" s="23"/>
      <c r="X28" s="17"/>
      <c r="Y28" s="31"/>
      <c r="Z28" s="20"/>
      <c r="AA28" s="23"/>
    </row>
    <row r="29" spans="2:27">
      <c r="B29" s="67" t="s">
        <v>19</v>
      </c>
      <c r="C29" s="2" t="s">
        <v>1</v>
      </c>
      <c r="D29" s="15">
        <v>95</v>
      </c>
      <c r="E29" s="3">
        <v>0</v>
      </c>
      <c r="F29" s="40">
        <f>E29/D29</f>
        <v>0</v>
      </c>
      <c r="G29" s="43">
        <f>F29/$F$39</f>
        <v>0</v>
      </c>
      <c r="H29" s="15">
        <v>85</v>
      </c>
      <c r="I29" s="3">
        <v>0</v>
      </c>
      <c r="J29" s="40">
        <f>I29/H29</f>
        <v>0</v>
      </c>
      <c r="K29" s="43">
        <f>J29/$F$39</f>
        <v>0</v>
      </c>
      <c r="L29" s="15"/>
      <c r="M29" s="3"/>
      <c r="N29" s="40"/>
      <c r="O29" s="43"/>
      <c r="P29" s="15">
        <v>37</v>
      </c>
      <c r="Q29" s="3">
        <v>3300.06</v>
      </c>
      <c r="R29" s="45">
        <f>Q29/P29</f>
        <v>89.190810810810802</v>
      </c>
      <c r="S29" s="43">
        <f t="shared" ref="S29:S38" si="12">R29/$R$39</f>
        <v>0.8439808104382226</v>
      </c>
      <c r="T29" s="15">
        <v>35</v>
      </c>
      <c r="U29" s="29">
        <v>5572.7899999999991</v>
      </c>
      <c r="V29" s="18">
        <f>U29/T29</f>
        <v>159.2225714285714</v>
      </c>
      <c r="W29" s="43">
        <f t="shared" ref="W29:W38" si="13">V29/$R$39</f>
        <v>1.5066663667783946</v>
      </c>
      <c r="X29" s="15"/>
      <c r="Y29" s="29"/>
      <c r="Z29" s="18"/>
      <c r="AA29" s="43"/>
    </row>
    <row r="30" spans="2:27">
      <c r="B30" s="68"/>
      <c r="C30" s="5" t="s">
        <v>2</v>
      </c>
      <c r="D30" s="16">
        <v>75</v>
      </c>
      <c r="E30" s="6">
        <v>251.48999999999998</v>
      </c>
      <c r="F30" s="41">
        <f t="shared" ref="F30:F38" si="14">E30/D30</f>
        <v>3.3531999999999997</v>
      </c>
      <c r="G30" s="44">
        <f t="shared" ref="G30:G38" si="15">F30/$F$39</f>
        <v>3.4317774009436617</v>
      </c>
      <c r="H30" s="16">
        <v>33</v>
      </c>
      <c r="I30" s="6">
        <v>1393.0499999999997</v>
      </c>
      <c r="J30" s="41">
        <f t="shared" ref="J30:J35" si="16">I30/H30</f>
        <v>42.213636363636354</v>
      </c>
      <c r="K30" s="44">
        <f t="shared" ref="K30:K37" si="17">J30/$F$39</f>
        <v>43.202851987468932</v>
      </c>
      <c r="L30" s="16"/>
      <c r="M30" s="6"/>
      <c r="N30" s="41"/>
      <c r="O30" s="44"/>
      <c r="P30" s="16">
        <v>51</v>
      </c>
      <c r="Q30" s="6">
        <v>2062.98</v>
      </c>
      <c r="R30" s="46">
        <f t="shared" ref="R30:R38" si="18">Q30/P30</f>
        <v>40.45058823529412</v>
      </c>
      <c r="S30" s="44">
        <f t="shared" si="12"/>
        <v>0.38276947962657515</v>
      </c>
      <c r="T30" s="16">
        <v>21</v>
      </c>
      <c r="U30" s="30">
        <v>4481.4800000000005</v>
      </c>
      <c r="V30" s="19">
        <f t="shared" ref="V30:V38" si="19">U30/T30</f>
        <v>213.40380952380954</v>
      </c>
      <c r="W30" s="44">
        <f t="shared" si="13"/>
        <v>2.019364085550817</v>
      </c>
      <c r="X30" s="16"/>
      <c r="Y30" s="30"/>
      <c r="Z30" s="19"/>
      <c r="AA30" s="44"/>
    </row>
    <row r="31" spans="2:27" ht="15" customHeight="1">
      <c r="B31" s="68"/>
      <c r="C31" s="5" t="s">
        <v>3</v>
      </c>
      <c r="D31" s="16">
        <v>67</v>
      </c>
      <c r="E31" s="6">
        <v>0</v>
      </c>
      <c r="F31" s="41">
        <f t="shared" si="14"/>
        <v>0</v>
      </c>
      <c r="G31" s="44">
        <f t="shared" si="15"/>
        <v>0</v>
      </c>
      <c r="H31" s="16">
        <v>98</v>
      </c>
      <c r="I31" s="6">
        <v>901.79</v>
      </c>
      <c r="J31" s="41">
        <f t="shared" si="16"/>
        <v>9.2019387755102038</v>
      </c>
      <c r="K31" s="44">
        <f t="shared" si="17"/>
        <v>9.4175729257613945</v>
      </c>
      <c r="L31" s="16"/>
      <c r="M31" s="6"/>
      <c r="N31" s="41"/>
      <c r="O31" s="44"/>
      <c r="P31" s="16">
        <v>46</v>
      </c>
      <c r="Q31" s="6">
        <v>5081.67</v>
      </c>
      <c r="R31" s="46">
        <f t="shared" si="18"/>
        <v>110.47108695652175</v>
      </c>
      <c r="S31" s="44">
        <f t="shared" si="12"/>
        <v>1.0453484686592347</v>
      </c>
      <c r="T31" s="16">
        <v>25</v>
      </c>
      <c r="U31" s="30">
        <v>4127.96</v>
      </c>
      <c r="V31" s="19">
        <f t="shared" si="19"/>
        <v>165.11840000000001</v>
      </c>
      <c r="W31" s="44">
        <f t="shared" si="13"/>
        <v>1.562456488324369</v>
      </c>
      <c r="X31" s="16"/>
      <c r="Y31" s="30"/>
      <c r="Z31" s="19"/>
      <c r="AA31" s="44"/>
    </row>
    <row r="32" spans="2:27">
      <c r="B32" s="68"/>
      <c r="C32" s="5" t="s">
        <v>4</v>
      </c>
      <c r="D32" s="16">
        <v>87</v>
      </c>
      <c r="E32" s="6">
        <v>0</v>
      </c>
      <c r="F32" s="41">
        <f t="shared" si="14"/>
        <v>0</v>
      </c>
      <c r="G32" s="44">
        <f>F32/$F$39</f>
        <v>0</v>
      </c>
      <c r="H32" s="16">
        <v>50</v>
      </c>
      <c r="I32" s="6">
        <v>619.32999999999993</v>
      </c>
      <c r="J32" s="41">
        <f t="shared" si="16"/>
        <v>12.386599999999998</v>
      </c>
      <c r="K32" s="44">
        <f t="shared" si="17"/>
        <v>12.676862088312285</v>
      </c>
      <c r="L32" s="16"/>
      <c r="M32" s="6"/>
      <c r="N32" s="41"/>
      <c r="O32" s="44"/>
      <c r="P32" s="16">
        <v>46</v>
      </c>
      <c r="Q32" s="6">
        <v>1849.71</v>
      </c>
      <c r="R32" s="46">
        <f t="shared" si="18"/>
        <v>40.21108695652174</v>
      </c>
      <c r="S32" s="44">
        <f t="shared" si="12"/>
        <v>0.38050316450373062</v>
      </c>
      <c r="T32" s="16">
        <v>21</v>
      </c>
      <c r="U32" s="30">
        <v>3291.59</v>
      </c>
      <c r="V32" s="19">
        <f t="shared" si="19"/>
        <v>156.74238095238096</v>
      </c>
      <c r="W32" s="44">
        <f t="shared" si="13"/>
        <v>1.483197209483968</v>
      </c>
      <c r="X32" s="16"/>
      <c r="Y32" s="30"/>
      <c r="Z32" s="19"/>
      <c r="AA32" s="44"/>
    </row>
    <row r="33" spans="2:27">
      <c r="B33" s="68"/>
      <c r="C33" s="5" t="s">
        <v>5</v>
      </c>
      <c r="D33" s="16">
        <v>73</v>
      </c>
      <c r="E33" s="6">
        <v>0</v>
      </c>
      <c r="F33" s="41">
        <f t="shared" si="14"/>
        <v>0</v>
      </c>
      <c r="G33" s="44">
        <f t="shared" si="15"/>
        <v>0</v>
      </c>
      <c r="H33" s="16">
        <v>44</v>
      </c>
      <c r="I33" s="6">
        <v>384.63</v>
      </c>
      <c r="J33" s="41">
        <f t="shared" si="16"/>
        <v>8.7415909090909096</v>
      </c>
      <c r="K33" s="44">
        <f t="shared" si="17"/>
        <v>8.9464374717024757</v>
      </c>
      <c r="L33" s="16"/>
      <c r="M33" s="6"/>
      <c r="N33" s="41"/>
      <c r="O33" s="44"/>
      <c r="P33" s="16">
        <v>43</v>
      </c>
      <c r="Q33" s="6">
        <v>5430.13</v>
      </c>
      <c r="R33" s="46">
        <f t="shared" si="18"/>
        <v>126.28209302325581</v>
      </c>
      <c r="S33" s="44">
        <f t="shared" si="12"/>
        <v>1.1949623761093104</v>
      </c>
      <c r="T33" s="16">
        <v>31</v>
      </c>
      <c r="U33" s="30">
        <v>11717.99</v>
      </c>
      <c r="V33" s="19">
        <f t="shared" si="19"/>
        <v>377.99967741935484</v>
      </c>
      <c r="W33" s="44">
        <f t="shared" si="13"/>
        <v>3.5768760390628147</v>
      </c>
      <c r="X33" s="16"/>
      <c r="Y33" s="30"/>
      <c r="Z33" s="19"/>
      <c r="AA33" s="44"/>
    </row>
    <row r="34" spans="2:27">
      <c r="B34" s="68"/>
      <c r="C34" s="5" t="s">
        <v>6</v>
      </c>
      <c r="D34" s="16">
        <v>79</v>
      </c>
      <c r="E34" s="6">
        <v>352.61999999999995</v>
      </c>
      <c r="F34" s="41">
        <f t="shared" si="14"/>
        <v>4.4635443037974678</v>
      </c>
      <c r="G34" s="44">
        <f t="shared" si="15"/>
        <v>4.5681410204828108</v>
      </c>
      <c r="H34" s="16">
        <v>18</v>
      </c>
      <c r="I34" s="6">
        <v>257.36</v>
      </c>
      <c r="J34" s="41">
        <f t="shared" si="16"/>
        <v>14.297777777777778</v>
      </c>
      <c r="K34" s="44">
        <f t="shared" si="17"/>
        <v>14.632825558121278</v>
      </c>
      <c r="L34" s="16"/>
      <c r="M34" s="6"/>
      <c r="N34" s="41"/>
      <c r="O34" s="44"/>
      <c r="P34" s="16">
        <v>50</v>
      </c>
      <c r="Q34" s="6">
        <v>5659.9000000000005</v>
      </c>
      <c r="R34" s="46">
        <f t="shared" si="18"/>
        <v>113.19800000000001</v>
      </c>
      <c r="S34" s="44">
        <f t="shared" si="12"/>
        <v>1.0711522735524444</v>
      </c>
      <c r="T34" s="16">
        <v>25</v>
      </c>
      <c r="U34" s="30">
        <v>10257.75</v>
      </c>
      <c r="V34" s="19">
        <f t="shared" si="19"/>
        <v>410.31</v>
      </c>
      <c r="W34" s="44">
        <f t="shared" si="13"/>
        <v>3.8826170900661094</v>
      </c>
      <c r="X34" s="16"/>
      <c r="Y34" s="30"/>
      <c r="Z34" s="19"/>
      <c r="AA34" s="44"/>
    </row>
    <row r="35" spans="2:27">
      <c r="B35" s="68"/>
      <c r="C35" s="5" t="s">
        <v>7</v>
      </c>
      <c r="D35" s="16">
        <v>88</v>
      </c>
      <c r="E35" s="6">
        <v>0</v>
      </c>
      <c r="F35" s="41">
        <f t="shared" si="14"/>
        <v>0</v>
      </c>
      <c r="G35" s="44">
        <f t="shared" si="15"/>
        <v>0</v>
      </c>
      <c r="H35" s="16">
        <v>17</v>
      </c>
      <c r="I35" s="6">
        <v>0</v>
      </c>
      <c r="J35" s="41">
        <f t="shared" si="16"/>
        <v>0</v>
      </c>
      <c r="K35" s="44">
        <f t="shared" si="17"/>
        <v>0</v>
      </c>
      <c r="L35" s="16"/>
      <c r="M35" s="6"/>
      <c r="N35" s="41"/>
      <c r="O35" s="44"/>
      <c r="P35" s="16">
        <v>48</v>
      </c>
      <c r="Q35" s="6">
        <v>13709.53</v>
      </c>
      <c r="R35" s="46">
        <f t="shared" si="18"/>
        <v>285.61520833333333</v>
      </c>
      <c r="S35" s="44">
        <f t="shared" si="12"/>
        <v>2.7026747801852067</v>
      </c>
      <c r="T35" s="16">
        <v>34</v>
      </c>
      <c r="U35" s="30">
        <v>19339.160000000003</v>
      </c>
      <c r="V35" s="19">
        <f t="shared" si="19"/>
        <v>568.79882352941183</v>
      </c>
      <c r="W35" s="44">
        <f t="shared" si="13"/>
        <v>5.382340262349909</v>
      </c>
      <c r="X35" s="16"/>
      <c r="Y35" s="30"/>
      <c r="Z35" s="19"/>
      <c r="AA35" s="44"/>
    </row>
    <row r="36" spans="2:27">
      <c r="B36" s="68"/>
      <c r="C36" s="5" t="s">
        <v>8</v>
      </c>
      <c r="D36" s="16">
        <v>55</v>
      </c>
      <c r="E36" s="6">
        <v>0</v>
      </c>
      <c r="F36" s="41">
        <f t="shared" si="14"/>
        <v>0</v>
      </c>
      <c r="G36" s="44">
        <f t="shared" si="15"/>
        <v>0</v>
      </c>
      <c r="H36" s="16">
        <v>32</v>
      </c>
      <c r="I36" s="6">
        <v>0</v>
      </c>
      <c r="J36" s="41">
        <f>I36/H36</f>
        <v>0</v>
      </c>
      <c r="K36" s="44">
        <f t="shared" si="17"/>
        <v>0</v>
      </c>
      <c r="L36" s="16"/>
      <c r="M36" s="6"/>
      <c r="N36" s="41"/>
      <c r="O36" s="44"/>
      <c r="P36" s="16">
        <v>44</v>
      </c>
      <c r="Q36" s="6">
        <v>5488.6699999999992</v>
      </c>
      <c r="R36" s="46">
        <f t="shared" si="18"/>
        <v>124.74249999999998</v>
      </c>
      <c r="S36" s="44">
        <f t="shared" si="12"/>
        <v>1.180393756812097</v>
      </c>
      <c r="T36" s="16">
        <v>37</v>
      </c>
      <c r="U36" s="30">
        <v>4491.7299999999996</v>
      </c>
      <c r="V36" s="19">
        <f t="shared" si="19"/>
        <v>121.39810810810809</v>
      </c>
      <c r="W36" s="44">
        <f t="shared" si="13"/>
        <v>1.1487469699549939</v>
      </c>
      <c r="X36" s="16"/>
      <c r="Y36" s="30"/>
      <c r="Z36" s="19"/>
      <c r="AA36" s="44"/>
    </row>
    <row r="37" spans="2:27" ht="15" customHeight="1">
      <c r="B37" s="68"/>
      <c r="C37" s="5" t="s">
        <v>9</v>
      </c>
      <c r="D37" s="16">
        <v>86</v>
      </c>
      <c r="E37" s="6">
        <v>0</v>
      </c>
      <c r="F37" s="41">
        <f t="shared" si="14"/>
        <v>0</v>
      </c>
      <c r="G37" s="44">
        <f t="shared" si="15"/>
        <v>0</v>
      </c>
      <c r="H37" s="16">
        <v>43</v>
      </c>
      <c r="I37" s="6">
        <v>96.56</v>
      </c>
      <c r="J37" s="41">
        <f>I37/H37</f>
        <v>2.2455813953488373</v>
      </c>
      <c r="K37" s="44">
        <f t="shared" si="17"/>
        <v>2.298203353375186</v>
      </c>
      <c r="L37" s="16"/>
      <c r="M37" s="6"/>
      <c r="N37" s="41"/>
      <c r="O37" s="44"/>
      <c r="P37" s="16">
        <v>38</v>
      </c>
      <c r="Q37" s="6">
        <v>2479.35</v>
      </c>
      <c r="R37" s="46">
        <f t="shared" si="18"/>
        <v>65.246052631578948</v>
      </c>
      <c r="S37" s="44">
        <f t="shared" si="12"/>
        <v>0.61740010968955483</v>
      </c>
      <c r="T37" s="16">
        <v>64</v>
      </c>
      <c r="U37" s="30">
        <v>1572.96</v>
      </c>
      <c r="V37" s="19">
        <f t="shared" si="19"/>
        <v>24.577500000000001</v>
      </c>
      <c r="W37" s="44">
        <f t="shared" si="13"/>
        <v>0.2325681107725861</v>
      </c>
      <c r="X37" s="16"/>
      <c r="Y37" s="30"/>
      <c r="Z37" s="19"/>
      <c r="AA37" s="44"/>
    </row>
    <row r="38" spans="2:27">
      <c r="B38" s="68"/>
      <c r="C38" s="5" t="s">
        <v>10</v>
      </c>
      <c r="D38" s="16">
        <v>49</v>
      </c>
      <c r="E38" s="6">
        <v>95.76</v>
      </c>
      <c r="F38" s="41">
        <f t="shared" si="14"/>
        <v>1.9542857142857144</v>
      </c>
      <c r="G38" s="44">
        <f t="shared" si="15"/>
        <v>2.0000815785735289</v>
      </c>
      <c r="H38" s="16"/>
      <c r="J38" s="41"/>
      <c r="K38" s="44"/>
      <c r="L38" s="16"/>
      <c r="N38" s="41"/>
      <c r="O38" s="44"/>
      <c r="P38" s="16">
        <v>42</v>
      </c>
      <c r="Q38" s="6">
        <v>2577.9499999999998</v>
      </c>
      <c r="R38" s="46">
        <f t="shared" si="18"/>
        <v>61.379761904761899</v>
      </c>
      <c r="S38" s="44">
        <f t="shared" si="12"/>
        <v>0.58081478042362422</v>
      </c>
      <c r="T38" s="16">
        <v>44</v>
      </c>
      <c r="U38" s="30">
        <v>6062.96</v>
      </c>
      <c r="V38" s="19">
        <f t="shared" si="19"/>
        <v>137.79454545454544</v>
      </c>
      <c r="W38" s="44">
        <f t="shared" si="13"/>
        <v>1.3039006046640575</v>
      </c>
      <c r="X38" s="16"/>
      <c r="Y38" s="30"/>
      <c r="Z38" s="19"/>
      <c r="AA38" s="44"/>
    </row>
    <row r="39" spans="2:27" ht="15.75" thickBot="1">
      <c r="B39" s="69"/>
      <c r="C39" s="48" t="s">
        <v>25</v>
      </c>
      <c r="D39" s="17"/>
      <c r="E39" s="10"/>
      <c r="F39" s="42">
        <f>AVERAGE(F29:F38)</f>
        <v>0.97710300180831811</v>
      </c>
      <c r="G39" s="23"/>
      <c r="H39" s="17"/>
      <c r="I39" s="10"/>
      <c r="J39" s="20"/>
      <c r="K39" s="23"/>
      <c r="L39" s="17"/>
      <c r="M39" s="10"/>
      <c r="N39" s="20"/>
      <c r="O39" s="23"/>
      <c r="P39" s="17"/>
      <c r="Q39" s="10"/>
      <c r="R39" s="47">
        <f>AVERAGE(R29:R38)</f>
        <v>105.67871888520783</v>
      </c>
      <c r="S39" s="23"/>
      <c r="T39" s="17"/>
      <c r="U39" s="31"/>
      <c r="V39" s="20"/>
      <c r="W39" s="23"/>
      <c r="X39" s="17"/>
      <c r="Y39" s="31"/>
      <c r="Z39" s="20"/>
      <c r="AA39" s="23"/>
    </row>
    <row r="40" spans="2:27">
      <c r="B40" s="67" t="s">
        <v>20</v>
      </c>
      <c r="C40" s="2" t="s">
        <v>1</v>
      </c>
      <c r="D40" s="15">
        <v>54</v>
      </c>
      <c r="E40" s="3">
        <v>47.54</v>
      </c>
      <c r="F40" s="40">
        <f>E40/D40</f>
        <v>0.88037037037037036</v>
      </c>
      <c r="G40" s="43">
        <f>F40/$F$50</f>
        <v>0.61021155092231738</v>
      </c>
      <c r="H40" s="15">
        <v>42</v>
      </c>
      <c r="I40" s="3">
        <v>770.84999999999991</v>
      </c>
      <c r="J40" s="40">
        <f>I40/H40</f>
        <v>18.353571428571428</v>
      </c>
      <c r="K40" s="43">
        <f>J40/$F$50</f>
        <v>12.721420056061707</v>
      </c>
      <c r="L40" s="15"/>
      <c r="M40" s="3"/>
      <c r="N40" s="40"/>
      <c r="O40" s="43"/>
      <c r="P40" s="15">
        <v>23</v>
      </c>
      <c r="Q40" s="3">
        <v>14177.209999999997</v>
      </c>
      <c r="R40" s="45">
        <f>Q40/P40</f>
        <v>616.40043478260861</v>
      </c>
      <c r="S40" s="43">
        <f t="shared" ref="S40:S49" si="20">R40/$R$50</f>
        <v>2.9731288924432264</v>
      </c>
      <c r="T40" s="15">
        <v>41</v>
      </c>
      <c r="U40" s="29">
        <v>5997.75</v>
      </c>
      <c r="V40" s="18">
        <f>U40/T40</f>
        <v>146.28658536585365</v>
      </c>
      <c r="W40" s="43">
        <f t="shared" ref="W40:W49" si="21">V40/$R$50</f>
        <v>0.70559468972709638</v>
      </c>
      <c r="X40" s="15"/>
      <c r="Y40" s="29"/>
      <c r="Z40" s="18"/>
      <c r="AA40" s="43"/>
    </row>
    <row r="41" spans="2:27">
      <c r="B41" s="68"/>
      <c r="C41" s="5" t="s">
        <v>2</v>
      </c>
      <c r="D41" s="16">
        <v>38</v>
      </c>
      <c r="E41" s="6">
        <v>122.24000000000001</v>
      </c>
      <c r="F41" s="41">
        <f t="shared" ref="F41:F49" si="22">E41/D41</f>
        <v>3.2168421052631579</v>
      </c>
      <c r="G41" s="44">
        <f>F41/$F$50</f>
        <v>2.2296913619423977</v>
      </c>
      <c r="H41" s="16">
        <v>34</v>
      </c>
      <c r="I41" s="6">
        <v>0</v>
      </c>
      <c r="J41" s="41">
        <f t="shared" ref="J41:J49" si="23">I41/H41</f>
        <v>0</v>
      </c>
      <c r="K41" s="44">
        <f t="shared" ref="K41:K49" si="24">J41/$F$50</f>
        <v>0</v>
      </c>
      <c r="L41" s="16"/>
      <c r="M41" s="6"/>
      <c r="N41" s="41"/>
      <c r="O41" s="44"/>
      <c r="P41" s="16">
        <v>29</v>
      </c>
      <c r="Q41" s="6">
        <v>13311.44</v>
      </c>
      <c r="R41" s="46">
        <f t="shared" ref="R41:R49" si="25">Q41/P41</f>
        <v>459.0151724137931</v>
      </c>
      <c r="S41" s="44">
        <f t="shared" si="20"/>
        <v>2.214001149519893</v>
      </c>
      <c r="T41" s="16">
        <v>37</v>
      </c>
      <c r="U41" s="30">
        <v>3290.0600000000004</v>
      </c>
      <c r="V41" s="19">
        <f t="shared" ref="V41:V49" si="26">U41/T41</f>
        <v>88.920540540540557</v>
      </c>
      <c r="W41" s="44">
        <f t="shared" si="21"/>
        <v>0.42889688795561748</v>
      </c>
      <c r="X41" s="16"/>
      <c r="Y41" s="30"/>
      <c r="Z41" s="19"/>
      <c r="AA41" s="44"/>
    </row>
    <row r="42" spans="2:27">
      <c r="B42" s="68"/>
      <c r="C42" s="5" t="s">
        <v>3</v>
      </c>
      <c r="D42" s="16">
        <v>34</v>
      </c>
      <c r="E42" s="6">
        <v>126.55</v>
      </c>
      <c r="F42" s="41">
        <f t="shared" si="22"/>
        <v>3.7220588235294119</v>
      </c>
      <c r="G42" s="44">
        <f t="shared" ref="G42:G49" si="27">F42/$F$50</f>
        <v>2.579872476142592</v>
      </c>
      <c r="H42" s="16">
        <v>44</v>
      </c>
      <c r="I42" s="6">
        <v>1113.1500000000001</v>
      </c>
      <c r="J42" s="41">
        <f t="shared" si="23"/>
        <v>25.298863636363638</v>
      </c>
      <c r="K42" s="44">
        <f>J42/$F$50</f>
        <v>17.535413884525752</v>
      </c>
      <c r="L42" s="16"/>
      <c r="M42" s="6"/>
      <c r="N42" s="41"/>
      <c r="O42" s="44"/>
      <c r="P42" s="16">
        <v>20</v>
      </c>
      <c r="Q42" s="6">
        <v>1599.73</v>
      </c>
      <c r="R42" s="46">
        <f t="shared" si="25"/>
        <v>79.986500000000007</v>
      </c>
      <c r="S42" s="44">
        <f t="shared" si="20"/>
        <v>0.38580468269669665</v>
      </c>
      <c r="T42" s="16">
        <v>52</v>
      </c>
      <c r="U42" s="30">
        <v>1473</v>
      </c>
      <c r="V42" s="19">
        <f t="shared" si="26"/>
        <v>28.326923076923077</v>
      </c>
      <c r="W42" s="44">
        <f t="shared" si="21"/>
        <v>0.13663130115039462</v>
      </c>
      <c r="X42" s="16"/>
      <c r="Y42" s="30"/>
      <c r="Z42" s="19"/>
      <c r="AA42" s="44"/>
    </row>
    <row r="43" spans="2:27">
      <c r="B43" s="68"/>
      <c r="C43" s="5" t="s">
        <v>4</v>
      </c>
      <c r="D43" s="16">
        <v>79</v>
      </c>
      <c r="E43" s="6">
        <v>0</v>
      </c>
      <c r="F43" s="41">
        <f t="shared" si="22"/>
        <v>0</v>
      </c>
      <c r="G43" s="44">
        <f t="shared" si="27"/>
        <v>0</v>
      </c>
      <c r="H43" s="16">
        <v>61</v>
      </c>
      <c r="I43" s="6">
        <v>502.74</v>
      </c>
      <c r="J43" s="41">
        <f t="shared" si="23"/>
        <v>8.2416393442622944</v>
      </c>
      <c r="K43" s="44">
        <f t="shared" si="24"/>
        <v>5.7125315613347292</v>
      </c>
      <c r="L43" s="16"/>
      <c r="M43" s="6"/>
      <c r="N43" s="41"/>
      <c r="O43" s="44"/>
      <c r="P43" s="16">
        <v>44</v>
      </c>
      <c r="Q43" s="6">
        <v>4446.7100000000009</v>
      </c>
      <c r="R43" s="46">
        <f t="shared" si="25"/>
        <v>101.06159090909092</v>
      </c>
      <c r="S43" s="44">
        <f t="shared" si="20"/>
        <v>0.48745769615504092</v>
      </c>
      <c r="T43" s="16">
        <v>68</v>
      </c>
      <c r="U43" s="30">
        <v>6288.17</v>
      </c>
      <c r="V43" s="19">
        <f t="shared" si="26"/>
        <v>92.473088235294114</v>
      </c>
      <c r="W43" s="44">
        <f t="shared" si="21"/>
        <v>0.44603214873261454</v>
      </c>
      <c r="X43" s="16"/>
      <c r="Y43" s="30"/>
      <c r="Z43" s="19"/>
      <c r="AA43" s="44"/>
    </row>
    <row r="44" spans="2:27">
      <c r="B44" s="68"/>
      <c r="C44" s="5" t="s">
        <v>5</v>
      </c>
      <c r="D44" s="16">
        <v>38</v>
      </c>
      <c r="E44" s="6">
        <v>0</v>
      </c>
      <c r="F44" s="41">
        <f t="shared" si="22"/>
        <v>0</v>
      </c>
      <c r="G44" s="44">
        <f t="shared" si="27"/>
        <v>0</v>
      </c>
      <c r="H44" s="16">
        <v>35</v>
      </c>
      <c r="I44" s="6">
        <v>884.77</v>
      </c>
      <c r="J44" s="41">
        <f t="shared" si="23"/>
        <v>25.279142857142858</v>
      </c>
      <c r="K44" s="44">
        <f t="shared" si="24"/>
        <v>17.521744811055406</v>
      </c>
      <c r="L44" s="16"/>
      <c r="M44" s="6"/>
      <c r="N44" s="41"/>
      <c r="O44" s="44"/>
      <c r="P44" s="16">
        <v>44</v>
      </c>
      <c r="Q44" s="6">
        <v>6440.52</v>
      </c>
      <c r="R44" s="46">
        <f t="shared" si="25"/>
        <v>146.37545454545455</v>
      </c>
      <c r="S44" s="44">
        <f t="shared" si="20"/>
        <v>0.70602333888210922</v>
      </c>
      <c r="T44" s="16">
        <v>70</v>
      </c>
      <c r="U44" s="30">
        <v>10422.130000000001</v>
      </c>
      <c r="V44" s="19">
        <f t="shared" si="26"/>
        <v>148.88757142857145</v>
      </c>
      <c r="W44" s="44">
        <f t="shared" si="21"/>
        <v>0.718140214317188</v>
      </c>
      <c r="X44" s="16"/>
      <c r="Y44" s="30"/>
      <c r="Z44" s="19"/>
      <c r="AA44" s="44"/>
    </row>
    <row r="45" spans="2:27">
      <c r="B45" s="68"/>
      <c r="C45" s="5" t="s">
        <v>6</v>
      </c>
      <c r="D45" s="16">
        <v>37</v>
      </c>
      <c r="E45" s="6">
        <v>93.58</v>
      </c>
      <c r="F45" s="41">
        <f t="shared" si="22"/>
        <v>2.5291891891891893</v>
      </c>
      <c r="G45" s="44">
        <f t="shared" si="27"/>
        <v>1.7530581555826472</v>
      </c>
      <c r="H45" s="16">
        <v>79</v>
      </c>
      <c r="I45" s="6">
        <v>1566.96</v>
      </c>
      <c r="J45" s="41">
        <f t="shared" si="23"/>
        <v>19.834936708860759</v>
      </c>
      <c r="K45" s="44">
        <f t="shared" si="24"/>
        <v>13.748199506609932</v>
      </c>
      <c r="L45" s="16"/>
      <c r="M45" s="6"/>
      <c r="N45" s="41"/>
      <c r="O45" s="44"/>
      <c r="P45" s="16">
        <v>35</v>
      </c>
      <c r="Q45" s="6">
        <v>3333.76</v>
      </c>
      <c r="R45" s="46">
        <f t="shared" si="25"/>
        <v>95.250285714285724</v>
      </c>
      <c r="S45" s="44">
        <f t="shared" si="20"/>
        <v>0.45942760661823806</v>
      </c>
      <c r="T45" s="16">
        <v>51</v>
      </c>
      <c r="U45" s="30">
        <v>9291.7499999999982</v>
      </c>
      <c r="V45" s="19">
        <f t="shared" si="26"/>
        <v>182.1911764705882</v>
      </c>
      <c r="W45" s="44">
        <f t="shared" si="21"/>
        <v>0.87877590628885049</v>
      </c>
      <c r="X45" s="16"/>
      <c r="Y45" s="30"/>
      <c r="Z45" s="19"/>
      <c r="AA45" s="44"/>
    </row>
    <row r="46" spans="2:27">
      <c r="B46" s="68"/>
      <c r="C46" s="5" t="s">
        <v>7</v>
      </c>
      <c r="D46" s="16">
        <v>48</v>
      </c>
      <c r="E46" s="6">
        <v>0</v>
      </c>
      <c r="F46" s="41">
        <f t="shared" si="22"/>
        <v>0</v>
      </c>
      <c r="G46" s="44">
        <f t="shared" si="27"/>
        <v>0</v>
      </c>
      <c r="H46" s="16">
        <v>45</v>
      </c>
      <c r="I46" s="6">
        <v>193.47</v>
      </c>
      <c r="J46" s="41">
        <f t="shared" si="23"/>
        <v>4.2993333333333332</v>
      </c>
      <c r="K46" s="44">
        <f t="shared" si="24"/>
        <v>2.9799990430864303</v>
      </c>
      <c r="L46" s="16"/>
      <c r="M46" s="6"/>
      <c r="N46" s="41"/>
      <c r="O46" s="44"/>
      <c r="P46" s="16">
        <v>35</v>
      </c>
      <c r="Q46" s="6">
        <v>4145.07</v>
      </c>
      <c r="R46" s="46">
        <f t="shared" si="25"/>
        <v>118.43057142857143</v>
      </c>
      <c r="S46" s="44">
        <f t="shared" si="20"/>
        <v>0.57123475876039664</v>
      </c>
      <c r="T46" s="16">
        <v>61</v>
      </c>
      <c r="U46" s="30">
        <v>6234.369999999999</v>
      </c>
      <c r="V46" s="19">
        <f t="shared" si="26"/>
        <v>102.20278688524589</v>
      </c>
      <c r="W46" s="44">
        <f t="shared" si="21"/>
        <v>0.49296210941821927</v>
      </c>
      <c r="X46" s="16"/>
      <c r="Y46" s="30"/>
      <c r="Z46" s="19"/>
      <c r="AA46" s="44"/>
    </row>
    <row r="47" spans="2:27">
      <c r="B47" s="68"/>
      <c r="C47" s="5" t="s">
        <v>8</v>
      </c>
      <c r="D47" s="16">
        <v>39</v>
      </c>
      <c r="E47" s="6">
        <v>129.87</v>
      </c>
      <c r="F47" s="41">
        <f t="shared" si="22"/>
        <v>3.33</v>
      </c>
      <c r="G47" s="44">
        <f t="shared" si="27"/>
        <v>2.3081245495761697</v>
      </c>
      <c r="H47" s="16">
        <v>44</v>
      </c>
      <c r="I47" s="6">
        <v>449.64</v>
      </c>
      <c r="J47" s="41">
        <f t="shared" si="23"/>
        <v>10.219090909090909</v>
      </c>
      <c r="K47" s="44">
        <f t="shared" si="24"/>
        <v>7.0831635440310468</v>
      </c>
      <c r="L47" s="16"/>
      <c r="M47" s="6"/>
      <c r="N47" s="41"/>
      <c r="O47" s="44"/>
      <c r="P47" s="16">
        <v>50</v>
      </c>
      <c r="Q47" s="6">
        <v>5752.18</v>
      </c>
      <c r="R47" s="46">
        <f t="shared" si="25"/>
        <v>115.04360000000001</v>
      </c>
      <c r="S47" s="44">
        <f t="shared" si="20"/>
        <v>0.55489813398868171</v>
      </c>
      <c r="T47" s="16">
        <v>59</v>
      </c>
      <c r="U47" s="30">
        <v>9123.64</v>
      </c>
      <c r="V47" s="19">
        <f t="shared" si="26"/>
        <v>154.6379661016949</v>
      </c>
      <c r="W47" s="44">
        <f t="shared" si="21"/>
        <v>0.74587650972010189</v>
      </c>
      <c r="X47" s="16"/>
      <c r="Y47" s="30"/>
      <c r="Z47" s="19"/>
      <c r="AA47" s="44"/>
    </row>
    <row r="48" spans="2:27">
      <c r="B48" s="68"/>
      <c r="C48" s="5" t="s">
        <v>9</v>
      </c>
      <c r="D48" s="16">
        <v>49</v>
      </c>
      <c r="E48" s="6">
        <v>0</v>
      </c>
      <c r="F48" s="41">
        <f t="shared" si="22"/>
        <v>0</v>
      </c>
      <c r="G48" s="44">
        <f t="shared" si="27"/>
        <v>0</v>
      </c>
      <c r="H48" s="16">
        <v>62</v>
      </c>
      <c r="I48" s="6">
        <v>222.79</v>
      </c>
      <c r="J48" s="41">
        <f t="shared" si="23"/>
        <v>3.5933870967741934</v>
      </c>
      <c r="K48" s="44">
        <f t="shared" si="24"/>
        <v>2.4906861784368637</v>
      </c>
      <c r="L48" s="16"/>
      <c r="M48" s="6"/>
      <c r="N48" s="41"/>
      <c r="O48" s="44"/>
      <c r="P48" s="16">
        <v>26</v>
      </c>
      <c r="Q48" s="6">
        <v>3875.9799999999996</v>
      </c>
      <c r="R48" s="46">
        <f t="shared" si="25"/>
        <v>149.07615384615383</v>
      </c>
      <c r="S48" s="44">
        <f t="shared" si="20"/>
        <v>0.71904981755995456</v>
      </c>
      <c r="T48" s="16">
        <v>43</v>
      </c>
      <c r="U48" s="30">
        <v>3399.8</v>
      </c>
      <c r="V48" s="19">
        <f t="shared" si="26"/>
        <v>79.06511627906977</v>
      </c>
      <c r="W48" s="44">
        <f t="shared" si="21"/>
        <v>0.38136050581565556</v>
      </c>
      <c r="X48" s="16"/>
      <c r="Y48" s="30"/>
      <c r="Z48" s="19"/>
      <c r="AA48" s="44"/>
    </row>
    <row r="49" spans="1:27">
      <c r="B49" s="68"/>
      <c r="C49" s="5" t="s">
        <v>10</v>
      </c>
      <c r="D49" s="16">
        <v>43</v>
      </c>
      <c r="E49" s="6">
        <v>32.200000000000003</v>
      </c>
      <c r="F49" s="41">
        <f t="shared" si="22"/>
        <v>0.74883720930232567</v>
      </c>
      <c r="G49" s="44">
        <f t="shared" si="27"/>
        <v>0.51904190583387577</v>
      </c>
      <c r="H49" s="16">
        <v>30</v>
      </c>
      <c r="I49" s="6">
        <v>281.42</v>
      </c>
      <c r="J49" s="41">
        <f t="shared" si="23"/>
        <v>9.3806666666666665</v>
      </c>
      <c r="K49" s="44">
        <f t="shared" si="24"/>
        <v>6.5020261335508076</v>
      </c>
      <c r="L49" s="16"/>
      <c r="M49" s="6"/>
      <c r="N49" s="41"/>
      <c r="O49" s="44"/>
      <c r="P49" s="16">
        <v>19</v>
      </c>
      <c r="Q49" s="6">
        <v>3659.3699999999994</v>
      </c>
      <c r="R49" s="46">
        <f t="shared" si="25"/>
        <v>192.59842105263155</v>
      </c>
      <c r="S49" s="44">
        <f t="shared" si="20"/>
        <v>0.92897392337576079</v>
      </c>
      <c r="T49" s="16">
        <v>61</v>
      </c>
      <c r="U49" s="30">
        <v>11984.26</v>
      </c>
      <c r="V49" s="19">
        <f t="shared" si="26"/>
        <v>196.46327868852458</v>
      </c>
      <c r="W49" s="44">
        <f t="shared" si="21"/>
        <v>0.94761557132739782</v>
      </c>
      <c r="X49" s="16"/>
      <c r="Y49" s="30"/>
      <c r="Z49" s="19"/>
      <c r="AA49" s="44"/>
    </row>
    <row r="50" spans="1:27" ht="15.75" thickBot="1">
      <c r="B50" s="69"/>
      <c r="C50" s="48" t="s">
        <v>25</v>
      </c>
      <c r="D50" s="17"/>
      <c r="E50" s="10"/>
      <c r="F50" s="42">
        <f>AVERAGE(F40:F49)</f>
        <v>1.4427297697654455</v>
      </c>
      <c r="G50" s="23"/>
      <c r="H50" s="17"/>
      <c r="I50" s="10"/>
      <c r="J50" s="20"/>
      <c r="K50" s="23"/>
      <c r="L50" s="17"/>
      <c r="M50" s="10"/>
      <c r="N50" s="20"/>
      <c r="O50" s="23"/>
      <c r="P50" s="17"/>
      <c r="Q50" s="10"/>
      <c r="R50" s="47">
        <f>AVERAGE(R40:R49)</f>
        <v>207.32381846925901</v>
      </c>
      <c r="S50" s="23"/>
      <c r="T50" s="17"/>
      <c r="U50" s="31"/>
      <c r="V50" s="20"/>
      <c r="W50" s="23"/>
      <c r="X50" s="17"/>
      <c r="Y50" s="31"/>
      <c r="Z50" s="20"/>
      <c r="AA50" s="23"/>
    </row>
    <row r="51" spans="1:27">
      <c r="B51" s="67" t="s">
        <v>21</v>
      </c>
      <c r="C51" s="2" t="s">
        <v>1</v>
      </c>
      <c r="D51" s="15"/>
      <c r="E51" s="3"/>
      <c r="F51" s="40"/>
      <c r="G51" s="43"/>
      <c r="H51" s="15"/>
      <c r="I51" s="3"/>
      <c r="J51" s="40"/>
      <c r="K51" s="43"/>
      <c r="L51" s="15"/>
      <c r="M51" s="3"/>
      <c r="N51" s="40"/>
      <c r="O51" s="43"/>
      <c r="P51" s="15">
        <v>46</v>
      </c>
      <c r="Q51" s="3">
        <v>9241.14</v>
      </c>
      <c r="R51" s="45">
        <f>Q51/P51</f>
        <v>200.89434782608694</v>
      </c>
      <c r="S51" s="43">
        <f>R51/$R$61</f>
        <v>1.1149455429752639</v>
      </c>
      <c r="T51" s="15"/>
      <c r="U51" s="29"/>
      <c r="V51" s="18"/>
      <c r="W51" s="43"/>
      <c r="X51" s="15">
        <v>28</v>
      </c>
      <c r="Y51" s="29">
        <v>16627.180000000004</v>
      </c>
      <c r="Z51" s="40">
        <f>Y51/X51</f>
        <v>593.82785714285728</v>
      </c>
      <c r="AA51" s="43">
        <f>Z51/$R$61</f>
        <v>3.2956911420382231</v>
      </c>
    </row>
    <row r="52" spans="1:27">
      <c r="B52" s="68"/>
      <c r="C52" s="5" t="s">
        <v>2</v>
      </c>
      <c r="D52" s="16"/>
      <c r="E52" s="6"/>
      <c r="F52" s="41"/>
      <c r="G52" s="44"/>
      <c r="H52" s="16"/>
      <c r="I52" s="6"/>
      <c r="J52" s="41"/>
      <c r="K52" s="44"/>
      <c r="L52" s="16"/>
      <c r="M52" s="6"/>
      <c r="N52" s="41"/>
      <c r="O52" s="44"/>
      <c r="P52" s="16">
        <v>70</v>
      </c>
      <c r="Q52" s="6">
        <v>10619.43</v>
      </c>
      <c r="R52" s="46">
        <f t="shared" ref="R52:R60" si="28">Q52/P52</f>
        <v>151.70614285714285</v>
      </c>
      <c r="S52" s="44">
        <f t="shared" ref="S52:S60" si="29">R52/$R$61</f>
        <v>0.84195543404221174</v>
      </c>
      <c r="T52" s="16"/>
      <c r="U52" s="30"/>
      <c r="V52" s="19"/>
      <c r="W52" s="44"/>
      <c r="X52" s="16">
        <v>40</v>
      </c>
      <c r="Y52" s="30">
        <v>5520.05</v>
      </c>
      <c r="Z52" s="41">
        <f t="shared" ref="Z52:Z60" si="30">Y52/X52</f>
        <v>138.00125</v>
      </c>
      <c r="AA52" s="44">
        <f t="shared" ref="AA52:AA60" si="31">Z52/$R$61</f>
        <v>0.76589451260079355</v>
      </c>
    </row>
    <row r="53" spans="1:27">
      <c r="A53" s="54"/>
      <c r="B53" s="68"/>
      <c r="C53" s="5" t="s">
        <v>3</v>
      </c>
      <c r="D53" s="16"/>
      <c r="E53" s="6"/>
      <c r="F53" s="41"/>
      <c r="G53" s="44"/>
      <c r="H53" s="16"/>
      <c r="I53" s="6"/>
      <c r="J53" s="41"/>
      <c r="K53" s="44"/>
      <c r="L53" s="16"/>
      <c r="M53" s="6"/>
      <c r="N53" s="41"/>
      <c r="O53" s="44"/>
      <c r="P53" s="16">
        <v>54</v>
      </c>
      <c r="Q53" s="6">
        <v>5784.74</v>
      </c>
      <c r="R53" s="46">
        <f t="shared" si="28"/>
        <v>107.12481481481481</v>
      </c>
      <c r="S53" s="44">
        <f t="shared" si="29"/>
        <v>0.59453307727316129</v>
      </c>
      <c r="T53" s="16"/>
      <c r="U53" s="30"/>
      <c r="V53" s="19"/>
      <c r="W53" s="44"/>
      <c r="X53" s="16">
        <v>24</v>
      </c>
      <c r="Y53" s="30">
        <v>9866.19</v>
      </c>
      <c r="Z53" s="41">
        <f t="shared" si="30"/>
        <v>411.09125</v>
      </c>
      <c r="AA53" s="44">
        <f>Z53/$R$61</f>
        <v>2.2815194250284034</v>
      </c>
    </row>
    <row r="54" spans="1:27">
      <c r="A54" s="54"/>
      <c r="B54" s="68"/>
      <c r="C54" s="5" t="s">
        <v>4</v>
      </c>
      <c r="D54" s="16"/>
      <c r="E54" s="6"/>
      <c r="F54" s="41"/>
      <c r="G54" s="44"/>
      <c r="H54" s="16"/>
      <c r="I54" s="6"/>
      <c r="J54" s="41"/>
      <c r="K54" s="44"/>
      <c r="L54" s="16"/>
      <c r="M54" s="6"/>
      <c r="N54" s="41"/>
      <c r="O54" s="44"/>
      <c r="P54" s="16">
        <v>34</v>
      </c>
      <c r="Q54" s="6">
        <v>8605.7599999999984</v>
      </c>
      <c r="R54" s="46">
        <f t="shared" si="28"/>
        <v>253.11058823529407</v>
      </c>
      <c r="S54" s="44">
        <f t="shared" si="29"/>
        <v>1.4047409759735561</v>
      </c>
      <c r="T54" s="16"/>
      <c r="U54" s="30"/>
      <c r="V54" s="19"/>
      <c r="W54" s="44"/>
      <c r="X54" s="16">
        <v>27</v>
      </c>
      <c r="Y54" s="30">
        <v>11165.1</v>
      </c>
      <c r="Z54" s="41">
        <f t="shared" si="30"/>
        <v>413.52222222222224</v>
      </c>
      <c r="AA54" s="44">
        <f t="shared" si="31"/>
        <v>2.2950111019899162</v>
      </c>
    </row>
    <row r="55" spans="1:27">
      <c r="A55" s="54"/>
      <c r="B55" s="68"/>
      <c r="C55" s="5" t="s">
        <v>5</v>
      </c>
      <c r="D55" s="16"/>
      <c r="E55" s="6"/>
      <c r="F55" s="41"/>
      <c r="G55" s="44"/>
      <c r="H55" s="16"/>
      <c r="I55" s="6"/>
      <c r="J55" s="41"/>
      <c r="K55" s="44"/>
      <c r="L55" s="16"/>
      <c r="M55" s="6"/>
      <c r="N55" s="41"/>
      <c r="O55" s="44"/>
      <c r="P55" s="16">
        <v>30</v>
      </c>
      <c r="Q55" s="6">
        <v>8141.87</v>
      </c>
      <c r="R55" s="46">
        <f t="shared" si="28"/>
        <v>271.39566666666667</v>
      </c>
      <c r="S55" s="44">
        <f t="shared" si="29"/>
        <v>1.5062215149763796</v>
      </c>
      <c r="T55" s="16"/>
      <c r="U55" s="30"/>
      <c r="V55" s="19"/>
      <c r="W55" s="44"/>
      <c r="X55" s="16">
        <v>25</v>
      </c>
      <c r="Y55" s="30">
        <v>2781.6600000000003</v>
      </c>
      <c r="Z55" s="41">
        <f t="shared" si="30"/>
        <v>111.26640000000002</v>
      </c>
      <c r="AA55" s="44">
        <f>Z55/$R$61</f>
        <v>0.61751850216461768</v>
      </c>
    </row>
    <row r="56" spans="1:27">
      <c r="A56" s="54"/>
      <c r="B56" s="68"/>
      <c r="C56" s="5" t="s">
        <v>6</v>
      </c>
      <c r="D56" s="16"/>
      <c r="E56" s="6"/>
      <c r="F56" s="41"/>
      <c r="G56" s="44"/>
      <c r="H56" s="16"/>
      <c r="I56" s="6"/>
      <c r="J56" s="41"/>
      <c r="K56" s="44"/>
      <c r="L56" s="16"/>
      <c r="M56" s="6"/>
      <c r="N56" s="41"/>
      <c r="O56" s="44"/>
      <c r="P56" s="16">
        <v>50</v>
      </c>
      <c r="Q56" s="6">
        <v>10505.759999999998</v>
      </c>
      <c r="R56" s="46">
        <f t="shared" si="28"/>
        <v>210.11519999999996</v>
      </c>
      <c r="S56" s="44">
        <f t="shared" si="29"/>
        <v>1.1661204423439513</v>
      </c>
      <c r="T56" s="16"/>
      <c r="U56" s="30"/>
      <c r="V56" s="19"/>
      <c r="W56" s="44"/>
      <c r="X56" s="16">
        <v>25</v>
      </c>
      <c r="Y56" s="30">
        <v>1607.58</v>
      </c>
      <c r="Z56" s="41">
        <f t="shared" si="30"/>
        <v>64.303200000000004</v>
      </c>
      <c r="AA56" s="44">
        <f t="shared" si="31"/>
        <v>0.35687697048158151</v>
      </c>
    </row>
    <row r="57" spans="1:27">
      <c r="A57" s="54"/>
      <c r="B57" s="68"/>
      <c r="C57" s="5" t="s">
        <v>7</v>
      </c>
      <c r="D57" s="16"/>
      <c r="E57" s="6"/>
      <c r="F57" s="41"/>
      <c r="G57" s="44"/>
      <c r="H57" s="16"/>
      <c r="I57" s="6"/>
      <c r="J57" s="41"/>
      <c r="K57" s="44"/>
      <c r="L57" s="16"/>
      <c r="M57" s="6"/>
      <c r="N57" s="41"/>
      <c r="O57" s="44"/>
      <c r="P57" s="16">
        <v>59</v>
      </c>
      <c r="Q57" s="6">
        <v>9306.6099999999988</v>
      </c>
      <c r="R57" s="46">
        <f t="shared" si="28"/>
        <v>157.73915254237286</v>
      </c>
      <c r="S57" s="44">
        <f t="shared" si="29"/>
        <v>0.87543809461510591</v>
      </c>
      <c r="T57" s="16"/>
      <c r="U57" s="30"/>
      <c r="V57" s="19"/>
      <c r="W57" s="44"/>
      <c r="X57" s="16">
        <v>43</v>
      </c>
      <c r="Y57" s="30">
        <v>14151.44</v>
      </c>
      <c r="Z57" s="41">
        <f t="shared" si="30"/>
        <v>329.10325581395352</v>
      </c>
      <c r="AA57" s="44">
        <f t="shared" si="31"/>
        <v>1.826493439059155</v>
      </c>
    </row>
    <row r="58" spans="1:27">
      <c r="A58" s="54"/>
      <c r="B58" s="68"/>
      <c r="C58" s="5" t="s">
        <v>8</v>
      </c>
      <c r="D58" s="16"/>
      <c r="E58" s="6"/>
      <c r="F58" s="41"/>
      <c r="G58" s="44"/>
      <c r="H58" s="16"/>
      <c r="I58" s="6"/>
      <c r="J58" s="41"/>
      <c r="K58" s="44"/>
      <c r="L58" s="16"/>
      <c r="M58" s="6"/>
      <c r="N58" s="41"/>
      <c r="O58" s="44"/>
      <c r="P58" s="16">
        <v>51</v>
      </c>
      <c r="Q58" s="6">
        <v>4490.71</v>
      </c>
      <c r="R58" s="46">
        <f t="shared" si="28"/>
        <v>88.053137254901955</v>
      </c>
      <c r="S58" s="44">
        <f t="shared" si="29"/>
        <v>0.48868698392814491</v>
      </c>
      <c r="T58" s="16"/>
      <c r="U58" s="30"/>
      <c r="V58" s="19"/>
      <c r="W58" s="44"/>
      <c r="X58" s="16">
        <v>23</v>
      </c>
      <c r="Y58" s="30">
        <v>3836.4899999999993</v>
      </c>
      <c r="Z58" s="41">
        <f t="shared" si="30"/>
        <v>166.80391304347822</v>
      </c>
      <c r="AA58" s="44">
        <f t="shared" si="31"/>
        <v>0.9257466992533756</v>
      </c>
    </row>
    <row r="59" spans="1:27">
      <c r="A59" s="54"/>
      <c r="B59" s="68"/>
      <c r="C59" s="5" t="s">
        <v>9</v>
      </c>
      <c r="D59" s="16"/>
      <c r="E59" s="6"/>
      <c r="F59" s="41"/>
      <c r="G59" s="44"/>
      <c r="H59" s="16"/>
      <c r="I59" s="6"/>
      <c r="J59" s="41"/>
      <c r="K59" s="44"/>
      <c r="L59" s="16"/>
      <c r="M59" s="6"/>
      <c r="N59" s="41"/>
      <c r="O59" s="44"/>
      <c r="P59" s="16">
        <v>59</v>
      </c>
      <c r="Q59" s="6">
        <v>5054.42</v>
      </c>
      <c r="R59" s="46">
        <f t="shared" si="28"/>
        <v>85.668135593220342</v>
      </c>
      <c r="S59" s="44">
        <f t="shared" si="29"/>
        <v>0.47545043943868759</v>
      </c>
      <c r="T59" s="16"/>
      <c r="U59" s="30"/>
      <c r="V59" s="19"/>
      <c r="W59" s="44"/>
      <c r="X59" s="16">
        <v>27</v>
      </c>
      <c r="Y59" s="30">
        <v>3197.6299999999997</v>
      </c>
      <c r="Z59" s="41">
        <f t="shared" si="30"/>
        <v>118.43074074074073</v>
      </c>
      <c r="AA59" s="44">
        <f t="shared" si="31"/>
        <v>0.65727994823655989</v>
      </c>
    </row>
    <row r="60" spans="1:27">
      <c r="A60" s="54"/>
      <c r="B60" s="68"/>
      <c r="C60" s="5" t="s">
        <v>10</v>
      </c>
      <c r="D60" s="16"/>
      <c r="E60" s="6"/>
      <c r="F60" s="41"/>
      <c r="G60" s="44"/>
      <c r="H60" s="16"/>
      <c r="I60" s="6"/>
      <c r="J60" s="41"/>
      <c r="K60" s="44"/>
      <c r="L60" s="16"/>
      <c r="M60" s="6"/>
      <c r="N60" s="41"/>
      <c r="O60" s="44"/>
      <c r="P60" s="16">
        <v>39</v>
      </c>
      <c r="Q60" s="6">
        <v>10764.929999999998</v>
      </c>
      <c r="R60" s="46">
        <f t="shared" si="28"/>
        <v>276.02384615384614</v>
      </c>
      <c r="S60" s="44">
        <f t="shared" si="29"/>
        <v>1.5319074944335389</v>
      </c>
      <c r="T60" s="16"/>
      <c r="U60" s="30"/>
      <c r="V60" s="19"/>
      <c r="W60" s="44"/>
      <c r="X60" s="16">
        <v>31</v>
      </c>
      <c r="Y60" s="30">
        <v>4570.74</v>
      </c>
      <c r="Z60" s="41">
        <f t="shared" si="30"/>
        <v>147.44322580645161</v>
      </c>
      <c r="AA60" s="44">
        <f t="shared" si="31"/>
        <v>0.81829662822127336</v>
      </c>
    </row>
    <row r="61" spans="1:27" ht="15.75" thickBot="1">
      <c r="A61" s="54"/>
      <c r="B61" s="69"/>
      <c r="C61" s="39" t="s">
        <v>25</v>
      </c>
      <c r="D61" s="17"/>
      <c r="E61" s="6"/>
      <c r="F61" s="42"/>
      <c r="G61" s="23"/>
      <c r="H61" s="17"/>
      <c r="I61" s="10"/>
      <c r="J61" s="20"/>
      <c r="K61" s="23"/>
      <c r="L61" s="17"/>
      <c r="M61" s="10"/>
      <c r="N61" s="20"/>
      <c r="O61" s="23"/>
      <c r="P61" s="17"/>
      <c r="Q61" s="10"/>
      <c r="R61" s="47">
        <f>AVERAGE(R51:R60)</f>
        <v>180.18310319443464</v>
      </c>
      <c r="S61" s="23"/>
      <c r="T61" s="17"/>
      <c r="U61" s="31"/>
      <c r="V61" s="20"/>
      <c r="W61" s="23"/>
      <c r="X61" s="17"/>
      <c r="Y61" s="31"/>
      <c r="Z61" s="20"/>
      <c r="AA61" s="23"/>
    </row>
    <row r="62" spans="1:27">
      <c r="A62" s="54"/>
      <c r="B62" s="67" t="s">
        <v>32</v>
      </c>
      <c r="C62" s="2" t="s">
        <v>1</v>
      </c>
      <c r="D62" s="15">
        <v>32</v>
      </c>
      <c r="E62" s="3">
        <v>57.12</v>
      </c>
      <c r="F62" s="40">
        <f>E62/D62</f>
        <v>1.7849999999999999</v>
      </c>
      <c r="G62" s="43">
        <f>F62/$F$72</f>
        <v>0.79081263931995338</v>
      </c>
      <c r="H62" s="15"/>
      <c r="I62" s="3"/>
      <c r="J62" s="40"/>
      <c r="K62" s="43"/>
      <c r="L62" s="15">
        <v>23</v>
      </c>
      <c r="M62" s="3">
        <v>1100.77</v>
      </c>
      <c r="N62" s="40">
        <f>M62/L62</f>
        <v>47.859565217391307</v>
      </c>
      <c r="O62" s="43">
        <f>N62/$F$72</f>
        <v>21.203332821440146</v>
      </c>
      <c r="P62" s="15">
        <v>16</v>
      </c>
      <c r="Q62" s="3">
        <v>32339.290000000005</v>
      </c>
      <c r="R62" s="45">
        <f>Q62/P62</f>
        <v>2021.2056250000003</v>
      </c>
      <c r="S62" s="43">
        <f>R62/$R$72</f>
        <v>2.3601163856312799</v>
      </c>
      <c r="T62" s="15"/>
      <c r="U62" s="29"/>
      <c r="V62" s="18"/>
      <c r="W62" s="43"/>
      <c r="X62" s="15">
        <v>30</v>
      </c>
      <c r="Y62" s="29">
        <v>5822.4599999999991</v>
      </c>
      <c r="Z62" s="18">
        <f>Y62/X62</f>
        <v>194.08199999999997</v>
      </c>
      <c r="AA62" s="43">
        <f>Z62/$R$72</f>
        <v>0.22662518978299889</v>
      </c>
    </row>
    <row r="63" spans="1:27">
      <c r="A63" s="54"/>
      <c r="B63" s="68"/>
      <c r="C63" s="5" t="s">
        <v>2</v>
      </c>
      <c r="D63" s="16">
        <v>23</v>
      </c>
      <c r="E63" s="6">
        <v>0</v>
      </c>
      <c r="F63" s="41">
        <f t="shared" ref="F63:F71" si="32">E63/D63</f>
        <v>0</v>
      </c>
      <c r="G63" s="44">
        <f t="shared" ref="G63:G71" si="33">F63/$F$72</f>
        <v>0</v>
      </c>
      <c r="H63" s="16"/>
      <c r="I63" s="6"/>
      <c r="J63" s="41"/>
      <c r="K63" s="44"/>
      <c r="L63" s="16">
        <v>15</v>
      </c>
      <c r="M63" s="6">
        <v>1874.1100000000001</v>
      </c>
      <c r="N63" s="41">
        <f t="shared" ref="N63:N71" si="34">M63/L63</f>
        <v>124.94066666666667</v>
      </c>
      <c r="O63" s="44">
        <f t="shared" ref="O63:O71" si="35">N63/$F$72</f>
        <v>55.352749784348006</v>
      </c>
      <c r="P63" s="16">
        <v>19</v>
      </c>
      <c r="Q63" s="6">
        <v>21330.579999999998</v>
      </c>
      <c r="R63" s="46">
        <f t="shared" ref="R63:R71" si="36">Q63/P63</f>
        <v>1122.6621052631579</v>
      </c>
      <c r="S63" s="44">
        <f t="shared" ref="S63:S71" si="37">R63/$R$72</f>
        <v>1.3109073106596403</v>
      </c>
      <c r="T63" s="16"/>
      <c r="U63" s="30"/>
      <c r="V63" s="19"/>
      <c r="W63" s="44"/>
      <c r="X63" s="16">
        <v>12</v>
      </c>
      <c r="Y63" s="30">
        <v>4913.2500000000009</v>
      </c>
      <c r="Z63" s="19">
        <f t="shared" ref="Z63:Z71" si="38">Y63/X63</f>
        <v>409.43750000000006</v>
      </c>
      <c r="AA63" s="44">
        <f t="shared" ref="AA63:AA71" si="39">Z63/$R$72</f>
        <v>0.47809096743529356</v>
      </c>
    </row>
    <row r="64" spans="1:27">
      <c r="A64" s="54"/>
      <c r="B64" s="68"/>
      <c r="C64" s="5" t="s">
        <v>3</v>
      </c>
      <c r="D64" s="16">
        <v>34</v>
      </c>
      <c r="E64" s="6">
        <v>262.55</v>
      </c>
      <c r="F64" s="41">
        <f t="shared" si="32"/>
        <v>7.7220588235294123</v>
      </c>
      <c r="G64" s="44">
        <f t="shared" si="33"/>
        <v>3.4211214113272992</v>
      </c>
      <c r="H64" s="16"/>
      <c r="I64" s="6"/>
      <c r="J64" s="41"/>
      <c r="K64" s="44"/>
      <c r="L64" s="16">
        <v>39</v>
      </c>
      <c r="M64" s="6">
        <v>2341.2400000000002</v>
      </c>
      <c r="N64" s="41">
        <f t="shared" si="34"/>
        <v>60.031794871794879</v>
      </c>
      <c r="O64" s="44">
        <f t="shared" si="35"/>
        <v>26.596023611024176</v>
      </c>
      <c r="P64" s="16">
        <v>24</v>
      </c>
      <c r="Q64" s="6">
        <v>9102.52</v>
      </c>
      <c r="R64" s="46">
        <f t="shared" si="36"/>
        <v>379.2716666666667</v>
      </c>
      <c r="S64" s="44">
        <f t="shared" si="37"/>
        <v>0.44286700177063126</v>
      </c>
      <c r="T64" s="16"/>
      <c r="U64" s="30"/>
      <c r="V64" s="19"/>
      <c r="W64" s="44"/>
      <c r="X64" s="16">
        <v>22</v>
      </c>
      <c r="Y64" s="30">
        <v>12173.17</v>
      </c>
      <c r="Z64" s="19">
        <f t="shared" si="38"/>
        <v>553.32590909090914</v>
      </c>
      <c r="AA64" s="44">
        <f t="shared" si="39"/>
        <v>0.64610622911747462</v>
      </c>
    </row>
    <row r="65" spans="1:27">
      <c r="A65" s="54"/>
      <c r="B65" s="68"/>
      <c r="C65" s="5" t="s">
        <v>4</v>
      </c>
      <c r="D65" s="16">
        <v>27</v>
      </c>
      <c r="E65" s="6">
        <v>0</v>
      </c>
      <c r="F65" s="41">
        <f t="shared" si="32"/>
        <v>0</v>
      </c>
      <c r="G65" s="44">
        <f t="shared" si="33"/>
        <v>0</v>
      </c>
      <c r="H65" s="16"/>
      <c r="I65" s="6"/>
      <c r="J65" s="41"/>
      <c r="K65" s="44"/>
      <c r="L65" s="16">
        <v>37</v>
      </c>
      <c r="M65" s="6">
        <v>667.17</v>
      </c>
      <c r="N65" s="41">
        <f t="shared" si="34"/>
        <v>18.031621621621621</v>
      </c>
      <c r="O65" s="44">
        <f t="shared" si="35"/>
        <v>7.9885906363099899</v>
      </c>
      <c r="P65" s="16">
        <v>25</v>
      </c>
      <c r="Q65" s="6">
        <v>10686.839999999998</v>
      </c>
      <c r="R65" s="46">
        <f t="shared" si="36"/>
        <v>427.47359999999992</v>
      </c>
      <c r="S65" s="44">
        <f t="shared" si="37"/>
        <v>0.49915131607888297</v>
      </c>
      <c r="T65" s="16"/>
      <c r="U65" s="30"/>
      <c r="V65" s="19"/>
      <c r="W65" s="44"/>
      <c r="X65" s="16">
        <v>49</v>
      </c>
      <c r="Y65" s="30">
        <v>22967.07</v>
      </c>
      <c r="Z65" s="19">
        <f t="shared" si="38"/>
        <v>468.71571428571428</v>
      </c>
      <c r="AA65" s="44">
        <f t="shared" si="39"/>
        <v>0.5473088060936816</v>
      </c>
    </row>
    <row r="66" spans="1:27">
      <c r="A66" s="54"/>
      <c r="B66" s="68"/>
      <c r="C66" s="5" t="s">
        <v>5</v>
      </c>
      <c r="D66" s="16">
        <v>47</v>
      </c>
      <c r="E66" s="6">
        <v>266.45999999999998</v>
      </c>
      <c r="F66" s="41">
        <f t="shared" si="32"/>
        <v>5.6693617021276594</v>
      </c>
      <c r="G66" s="44">
        <f t="shared" si="33"/>
        <v>2.5117103030358754</v>
      </c>
      <c r="H66" s="16"/>
      <c r="I66" s="6"/>
      <c r="J66" s="41"/>
      <c r="K66" s="44"/>
      <c r="L66" s="16">
        <v>68</v>
      </c>
      <c r="M66" s="6">
        <v>1598.96</v>
      </c>
      <c r="N66" s="41">
        <f t="shared" si="34"/>
        <v>23.514117647058825</v>
      </c>
      <c r="O66" s="44">
        <f t="shared" si="35"/>
        <v>10.417513410504471</v>
      </c>
      <c r="P66" s="16">
        <v>29</v>
      </c>
      <c r="Q66" s="6">
        <v>10937.669999999998</v>
      </c>
      <c r="R66" s="46">
        <f t="shared" si="36"/>
        <v>377.16103448275857</v>
      </c>
      <c r="S66" s="44">
        <f t="shared" si="37"/>
        <v>0.44040246400185162</v>
      </c>
      <c r="T66" s="16"/>
      <c r="U66" s="30"/>
      <c r="V66" s="19"/>
      <c r="W66" s="44"/>
      <c r="X66" s="16">
        <v>24</v>
      </c>
      <c r="Y66" s="30">
        <v>4206.91</v>
      </c>
      <c r="Z66" s="19">
        <f t="shared" si="38"/>
        <v>175.28791666666666</v>
      </c>
      <c r="AA66" s="44">
        <f t="shared" si="39"/>
        <v>0.20467976103528321</v>
      </c>
    </row>
    <row r="67" spans="1:27">
      <c r="A67" s="54"/>
      <c r="B67" s="68"/>
      <c r="C67" s="5" t="s">
        <v>6</v>
      </c>
      <c r="D67" s="16">
        <v>34</v>
      </c>
      <c r="E67" s="6">
        <v>0</v>
      </c>
      <c r="F67" s="41">
        <f t="shared" si="32"/>
        <v>0</v>
      </c>
      <c r="G67" s="44">
        <f t="shared" si="33"/>
        <v>0</v>
      </c>
      <c r="H67" s="16"/>
      <c r="I67" s="6"/>
      <c r="J67" s="41"/>
      <c r="K67" s="44"/>
      <c r="L67" s="16">
        <v>35</v>
      </c>
      <c r="M67" s="6">
        <v>1202.72</v>
      </c>
      <c r="N67" s="41">
        <f t="shared" si="34"/>
        <v>34.363428571428571</v>
      </c>
      <c r="O67" s="44">
        <f t="shared" si="35"/>
        <v>15.22410848440007</v>
      </c>
      <c r="P67" s="16">
        <v>19</v>
      </c>
      <c r="Q67" s="6">
        <v>10259.319999999998</v>
      </c>
      <c r="R67" s="46">
        <f t="shared" si="36"/>
        <v>539.9642105263157</v>
      </c>
      <c r="S67" s="44">
        <f t="shared" si="37"/>
        <v>0.63050407398189168</v>
      </c>
      <c r="T67" s="16"/>
      <c r="U67" s="30"/>
      <c r="V67" s="19"/>
      <c r="W67" s="44"/>
      <c r="X67" s="16">
        <v>31</v>
      </c>
      <c r="Y67" s="30">
        <v>2096.0100000000002</v>
      </c>
      <c r="Z67" s="19">
        <f t="shared" si="38"/>
        <v>67.613225806451624</v>
      </c>
      <c r="AA67" s="44">
        <f t="shared" si="39"/>
        <v>7.8950444297914604E-2</v>
      </c>
    </row>
    <row r="68" spans="1:27">
      <c r="A68" s="54"/>
      <c r="B68" s="68"/>
      <c r="C68" s="5" t="s">
        <v>7</v>
      </c>
      <c r="D68" s="16">
        <v>36</v>
      </c>
      <c r="E68" s="6">
        <v>80.13</v>
      </c>
      <c r="F68" s="41">
        <f t="shared" si="32"/>
        <v>2.2258333333333331</v>
      </c>
      <c r="G68" s="44">
        <f t="shared" si="33"/>
        <v>0.98611604090737404</v>
      </c>
      <c r="H68" s="16"/>
      <c r="I68" s="6"/>
      <c r="J68" s="41"/>
      <c r="K68" s="44"/>
      <c r="L68" s="16">
        <v>24</v>
      </c>
      <c r="M68" s="6">
        <v>564.37</v>
      </c>
      <c r="N68" s="41">
        <f t="shared" si="34"/>
        <v>23.515416666666667</v>
      </c>
      <c r="O68" s="44">
        <f t="shared" si="35"/>
        <v>10.418088918137304</v>
      </c>
      <c r="P68" s="16">
        <v>22</v>
      </c>
      <c r="Q68" s="6">
        <v>5551.4000000000005</v>
      </c>
      <c r="R68" s="46">
        <f t="shared" si="36"/>
        <v>252.33636363636367</v>
      </c>
      <c r="S68" s="44">
        <f t="shared" si="37"/>
        <v>0.29464750104720039</v>
      </c>
      <c r="T68" s="16"/>
      <c r="U68" s="30"/>
      <c r="V68" s="19"/>
      <c r="W68" s="44"/>
      <c r="X68" s="16">
        <v>45</v>
      </c>
      <c r="Y68" s="30">
        <v>13153.36</v>
      </c>
      <c r="Z68" s="19">
        <f t="shared" si="38"/>
        <v>292.29688888888893</v>
      </c>
      <c r="AA68" s="44">
        <f t="shared" si="39"/>
        <v>0.34130850834917514</v>
      </c>
    </row>
    <row r="69" spans="1:27">
      <c r="A69" s="54"/>
      <c r="B69" s="68"/>
      <c r="C69" s="5" t="s">
        <v>8</v>
      </c>
      <c r="D69" s="16">
        <v>56</v>
      </c>
      <c r="E69" s="6">
        <v>179.73</v>
      </c>
      <c r="F69" s="41">
        <f t="shared" si="32"/>
        <v>3.2094642857142857</v>
      </c>
      <c r="G69" s="44">
        <f t="shared" si="33"/>
        <v>1.4218963151758226</v>
      </c>
      <c r="H69" s="16"/>
      <c r="I69" s="6"/>
      <c r="J69" s="41"/>
      <c r="K69" s="44"/>
      <c r="L69" s="16">
        <v>27</v>
      </c>
      <c r="M69" s="6">
        <v>299.22000000000003</v>
      </c>
      <c r="N69" s="41">
        <f t="shared" si="34"/>
        <v>11.082222222222223</v>
      </c>
      <c r="O69" s="44">
        <f t="shared" si="35"/>
        <v>4.9097822997679526</v>
      </c>
      <c r="P69" s="16">
        <v>24</v>
      </c>
      <c r="Q69" s="6">
        <v>29326.359999999993</v>
      </c>
      <c r="R69" s="46">
        <f t="shared" si="36"/>
        <v>1221.9316666666664</v>
      </c>
      <c r="S69" s="44">
        <f t="shared" si="37"/>
        <v>1.426822146619416</v>
      </c>
      <c r="T69" s="16"/>
      <c r="U69" s="30"/>
      <c r="V69" s="19"/>
      <c r="W69" s="44"/>
      <c r="X69" s="16">
        <v>35</v>
      </c>
      <c r="Y69" s="30">
        <v>7315.3</v>
      </c>
      <c r="Z69" s="19">
        <f t="shared" si="38"/>
        <v>209.00857142857143</v>
      </c>
      <c r="AA69" s="44">
        <f t="shared" si="39"/>
        <v>0.24405461179436264</v>
      </c>
    </row>
    <row r="70" spans="1:27">
      <c r="A70" s="54"/>
      <c r="B70" s="68"/>
      <c r="C70" s="5" t="s">
        <v>9</v>
      </c>
      <c r="D70" s="16">
        <v>77</v>
      </c>
      <c r="E70" s="6">
        <v>0</v>
      </c>
      <c r="F70" s="41">
        <f t="shared" si="32"/>
        <v>0</v>
      </c>
      <c r="G70" s="44">
        <f t="shared" si="33"/>
        <v>0</v>
      </c>
      <c r="H70" s="16"/>
      <c r="I70" s="6"/>
      <c r="J70" s="41"/>
      <c r="K70" s="44"/>
      <c r="L70" s="16">
        <v>23</v>
      </c>
      <c r="M70" s="6">
        <v>75.05</v>
      </c>
      <c r="N70" s="41">
        <f t="shared" si="34"/>
        <v>3.2630434782608693</v>
      </c>
      <c r="O70" s="44">
        <f t="shared" si="35"/>
        <v>1.4456336275962123</v>
      </c>
      <c r="P70" s="16">
        <v>25</v>
      </c>
      <c r="Q70" s="6">
        <v>35192.029999999992</v>
      </c>
      <c r="R70" s="46">
        <f t="shared" si="36"/>
        <v>1407.6811999999998</v>
      </c>
      <c r="S70" s="44">
        <f t="shared" si="37"/>
        <v>1.6437177023317961</v>
      </c>
      <c r="T70" s="16"/>
      <c r="U70" s="30"/>
      <c r="V70" s="19"/>
      <c r="W70" s="44"/>
      <c r="X70" s="16">
        <v>30</v>
      </c>
      <c r="Y70" s="30">
        <v>7782.8700000000008</v>
      </c>
      <c r="Z70" s="19">
        <f t="shared" si="38"/>
        <v>259.42900000000003</v>
      </c>
      <c r="AA70" s="44">
        <f t="shared" si="39"/>
        <v>0.30292941313575522</v>
      </c>
    </row>
    <row r="71" spans="1:27">
      <c r="A71" s="54"/>
      <c r="B71" s="68"/>
      <c r="C71" s="5" t="s">
        <v>10</v>
      </c>
      <c r="D71" s="16">
        <v>78</v>
      </c>
      <c r="E71" s="6">
        <v>152.88</v>
      </c>
      <c r="F71" s="41">
        <f t="shared" si="32"/>
        <v>1.96</v>
      </c>
      <c r="G71" s="44">
        <f t="shared" si="33"/>
        <v>0.86834329023367429</v>
      </c>
      <c r="H71" s="16"/>
      <c r="I71" s="6"/>
      <c r="J71" s="41"/>
      <c r="K71" s="44"/>
      <c r="L71" s="16">
        <v>15</v>
      </c>
      <c r="M71" s="6">
        <v>661.18999999999994</v>
      </c>
      <c r="N71" s="41">
        <f t="shared" si="34"/>
        <v>44.079333333333331</v>
      </c>
      <c r="O71" s="44">
        <f t="shared" si="35"/>
        <v>19.528568029578334</v>
      </c>
      <c r="P71" s="16">
        <v>25</v>
      </c>
      <c r="Q71" s="6">
        <v>20358.02</v>
      </c>
      <c r="R71" s="46">
        <f t="shared" si="36"/>
        <v>814.32079999999996</v>
      </c>
      <c r="S71" s="44">
        <f t="shared" si="37"/>
        <v>0.95086409787741011</v>
      </c>
      <c r="T71" s="16"/>
      <c r="U71" s="30"/>
      <c r="V71" s="19"/>
      <c r="W71" s="44"/>
      <c r="X71" s="16">
        <v>17</v>
      </c>
      <c r="Y71" s="30">
        <v>1847.23</v>
      </c>
      <c r="Z71" s="19">
        <f t="shared" si="38"/>
        <v>108.66058823529411</v>
      </c>
      <c r="AA71" s="44">
        <f t="shared" si="39"/>
        <v>0.12688052694611468</v>
      </c>
    </row>
    <row r="72" spans="1:27" ht="15.75" thickBot="1">
      <c r="A72" s="54"/>
      <c r="B72" s="69"/>
      <c r="C72" s="48" t="s">
        <v>25</v>
      </c>
      <c r="D72" s="17"/>
      <c r="E72" s="10"/>
      <c r="F72" s="42">
        <f>AVERAGE(F62:F71)</f>
        <v>2.2571718144704693</v>
      </c>
      <c r="G72" s="23"/>
      <c r="H72" s="17"/>
      <c r="I72" s="10"/>
      <c r="J72" s="20"/>
      <c r="K72" s="23"/>
      <c r="L72" s="17"/>
      <c r="M72" s="10"/>
      <c r="N72" s="20"/>
      <c r="O72" s="23"/>
      <c r="P72" s="17"/>
      <c r="Q72" s="10"/>
      <c r="R72" s="47">
        <f>AVERAGE(R62:R71)</f>
        <v>856.40082722419288</v>
      </c>
      <c r="S72" s="23"/>
      <c r="T72" s="17"/>
      <c r="U72" s="31"/>
      <c r="V72" s="20"/>
      <c r="W72" s="23"/>
      <c r="X72" s="17"/>
      <c r="Y72" s="31"/>
      <c r="Z72" s="20"/>
      <c r="AA72" s="23"/>
    </row>
    <row r="73" spans="1:27">
      <c r="A73" s="54"/>
      <c r="B73" s="67" t="s">
        <v>122</v>
      </c>
      <c r="C73" s="2" t="s">
        <v>1</v>
      </c>
      <c r="D73" s="15">
        <v>40</v>
      </c>
      <c r="E73" s="3">
        <v>659.0200000000001</v>
      </c>
      <c r="F73" s="40">
        <f>E73/D73</f>
        <v>16.475500000000004</v>
      </c>
      <c r="G73" s="43">
        <f>F73/$F$83</f>
        <v>4.2701422269343254</v>
      </c>
      <c r="H73" s="15"/>
      <c r="I73" s="3"/>
      <c r="J73" s="40"/>
      <c r="K73" s="43"/>
      <c r="L73" s="15">
        <v>27</v>
      </c>
      <c r="M73" s="3">
        <v>863.49</v>
      </c>
      <c r="N73" s="40">
        <f>M73/L73</f>
        <v>31.981111111111112</v>
      </c>
      <c r="O73" s="43">
        <f>N73/$F$83</f>
        <v>8.2889073484770766</v>
      </c>
      <c r="P73" s="15"/>
      <c r="Q73" s="3"/>
      <c r="R73" s="45"/>
      <c r="S73" s="43"/>
      <c r="T73" s="15"/>
      <c r="U73" s="29"/>
      <c r="V73" s="18"/>
      <c r="W73" s="43"/>
      <c r="X73" s="15"/>
      <c r="Y73" s="29"/>
      <c r="Z73" s="18"/>
      <c r="AA73" s="43"/>
    </row>
    <row r="74" spans="1:27">
      <c r="A74" s="54"/>
      <c r="B74" s="68"/>
      <c r="C74" s="5" t="s">
        <v>2</v>
      </c>
      <c r="D74" s="16">
        <v>28</v>
      </c>
      <c r="E74" s="6">
        <v>70.27</v>
      </c>
      <c r="F74" s="41">
        <f t="shared" ref="F74:F82" si="40">E74/D74</f>
        <v>2.5096428571428571</v>
      </c>
      <c r="G74" s="44">
        <f t="shared" ref="G74:G82" si="41">F74/$F$83</f>
        <v>0.65045260773935965</v>
      </c>
      <c r="H74" s="16"/>
      <c r="I74" s="6"/>
      <c r="J74" s="41"/>
      <c r="K74" s="44"/>
      <c r="L74" s="16">
        <v>35</v>
      </c>
      <c r="M74" s="6">
        <v>509.73</v>
      </c>
      <c r="N74" s="41">
        <f t="shared" ref="N74:N79" si="42">M74/L74</f>
        <v>14.563714285714287</v>
      </c>
      <c r="O74" s="44">
        <f t="shared" ref="O74:O82" si="43">N74/$F$83</f>
        <v>3.7746430367779578</v>
      </c>
      <c r="P74" s="16"/>
      <c r="Q74" s="6"/>
      <c r="R74" s="46"/>
      <c r="S74" s="44"/>
      <c r="T74" s="16"/>
      <c r="U74" s="30"/>
      <c r="V74" s="19"/>
      <c r="W74" s="44"/>
      <c r="X74" s="16"/>
      <c r="Y74" s="30"/>
      <c r="Z74" s="19"/>
      <c r="AA74" s="44"/>
    </row>
    <row r="75" spans="1:27">
      <c r="A75" s="54"/>
      <c r="B75" s="68"/>
      <c r="C75" s="5" t="s">
        <v>3</v>
      </c>
      <c r="D75" s="16">
        <v>24</v>
      </c>
      <c r="E75" s="6">
        <v>0</v>
      </c>
      <c r="F75" s="41">
        <f t="shared" si="40"/>
        <v>0</v>
      </c>
      <c r="G75" s="44">
        <f t="shared" si="41"/>
        <v>0</v>
      </c>
      <c r="H75" s="16"/>
      <c r="I75" s="6"/>
      <c r="J75" s="41"/>
      <c r="K75" s="44"/>
      <c r="L75" s="16">
        <v>20</v>
      </c>
      <c r="M75" s="6">
        <v>2731.1099999999997</v>
      </c>
      <c r="N75" s="41">
        <f t="shared" si="42"/>
        <v>136.55549999999999</v>
      </c>
      <c r="O75" s="44">
        <f t="shared" si="43"/>
        <v>35.392637969720504</v>
      </c>
      <c r="P75" s="16"/>
      <c r="Q75" s="6"/>
      <c r="R75" s="46"/>
      <c r="S75" s="44"/>
      <c r="T75" s="16"/>
      <c r="U75" s="30"/>
      <c r="V75" s="19"/>
      <c r="W75" s="44"/>
      <c r="X75" s="16"/>
      <c r="Y75" s="30"/>
      <c r="Z75" s="19"/>
      <c r="AA75" s="44"/>
    </row>
    <row r="76" spans="1:27">
      <c r="B76" s="68"/>
      <c r="C76" s="5" t="s">
        <v>4</v>
      </c>
      <c r="D76" s="16">
        <v>24</v>
      </c>
      <c r="E76" s="6">
        <v>98.86</v>
      </c>
      <c r="F76" s="41">
        <f t="shared" si="40"/>
        <v>4.1191666666666666</v>
      </c>
      <c r="G76" s="44">
        <f t="shared" si="41"/>
        <v>1.0676111512921391</v>
      </c>
      <c r="H76" s="16"/>
      <c r="I76" s="6"/>
      <c r="J76" s="41"/>
      <c r="K76" s="44"/>
      <c r="L76" s="16">
        <v>32</v>
      </c>
      <c r="M76" s="6">
        <v>913.8900000000001</v>
      </c>
      <c r="N76" s="41">
        <f t="shared" si="42"/>
        <v>28.559062500000003</v>
      </c>
      <c r="O76" s="44">
        <f t="shared" si="43"/>
        <v>7.4019761914907933</v>
      </c>
      <c r="P76" s="16"/>
      <c r="Q76" s="6"/>
      <c r="R76" s="46"/>
      <c r="S76" s="44"/>
      <c r="T76" s="16"/>
      <c r="U76" s="30"/>
      <c r="V76" s="19"/>
      <c r="W76" s="44"/>
      <c r="X76" s="16"/>
      <c r="Y76" s="30"/>
      <c r="Z76" s="19"/>
      <c r="AA76" s="44"/>
    </row>
    <row r="77" spans="1:27">
      <c r="A77" s="54"/>
      <c r="B77" s="68"/>
      <c r="C77" s="5" t="s">
        <v>5</v>
      </c>
      <c r="D77" s="16">
        <v>43</v>
      </c>
      <c r="E77" s="6">
        <v>386.67</v>
      </c>
      <c r="F77" s="41">
        <f t="shared" si="40"/>
        <v>8.9923255813953489</v>
      </c>
      <c r="G77" s="44">
        <f t="shared" si="41"/>
        <v>2.3306430265216855</v>
      </c>
      <c r="H77" s="16"/>
      <c r="I77" s="6"/>
      <c r="J77" s="41"/>
      <c r="K77" s="44"/>
      <c r="L77" s="16">
        <v>33</v>
      </c>
      <c r="M77" s="6">
        <v>4632.9699999999993</v>
      </c>
      <c r="N77" s="41">
        <f t="shared" si="42"/>
        <v>140.39303030303029</v>
      </c>
      <c r="O77" s="44">
        <f t="shared" si="43"/>
        <v>36.387254229871012</v>
      </c>
      <c r="P77" s="16"/>
      <c r="Q77" s="6"/>
      <c r="R77" s="46"/>
      <c r="S77" s="44"/>
      <c r="T77" s="16"/>
      <c r="U77" s="30"/>
      <c r="V77" s="19"/>
      <c r="W77" s="44"/>
      <c r="X77" s="16"/>
      <c r="Y77" s="30"/>
      <c r="Z77" s="19"/>
      <c r="AA77" s="44"/>
    </row>
    <row r="78" spans="1:27">
      <c r="A78" s="54"/>
      <c r="B78" s="68"/>
      <c r="C78" s="5" t="s">
        <v>6</v>
      </c>
      <c r="D78" s="16">
        <v>34</v>
      </c>
      <c r="E78" s="6">
        <v>0</v>
      </c>
      <c r="F78" s="41">
        <f t="shared" si="40"/>
        <v>0</v>
      </c>
      <c r="G78" s="44">
        <f t="shared" si="41"/>
        <v>0</v>
      </c>
      <c r="H78" s="16"/>
      <c r="I78" s="6"/>
      <c r="J78" s="41"/>
      <c r="K78" s="44"/>
      <c r="L78" s="16">
        <v>42</v>
      </c>
      <c r="M78" s="6">
        <v>1491.01</v>
      </c>
      <c r="N78" s="41">
        <f t="shared" si="42"/>
        <v>35.500238095238096</v>
      </c>
      <c r="O78" s="44">
        <f t="shared" si="43"/>
        <v>9.2009994086187827</v>
      </c>
      <c r="P78" s="16"/>
      <c r="Q78" s="6"/>
      <c r="R78" s="46"/>
      <c r="S78" s="44"/>
      <c r="T78" s="16"/>
      <c r="U78" s="30"/>
      <c r="V78" s="19"/>
      <c r="W78" s="44"/>
      <c r="X78" s="16"/>
      <c r="Y78" s="30"/>
      <c r="Z78" s="19"/>
      <c r="AA78" s="44"/>
    </row>
    <row r="79" spans="1:27">
      <c r="A79" s="54"/>
      <c r="B79" s="68"/>
      <c r="C79" s="5" t="s">
        <v>7</v>
      </c>
      <c r="D79" s="16">
        <v>36</v>
      </c>
      <c r="E79" s="6">
        <v>128.47999999999999</v>
      </c>
      <c r="F79" s="41">
        <f t="shared" si="40"/>
        <v>3.5688888888888886</v>
      </c>
      <c r="G79" s="44">
        <f t="shared" si="41"/>
        <v>0.92498941747935814</v>
      </c>
      <c r="H79" s="16"/>
      <c r="I79" s="6"/>
      <c r="J79" s="41"/>
      <c r="K79" s="44"/>
      <c r="L79" s="16">
        <v>39</v>
      </c>
      <c r="M79" s="6">
        <v>1549.42</v>
      </c>
      <c r="N79" s="41">
        <f t="shared" si="42"/>
        <v>39.72871794871795</v>
      </c>
      <c r="O79" s="44">
        <f t="shared" si="43"/>
        <v>10.296942498545363</v>
      </c>
      <c r="P79" s="16"/>
      <c r="Q79" s="6"/>
      <c r="R79" s="46"/>
      <c r="S79" s="44"/>
      <c r="T79" s="16"/>
      <c r="U79" s="30"/>
      <c r="V79" s="19"/>
      <c r="W79" s="44"/>
      <c r="X79" s="16"/>
      <c r="Y79" s="30"/>
      <c r="Z79" s="19"/>
      <c r="AA79" s="44"/>
    </row>
    <row r="80" spans="1:27">
      <c r="A80" s="54"/>
      <c r="B80" s="68"/>
      <c r="C80" s="5" t="s">
        <v>8</v>
      </c>
      <c r="D80" s="16">
        <v>35</v>
      </c>
      <c r="E80" s="6">
        <v>0</v>
      </c>
      <c r="F80" s="41">
        <f t="shared" si="40"/>
        <v>0</v>
      </c>
      <c r="G80" s="44">
        <f t="shared" si="41"/>
        <v>0</v>
      </c>
      <c r="H80" s="16"/>
      <c r="I80" s="6"/>
      <c r="J80" s="41"/>
      <c r="K80" s="44"/>
      <c r="L80" s="16">
        <v>42</v>
      </c>
      <c r="M80" s="6">
        <v>3641.4099999999994</v>
      </c>
      <c r="N80" s="41">
        <f>M80/L80</f>
        <v>86.700238095238078</v>
      </c>
      <c r="O80" s="44">
        <f t="shared" si="43"/>
        <v>22.471084202345061</v>
      </c>
      <c r="P80" s="16"/>
      <c r="Q80" s="6"/>
      <c r="R80" s="46"/>
      <c r="S80" s="44"/>
      <c r="T80" s="16"/>
      <c r="U80" s="30"/>
      <c r="V80" s="19"/>
      <c r="W80" s="44"/>
      <c r="X80" s="16"/>
      <c r="Y80" s="30"/>
      <c r="Z80" s="19"/>
      <c r="AA80" s="44"/>
    </row>
    <row r="81" spans="1:27">
      <c r="A81" s="54"/>
      <c r="B81" s="68"/>
      <c r="C81" s="5" t="s">
        <v>9</v>
      </c>
      <c r="D81" s="16">
        <v>35</v>
      </c>
      <c r="E81" s="6">
        <v>0</v>
      </c>
      <c r="F81" s="41">
        <f t="shared" si="40"/>
        <v>0</v>
      </c>
      <c r="G81" s="44">
        <f t="shared" si="41"/>
        <v>0</v>
      </c>
      <c r="H81" s="16"/>
      <c r="I81" s="6"/>
      <c r="J81" s="41"/>
      <c r="K81" s="44"/>
      <c r="L81" s="16">
        <v>26</v>
      </c>
      <c r="M81" s="6">
        <v>1040.53</v>
      </c>
      <c r="N81" s="41">
        <f>M81/L81</f>
        <v>40.020384615384614</v>
      </c>
      <c r="O81" s="44">
        <f t="shared" si="43"/>
        <v>10.372537057103374</v>
      </c>
      <c r="P81" s="16"/>
      <c r="Q81" s="6"/>
      <c r="R81" s="46"/>
      <c r="S81" s="44"/>
      <c r="T81" s="16"/>
      <c r="U81" s="30"/>
      <c r="V81" s="19"/>
      <c r="W81" s="44"/>
      <c r="X81" s="16"/>
      <c r="Y81" s="30"/>
      <c r="Z81" s="19"/>
      <c r="AA81" s="44"/>
    </row>
    <row r="82" spans="1:27">
      <c r="A82" s="54"/>
      <c r="B82" s="68"/>
      <c r="C82" s="5" t="s">
        <v>10</v>
      </c>
      <c r="D82" s="16">
        <v>52</v>
      </c>
      <c r="E82" s="6">
        <v>151.71</v>
      </c>
      <c r="F82" s="41">
        <f t="shared" si="40"/>
        <v>2.9175</v>
      </c>
      <c r="G82" s="44">
        <f t="shared" si="41"/>
        <v>0.75616157003313356</v>
      </c>
      <c r="H82" s="16"/>
      <c r="J82" s="41"/>
      <c r="K82" s="44"/>
      <c r="L82" s="16">
        <v>20</v>
      </c>
      <c r="M82" s="1">
        <v>1431.53</v>
      </c>
      <c r="N82" s="41">
        <f>M82/L82</f>
        <v>71.576499999999996</v>
      </c>
      <c r="O82" s="44">
        <f t="shared" si="43"/>
        <v>18.551293442151355</v>
      </c>
      <c r="P82" s="16"/>
      <c r="Q82" s="6"/>
      <c r="R82" s="46"/>
      <c r="S82" s="44"/>
      <c r="T82" s="16"/>
      <c r="U82" s="30"/>
      <c r="V82" s="19"/>
      <c r="W82" s="44"/>
      <c r="X82" s="16"/>
      <c r="Y82" s="30"/>
      <c r="Z82" s="19"/>
      <c r="AA82" s="44"/>
    </row>
    <row r="83" spans="1:27" ht="15.75" thickBot="1">
      <c r="A83" s="54"/>
      <c r="B83" s="69"/>
      <c r="C83" s="48" t="s">
        <v>25</v>
      </c>
      <c r="D83" s="17"/>
      <c r="E83" s="10"/>
      <c r="F83" s="42">
        <f>AVERAGE(F73:F82)</f>
        <v>3.8583023994093759</v>
      </c>
      <c r="G83" s="23"/>
      <c r="H83" s="17"/>
      <c r="I83" s="10"/>
      <c r="J83" s="20"/>
      <c r="K83" s="23"/>
      <c r="L83" s="17"/>
      <c r="M83" s="10"/>
      <c r="N83" s="20"/>
      <c r="O83" s="23"/>
      <c r="P83" s="17"/>
      <c r="Q83" s="10"/>
      <c r="R83" s="47"/>
      <c r="S83" s="23"/>
      <c r="T83" s="17"/>
      <c r="U83" s="31"/>
      <c r="V83" s="20"/>
      <c r="W83" s="23"/>
      <c r="X83" s="17"/>
      <c r="Y83" s="31"/>
      <c r="Z83" s="20"/>
      <c r="AA83" s="23"/>
    </row>
    <row r="84" spans="1:27">
      <c r="A84" s="54"/>
      <c r="B84" s="67" t="s">
        <v>123</v>
      </c>
      <c r="C84" s="2" t="s">
        <v>1</v>
      </c>
      <c r="D84" s="15">
        <v>34</v>
      </c>
      <c r="E84" s="3">
        <v>30.71</v>
      </c>
      <c r="F84" s="40">
        <f>E84/D84</f>
        <v>0.90323529411764714</v>
      </c>
      <c r="G84" s="43">
        <f>F84/$F$94</f>
        <v>0.40142722873818404</v>
      </c>
      <c r="H84" s="15"/>
      <c r="I84" s="3"/>
      <c r="J84" s="40"/>
      <c r="K84" s="43"/>
      <c r="L84" s="15">
        <v>18</v>
      </c>
      <c r="M84" s="3">
        <v>432.61</v>
      </c>
      <c r="N84" s="40">
        <f>M84/L84</f>
        <v>24.033888888888889</v>
      </c>
      <c r="O84" s="43">
        <f>N84/$F$94</f>
        <v>10.681444220902486</v>
      </c>
      <c r="P84" s="15">
        <v>28</v>
      </c>
      <c r="Q84" s="3">
        <v>16568.98</v>
      </c>
      <c r="R84" s="45">
        <f>Q84/P84</f>
        <v>591.74928571428575</v>
      </c>
      <c r="S84" s="43">
        <f>R84/$R$94</f>
        <v>1.1801424481503799</v>
      </c>
      <c r="T84" s="15"/>
      <c r="U84" s="29"/>
      <c r="V84" s="18"/>
      <c r="W84" s="43"/>
      <c r="X84" s="15">
        <v>17</v>
      </c>
      <c r="Y84" s="29">
        <v>5851.22</v>
      </c>
      <c r="Z84" s="18">
        <f>Y84/X84</f>
        <v>344.18941176470588</v>
      </c>
      <c r="AA84" s="43">
        <f>Z84/$R$94</f>
        <v>0.68642674327377406</v>
      </c>
    </row>
    <row r="85" spans="1:27">
      <c r="A85" s="54"/>
      <c r="B85" s="68"/>
      <c r="C85" s="5" t="s">
        <v>2</v>
      </c>
      <c r="D85" s="16">
        <v>45</v>
      </c>
      <c r="E85" s="6">
        <v>222.16</v>
      </c>
      <c r="F85" s="41">
        <f t="shared" ref="F85:F93" si="44">E85/D85</f>
        <v>4.9368888888888884</v>
      </c>
      <c r="G85" s="44">
        <f t="shared" ref="G85:G93" si="45">F85/$F$94</f>
        <v>2.1941144662543133</v>
      </c>
      <c r="H85" s="16"/>
      <c r="I85" s="6"/>
      <c r="J85" s="41"/>
      <c r="K85" s="44"/>
      <c r="L85" s="16">
        <v>13</v>
      </c>
      <c r="M85" s="6">
        <v>304.53000000000003</v>
      </c>
      <c r="N85" s="41">
        <f t="shared" ref="N85:N93" si="46">M85/L85</f>
        <v>23.425384615384619</v>
      </c>
      <c r="O85" s="44">
        <f t="shared" ref="O85:O93" si="47">N85/$F$94</f>
        <v>10.411005072012957</v>
      </c>
      <c r="P85" s="16">
        <v>25</v>
      </c>
      <c r="Q85" s="6">
        <v>16006.33</v>
      </c>
      <c r="R85" s="46">
        <f t="shared" ref="R85:R93" si="48">Q85/P85</f>
        <v>640.25319999999999</v>
      </c>
      <c r="S85" s="44">
        <f t="shared" ref="S85:S93" si="49">R85/$R$94</f>
        <v>1.2768751853617553</v>
      </c>
      <c r="T85" s="16"/>
      <c r="U85" s="30"/>
      <c r="V85" s="19"/>
      <c r="W85" s="44"/>
      <c r="X85" s="16">
        <v>18</v>
      </c>
      <c r="Y85" s="30">
        <v>3863.6499999999996</v>
      </c>
      <c r="Z85" s="19">
        <f t="shared" ref="Z85:Z93" si="50">Y85/X85</f>
        <v>214.64722222222221</v>
      </c>
      <c r="AA85" s="44">
        <f t="shared" ref="AA85:AA93" si="51">Z85/$R$94</f>
        <v>0.42807706648305055</v>
      </c>
    </row>
    <row r="86" spans="1:27">
      <c r="A86" s="54"/>
      <c r="B86" s="68"/>
      <c r="C86" s="5" t="s">
        <v>3</v>
      </c>
      <c r="D86" s="16">
        <v>85</v>
      </c>
      <c r="E86" s="6">
        <v>375.13</v>
      </c>
      <c r="F86" s="41">
        <f t="shared" si="44"/>
        <v>4.4132941176470588</v>
      </c>
      <c r="G86" s="44">
        <f t="shared" si="45"/>
        <v>1.961411869964897</v>
      </c>
      <c r="H86" s="16"/>
      <c r="I86" s="6"/>
      <c r="J86" s="41"/>
      <c r="K86" s="44"/>
      <c r="L86" s="16">
        <v>13</v>
      </c>
      <c r="M86" s="6">
        <v>98</v>
      </c>
      <c r="N86" s="41">
        <f t="shared" si="46"/>
        <v>7.5384615384615383</v>
      </c>
      <c r="O86" s="44">
        <f t="shared" si="47"/>
        <v>3.35033821645575</v>
      </c>
      <c r="P86" s="16">
        <v>41</v>
      </c>
      <c r="Q86" s="6">
        <v>19183.920000000006</v>
      </c>
      <c r="R86" s="46">
        <f t="shared" si="48"/>
        <v>467.9004878048782</v>
      </c>
      <c r="S86" s="44">
        <f t="shared" si="49"/>
        <v>0.93314726438963447</v>
      </c>
      <c r="T86" s="16"/>
      <c r="U86" s="30"/>
      <c r="V86" s="19"/>
      <c r="W86" s="44"/>
      <c r="X86" s="16">
        <v>24</v>
      </c>
      <c r="Y86" s="30">
        <v>4858.8099999999995</v>
      </c>
      <c r="Z86" s="19">
        <f t="shared" si="50"/>
        <v>202.45041666666665</v>
      </c>
      <c r="AA86" s="44">
        <f t="shared" si="51"/>
        <v>0.40375262990925243</v>
      </c>
    </row>
    <row r="87" spans="1:27">
      <c r="A87" s="54"/>
      <c r="B87" s="68"/>
      <c r="C87" s="5" t="s">
        <v>4</v>
      </c>
      <c r="D87" s="16">
        <v>116</v>
      </c>
      <c r="E87" s="6">
        <v>461.75</v>
      </c>
      <c r="F87" s="41">
        <f t="shared" si="44"/>
        <v>3.9806034482758621</v>
      </c>
      <c r="G87" s="44">
        <f t="shared" si="45"/>
        <v>1.7691100218886131</v>
      </c>
      <c r="H87" s="16"/>
      <c r="I87" s="6"/>
      <c r="J87" s="41"/>
      <c r="K87" s="44"/>
      <c r="L87" s="16">
        <v>19</v>
      </c>
      <c r="M87" s="6">
        <v>277.02</v>
      </c>
      <c r="N87" s="41">
        <f t="shared" si="46"/>
        <v>14.579999999999998</v>
      </c>
      <c r="O87" s="44">
        <f t="shared" si="47"/>
        <v>6.4798276076226813</v>
      </c>
      <c r="P87" s="16">
        <v>18</v>
      </c>
      <c r="Q87" s="6">
        <v>12151.26</v>
      </c>
      <c r="R87" s="46">
        <f t="shared" si="48"/>
        <v>675.07</v>
      </c>
      <c r="S87" s="44">
        <f t="shared" si="49"/>
        <v>1.3463113208683068</v>
      </c>
      <c r="T87" s="16"/>
      <c r="U87" s="30"/>
      <c r="V87" s="19"/>
      <c r="W87" s="44"/>
      <c r="X87" s="16">
        <v>20</v>
      </c>
      <c r="Y87" s="30">
        <v>1543.79</v>
      </c>
      <c r="Z87" s="19">
        <f t="shared" si="50"/>
        <v>77.189499999999995</v>
      </c>
      <c r="AA87" s="44">
        <f t="shared" si="51"/>
        <v>0.15394121750657583</v>
      </c>
    </row>
    <row r="88" spans="1:27">
      <c r="A88" s="54"/>
      <c r="B88" s="68"/>
      <c r="C88" s="5" t="s">
        <v>5</v>
      </c>
      <c r="D88" s="16">
        <v>91</v>
      </c>
      <c r="E88" s="6">
        <v>223.29</v>
      </c>
      <c r="F88" s="41">
        <f t="shared" si="44"/>
        <v>2.4537362637362636</v>
      </c>
      <c r="G88" s="44">
        <f t="shared" si="45"/>
        <v>1.0905204378314932</v>
      </c>
      <c r="H88" s="16"/>
      <c r="I88" s="6"/>
      <c r="J88" s="41"/>
      <c r="K88" s="44"/>
      <c r="L88" s="16">
        <v>17</v>
      </c>
      <c r="M88" s="6">
        <v>345.1</v>
      </c>
      <c r="N88" s="41">
        <f t="shared" si="46"/>
        <v>20.3</v>
      </c>
      <c r="O88" s="44">
        <f t="shared" si="47"/>
        <v>9.0219821971701268</v>
      </c>
      <c r="P88" s="16">
        <v>44</v>
      </c>
      <c r="Q88" s="6">
        <v>23110.459999999992</v>
      </c>
      <c r="R88" s="46">
        <f t="shared" si="48"/>
        <v>525.23772727272706</v>
      </c>
      <c r="S88" s="44">
        <f t="shared" si="49"/>
        <v>1.0474965535046923</v>
      </c>
      <c r="T88" s="16"/>
      <c r="U88" s="30"/>
      <c r="V88" s="19"/>
      <c r="W88" s="44"/>
      <c r="X88" s="16">
        <v>17</v>
      </c>
      <c r="Y88" s="30">
        <v>1664.4499999999998</v>
      </c>
      <c r="Z88" s="19">
        <f t="shared" si="50"/>
        <v>97.908823529411748</v>
      </c>
      <c r="AA88" s="44">
        <f t="shared" si="51"/>
        <v>0.19526235431961764</v>
      </c>
    </row>
    <row r="89" spans="1:27">
      <c r="A89" s="54"/>
      <c r="B89" s="68"/>
      <c r="C89" s="5" t="s">
        <v>6</v>
      </c>
      <c r="D89" s="16">
        <v>77</v>
      </c>
      <c r="E89" s="6">
        <v>0</v>
      </c>
      <c r="F89" s="41">
        <f t="shared" si="44"/>
        <v>0</v>
      </c>
      <c r="G89" s="44">
        <f t="shared" si="45"/>
        <v>0</v>
      </c>
      <c r="H89" s="16"/>
      <c r="I89" s="6"/>
      <c r="J89" s="41"/>
      <c r="K89" s="44"/>
      <c r="L89" s="16">
        <v>27</v>
      </c>
      <c r="M89" s="6">
        <v>313.22000000000003</v>
      </c>
      <c r="N89" s="41">
        <f t="shared" si="46"/>
        <v>11.600740740740742</v>
      </c>
      <c r="O89" s="44">
        <f t="shared" si="47"/>
        <v>5.1557476077314863</v>
      </c>
      <c r="P89" s="16">
        <v>31</v>
      </c>
      <c r="Q89" s="6">
        <v>17256.32</v>
      </c>
      <c r="R89" s="46">
        <f t="shared" si="48"/>
        <v>556.65548387096771</v>
      </c>
      <c r="S89" s="44">
        <f t="shared" si="49"/>
        <v>1.1101538799812003</v>
      </c>
      <c r="T89" s="16"/>
      <c r="U89" s="30"/>
      <c r="V89" s="19"/>
      <c r="W89" s="44"/>
      <c r="X89" s="16">
        <v>18</v>
      </c>
      <c r="Y89" s="30">
        <v>7567.06</v>
      </c>
      <c r="Z89" s="19">
        <f t="shared" si="50"/>
        <v>420.39222222222224</v>
      </c>
      <c r="AA89" s="44">
        <f t="shared" si="51"/>
        <v>0.83840017773380937</v>
      </c>
    </row>
    <row r="90" spans="1:27">
      <c r="A90" s="54"/>
      <c r="B90" s="68"/>
      <c r="C90" s="5" t="s">
        <v>7</v>
      </c>
      <c r="D90" s="16">
        <v>61</v>
      </c>
      <c r="E90" s="6">
        <v>313.24</v>
      </c>
      <c r="F90" s="41">
        <f t="shared" si="44"/>
        <v>5.1350819672131145</v>
      </c>
      <c r="G90" s="44">
        <f t="shared" si="45"/>
        <v>2.2821979354288704</v>
      </c>
      <c r="H90" s="16"/>
      <c r="I90" s="6"/>
      <c r="J90" s="41"/>
      <c r="K90" s="44"/>
      <c r="L90" s="16">
        <v>41</v>
      </c>
      <c r="M90" s="6">
        <v>630.71</v>
      </c>
      <c r="N90" s="41">
        <f t="shared" si="46"/>
        <v>15.383170731707319</v>
      </c>
      <c r="O90" s="44">
        <f t="shared" si="47"/>
        <v>6.8367828806646296</v>
      </c>
      <c r="P90" s="16">
        <v>36</v>
      </c>
      <c r="Q90" s="6">
        <v>10505.08</v>
      </c>
      <c r="R90" s="46">
        <f t="shared" si="48"/>
        <v>291.8077777777778</v>
      </c>
      <c r="S90" s="44">
        <f t="shared" si="49"/>
        <v>0.58196055925999579</v>
      </c>
      <c r="T90" s="16"/>
      <c r="U90" s="30"/>
      <c r="V90" s="19"/>
      <c r="W90" s="44"/>
      <c r="X90" s="16">
        <v>18</v>
      </c>
      <c r="Y90" s="30">
        <v>877.53</v>
      </c>
      <c r="Z90" s="19">
        <f t="shared" si="50"/>
        <v>48.751666666666665</v>
      </c>
      <c r="AA90" s="44">
        <f>Z90/$R$94</f>
        <v>9.7226836838448447E-2</v>
      </c>
    </row>
    <row r="91" spans="1:27">
      <c r="A91" s="54"/>
      <c r="B91" s="68"/>
      <c r="C91" s="5" t="s">
        <v>8</v>
      </c>
      <c r="D91" s="16">
        <v>58</v>
      </c>
      <c r="E91" s="6">
        <v>39.31</v>
      </c>
      <c r="F91" s="41">
        <f t="shared" si="44"/>
        <v>0.6777586206896552</v>
      </c>
      <c r="G91" s="44">
        <f t="shared" si="45"/>
        <v>0.30121803989362811</v>
      </c>
      <c r="H91" s="16"/>
      <c r="I91" s="6"/>
      <c r="J91" s="41"/>
      <c r="K91" s="44"/>
      <c r="L91" s="16">
        <v>20</v>
      </c>
      <c r="M91" s="6">
        <v>293.85000000000002</v>
      </c>
      <c r="N91" s="41">
        <f t="shared" si="46"/>
        <v>14.692500000000001</v>
      </c>
      <c r="O91" s="44">
        <f t="shared" si="47"/>
        <v>6.5298262774345863</v>
      </c>
      <c r="P91" s="16">
        <v>53</v>
      </c>
      <c r="Q91" s="6">
        <v>12026.009999999998</v>
      </c>
      <c r="R91" s="46">
        <f t="shared" si="48"/>
        <v>226.90584905660376</v>
      </c>
      <c r="S91" s="44">
        <f t="shared" si="49"/>
        <v>0.45252479499332043</v>
      </c>
      <c r="T91" s="16"/>
      <c r="U91" s="30"/>
      <c r="V91" s="19"/>
      <c r="W91" s="44"/>
      <c r="X91" s="16">
        <v>17</v>
      </c>
      <c r="Y91" s="30">
        <v>411.45</v>
      </c>
      <c r="Z91" s="19">
        <f t="shared" si="50"/>
        <v>24.202941176470588</v>
      </c>
      <c r="AA91" s="44">
        <f t="shared" si="51"/>
        <v>4.8268614668392974E-2</v>
      </c>
    </row>
    <row r="92" spans="1:27">
      <c r="A92" s="54"/>
      <c r="B92" s="68"/>
      <c r="C92" s="5" t="s">
        <v>9</v>
      </c>
      <c r="D92" s="16">
        <v>89</v>
      </c>
      <c r="E92" s="6">
        <v>0</v>
      </c>
      <c r="F92" s="41">
        <f t="shared" si="44"/>
        <v>0</v>
      </c>
      <c r="G92" s="44">
        <f t="shared" si="45"/>
        <v>0</v>
      </c>
      <c r="H92" s="16"/>
      <c r="I92" s="6"/>
      <c r="J92" s="41"/>
      <c r="K92" s="44"/>
      <c r="L92" s="16">
        <v>46</v>
      </c>
      <c r="M92" s="6">
        <v>738.97</v>
      </c>
      <c r="N92" s="41">
        <f t="shared" si="46"/>
        <v>16.064565217391305</v>
      </c>
      <c r="O92" s="44">
        <f t="shared" si="47"/>
        <v>7.1396168175656554</v>
      </c>
      <c r="P92" s="16">
        <v>30</v>
      </c>
      <c r="Q92" s="6">
        <v>11490.759999999998</v>
      </c>
      <c r="R92" s="46">
        <f t="shared" si="48"/>
        <v>383.02533333333326</v>
      </c>
      <c r="S92" s="44">
        <f t="shared" si="49"/>
        <v>0.76387832735275352</v>
      </c>
      <c r="T92" s="16"/>
      <c r="U92" s="30"/>
      <c r="V92" s="19"/>
      <c r="W92" s="44"/>
      <c r="X92" s="16">
        <v>24</v>
      </c>
      <c r="Y92" s="30">
        <v>4928.8999999999996</v>
      </c>
      <c r="Z92" s="19">
        <f t="shared" si="50"/>
        <v>205.37083333333331</v>
      </c>
      <c r="AA92" s="44">
        <f t="shared" si="51"/>
        <v>0.40957690001455377</v>
      </c>
    </row>
    <row r="93" spans="1:27">
      <c r="A93" s="54"/>
      <c r="B93" s="68"/>
      <c r="C93" s="5" t="s">
        <v>10</v>
      </c>
      <c r="D93" s="16">
        <v>91</v>
      </c>
      <c r="E93" s="6">
        <v>0</v>
      </c>
      <c r="F93" s="41">
        <f t="shared" si="44"/>
        <v>0</v>
      </c>
      <c r="G93" s="44">
        <f t="shared" si="45"/>
        <v>0</v>
      </c>
      <c r="H93" s="16"/>
      <c r="I93" s="6"/>
      <c r="J93" s="41"/>
      <c r="K93" s="44"/>
      <c r="L93" s="16">
        <v>53</v>
      </c>
      <c r="M93" s="6">
        <v>843.28</v>
      </c>
      <c r="N93" s="41">
        <f t="shared" si="46"/>
        <v>15.910943396226415</v>
      </c>
      <c r="O93" s="44">
        <f t="shared" si="47"/>
        <v>7.071342269011641</v>
      </c>
      <c r="P93" s="16">
        <v>35</v>
      </c>
      <c r="Q93" s="6">
        <v>22946.49</v>
      </c>
      <c r="R93" s="46">
        <f t="shared" si="48"/>
        <v>655.61400000000003</v>
      </c>
      <c r="S93" s="44">
        <f t="shared" si="49"/>
        <v>1.3075096661379619</v>
      </c>
      <c r="T93" s="16"/>
      <c r="U93" s="30"/>
      <c r="V93" s="19"/>
      <c r="W93" s="44"/>
      <c r="X93" s="16">
        <v>24</v>
      </c>
      <c r="Y93" s="30">
        <v>122.29</v>
      </c>
      <c r="Z93" s="19">
        <f t="shared" si="50"/>
        <v>5.0954166666666669</v>
      </c>
      <c r="AA93" s="44">
        <f t="shared" si="51"/>
        <v>1.0161934529566392E-2</v>
      </c>
    </row>
    <row r="94" spans="1:27" ht="15.75" thickBot="1">
      <c r="A94" s="54"/>
      <c r="B94" s="69"/>
      <c r="C94" s="48" t="s">
        <v>25</v>
      </c>
      <c r="D94" s="17"/>
      <c r="E94" s="10"/>
      <c r="F94" s="42">
        <f>AVERAGE(F84:F93)</f>
        <v>2.2500598600568491</v>
      </c>
      <c r="G94" s="23"/>
      <c r="H94" s="17"/>
      <c r="I94" s="10"/>
      <c r="J94" s="20"/>
      <c r="K94" s="23"/>
      <c r="L94" s="17"/>
      <c r="M94" s="10"/>
      <c r="N94" s="20"/>
      <c r="O94" s="23"/>
      <c r="P94" s="17"/>
      <c r="Q94" s="10"/>
      <c r="R94" s="47">
        <f>AVERAGE(R84:R93)</f>
        <v>501.42191448305732</v>
      </c>
      <c r="S94" s="23"/>
      <c r="T94" s="17"/>
      <c r="U94" s="31"/>
      <c r="V94" s="20"/>
      <c r="W94" s="23"/>
      <c r="X94" s="17"/>
      <c r="Y94" s="31"/>
      <c r="Z94" s="20"/>
      <c r="AA94" s="23"/>
    </row>
    <row r="96" spans="1:27">
      <c r="A96" t="s">
        <v>40</v>
      </c>
    </row>
    <row r="97" spans="1:2">
      <c r="A97" t="s">
        <v>41</v>
      </c>
      <c r="B97">
        <v>13.92</v>
      </c>
    </row>
    <row r="98" spans="1:2">
      <c r="A98" t="s">
        <v>42</v>
      </c>
      <c r="B98" t="s">
        <v>43</v>
      </c>
    </row>
    <row r="99" spans="1:2">
      <c r="A99" t="s">
        <v>44</v>
      </c>
      <c r="B99" t="s">
        <v>45</v>
      </c>
    </row>
    <row r="100" spans="1:2">
      <c r="A100" t="s">
        <v>46</v>
      </c>
      <c r="B100" t="s">
        <v>47</v>
      </c>
    </row>
    <row r="101" spans="1:2">
      <c r="A101" t="s">
        <v>48</v>
      </c>
      <c r="B101">
        <v>0.21640000000000001</v>
      </c>
    </row>
    <row r="103" spans="1:2">
      <c r="A103" t="s">
        <v>49</v>
      </c>
    </row>
    <row r="104" spans="1:2">
      <c r="A104" t="s">
        <v>50</v>
      </c>
      <c r="B104" t="s">
        <v>165</v>
      </c>
    </row>
    <row r="105" spans="1:2">
      <c r="A105" t="s">
        <v>42</v>
      </c>
      <c r="B105" t="s">
        <v>43</v>
      </c>
    </row>
    <row r="106" spans="1:2">
      <c r="A106" t="s">
        <v>44</v>
      </c>
      <c r="B106" t="s">
        <v>45</v>
      </c>
    </row>
    <row r="107" spans="1:2">
      <c r="A107" t="s">
        <v>51</v>
      </c>
      <c r="B107" t="s">
        <v>47</v>
      </c>
    </row>
    <row r="109" spans="1:2">
      <c r="A109" t="s">
        <v>52</v>
      </c>
    </row>
    <row r="110" spans="1:2">
      <c r="A110" t="s">
        <v>53</v>
      </c>
      <c r="B110">
        <v>978.8</v>
      </c>
    </row>
    <row r="111" spans="1:2">
      <c r="A111" t="s">
        <v>42</v>
      </c>
      <c r="B111" t="s">
        <v>43</v>
      </c>
    </row>
    <row r="112" spans="1:2">
      <c r="A112" t="s">
        <v>44</v>
      </c>
      <c r="B112" t="s">
        <v>45</v>
      </c>
    </row>
    <row r="113" spans="1:6">
      <c r="A113" t="s">
        <v>51</v>
      </c>
      <c r="B113" t="s">
        <v>47</v>
      </c>
    </row>
    <row r="115" spans="1:6">
      <c r="A115" t="s">
        <v>54</v>
      </c>
      <c r="B115" t="s">
        <v>55</v>
      </c>
      <c r="C115" t="s">
        <v>56</v>
      </c>
      <c r="D115" t="s">
        <v>57</v>
      </c>
      <c r="E115" t="s">
        <v>50</v>
      </c>
      <c r="F115" t="s">
        <v>42</v>
      </c>
    </row>
    <row r="116" spans="1:6">
      <c r="A116" t="s">
        <v>58</v>
      </c>
      <c r="B116">
        <v>15735</v>
      </c>
      <c r="C116">
        <v>5</v>
      </c>
      <c r="D116">
        <v>3147</v>
      </c>
      <c r="E116" t="s">
        <v>166</v>
      </c>
      <c r="F116" t="s">
        <v>59</v>
      </c>
    </row>
    <row r="117" spans="1:6">
      <c r="A117" t="s">
        <v>60</v>
      </c>
      <c r="B117">
        <v>56972</v>
      </c>
      <c r="C117">
        <v>252</v>
      </c>
      <c r="D117">
        <v>226.1</v>
      </c>
    </row>
    <row r="118" spans="1:6">
      <c r="A118" t="s">
        <v>61</v>
      </c>
      <c r="B118">
        <v>72707</v>
      </c>
      <c r="C118">
        <v>257</v>
      </c>
    </row>
    <row r="120" spans="1:6">
      <c r="A120" t="s">
        <v>132</v>
      </c>
      <c r="B120">
        <v>1</v>
      </c>
    </row>
    <row r="121" spans="1:6">
      <c r="A121" t="s">
        <v>133</v>
      </c>
      <c r="B121">
        <v>15</v>
      </c>
    </row>
    <row r="122" spans="1:6">
      <c r="A122" t="s">
        <v>134</v>
      </c>
      <c r="B122">
        <v>0.05</v>
      </c>
    </row>
    <row r="124" spans="1:6">
      <c r="A124" t="s">
        <v>62</v>
      </c>
      <c r="B124" t="s">
        <v>63</v>
      </c>
      <c r="C124" t="s">
        <v>64</v>
      </c>
      <c r="D124" t="s">
        <v>65</v>
      </c>
      <c r="E124" t="s">
        <v>66</v>
      </c>
      <c r="F124" t="s">
        <v>67</v>
      </c>
    </row>
    <row r="126" spans="1:6">
      <c r="A126" t="s">
        <v>135</v>
      </c>
      <c r="B126">
        <v>-20.66</v>
      </c>
      <c r="C126" t="s">
        <v>167</v>
      </c>
      <c r="D126" t="s">
        <v>47</v>
      </c>
      <c r="E126" t="s">
        <v>45</v>
      </c>
      <c r="F126" t="s">
        <v>43</v>
      </c>
    </row>
    <row r="127" spans="1:6">
      <c r="A127" t="s">
        <v>137</v>
      </c>
      <c r="B127">
        <v>-12.6</v>
      </c>
      <c r="C127" t="s">
        <v>168</v>
      </c>
      <c r="D127" t="s">
        <v>47</v>
      </c>
      <c r="E127" t="s">
        <v>96</v>
      </c>
      <c r="F127">
        <v>2.3E-3</v>
      </c>
    </row>
    <row r="128" spans="1:6">
      <c r="A128" t="s">
        <v>139</v>
      </c>
      <c r="B128">
        <v>-9.5229999999999995E-5</v>
      </c>
      <c r="C128" t="s">
        <v>169</v>
      </c>
      <c r="D128" t="s">
        <v>68</v>
      </c>
      <c r="E128" t="s">
        <v>69</v>
      </c>
      <c r="F128" t="s">
        <v>77</v>
      </c>
    </row>
    <row r="129" spans="1:9">
      <c r="A129" t="s">
        <v>141</v>
      </c>
      <c r="B129">
        <v>-0.3594</v>
      </c>
      <c r="C129" t="s">
        <v>170</v>
      </c>
      <c r="D129" t="s">
        <v>68</v>
      </c>
      <c r="E129" t="s">
        <v>69</v>
      </c>
      <c r="F129" t="s">
        <v>77</v>
      </c>
    </row>
    <row r="130" spans="1:9">
      <c r="A130" t="s">
        <v>143</v>
      </c>
      <c r="B130">
        <v>0.32119999999999999</v>
      </c>
      <c r="C130" t="s">
        <v>171</v>
      </c>
      <c r="D130" t="s">
        <v>68</v>
      </c>
      <c r="E130" t="s">
        <v>69</v>
      </c>
      <c r="F130" t="s">
        <v>77</v>
      </c>
    </row>
    <row r="131" spans="1:9">
      <c r="A131" t="s">
        <v>145</v>
      </c>
      <c r="B131">
        <v>8.0630000000000006</v>
      </c>
      <c r="C131" t="s">
        <v>172</v>
      </c>
      <c r="D131" t="s">
        <v>68</v>
      </c>
      <c r="E131" t="s">
        <v>69</v>
      </c>
      <c r="F131">
        <v>0.43530000000000002</v>
      </c>
    </row>
    <row r="132" spans="1:9">
      <c r="A132" t="s">
        <v>147</v>
      </c>
      <c r="B132">
        <v>20.66</v>
      </c>
      <c r="C132" t="s">
        <v>173</v>
      </c>
      <c r="D132" t="s">
        <v>47</v>
      </c>
      <c r="E132" t="s">
        <v>45</v>
      </c>
      <c r="F132" t="s">
        <v>43</v>
      </c>
    </row>
    <row r="133" spans="1:9">
      <c r="A133" t="s">
        <v>149</v>
      </c>
      <c r="B133">
        <v>20.3</v>
      </c>
      <c r="C133" t="s">
        <v>174</v>
      </c>
      <c r="D133" t="s">
        <v>47</v>
      </c>
      <c r="E133" t="s">
        <v>45</v>
      </c>
      <c r="F133" t="s">
        <v>43</v>
      </c>
    </row>
    <row r="134" spans="1:9">
      <c r="A134" t="s">
        <v>151</v>
      </c>
      <c r="B134">
        <v>20.98</v>
      </c>
      <c r="C134" t="s">
        <v>175</v>
      </c>
      <c r="D134" t="s">
        <v>47</v>
      </c>
      <c r="E134" t="s">
        <v>45</v>
      </c>
      <c r="F134" t="s">
        <v>43</v>
      </c>
    </row>
    <row r="135" spans="1:9">
      <c r="A135" t="s">
        <v>153</v>
      </c>
      <c r="B135">
        <v>12.6</v>
      </c>
      <c r="C135" t="s">
        <v>176</v>
      </c>
      <c r="D135" t="s">
        <v>47</v>
      </c>
      <c r="E135" t="s">
        <v>96</v>
      </c>
      <c r="F135">
        <v>3.3E-3</v>
      </c>
    </row>
    <row r="136" spans="1:9">
      <c r="A136" t="s">
        <v>155</v>
      </c>
      <c r="B136">
        <v>12.24</v>
      </c>
      <c r="C136" t="s">
        <v>177</v>
      </c>
      <c r="D136" t="s">
        <v>47</v>
      </c>
      <c r="E136" t="s">
        <v>97</v>
      </c>
      <c r="F136">
        <v>2.7199999999999998E-2</v>
      </c>
    </row>
    <row r="137" spans="1:9">
      <c r="A137" t="s">
        <v>157</v>
      </c>
      <c r="B137">
        <v>12.92</v>
      </c>
      <c r="C137" t="s">
        <v>178</v>
      </c>
      <c r="D137" t="s">
        <v>47</v>
      </c>
      <c r="E137" t="s">
        <v>97</v>
      </c>
      <c r="F137">
        <v>1.5100000000000001E-2</v>
      </c>
    </row>
    <row r="138" spans="1:9">
      <c r="A138" t="s">
        <v>159</v>
      </c>
      <c r="B138">
        <v>-0.35930000000000001</v>
      </c>
      <c r="C138" t="s">
        <v>179</v>
      </c>
      <c r="D138" t="s">
        <v>68</v>
      </c>
      <c r="E138" t="s">
        <v>69</v>
      </c>
      <c r="F138" t="s">
        <v>77</v>
      </c>
    </row>
    <row r="139" spans="1:9">
      <c r="A139" t="s">
        <v>161</v>
      </c>
      <c r="B139">
        <v>0.32129999999999997</v>
      </c>
      <c r="C139" t="s">
        <v>180</v>
      </c>
      <c r="D139" t="s">
        <v>68</v>
      </c>
      <c r="E139" t="s">
        <v>69</v>
      </c>
      <c r="F139" t="s">
        <v>77</v>
      </c>
    </row>
    <row r="140" spans="1:9">
      <c r="A140" t="s">
        <v>163</v>
      </c>
      <c r="B140">
        <v>0.68069999999999997</v>
      </c>
      <c r="C140" t="s">
        <v>181</v>
      </c>
      <c r="D140" t="s">
        <v>68</v>
      </c>
      <c r="E140" t="s">
        <v>69</v>
      </c>
      <c r="F140" t="s">
        <v>77</v>
      </c>
    </row>
    <row r="143" spans="1:9">
      <c r="A143" t="s">
        <v>70</v>
      </c>
      <c r="B143" t="s">
        <v>71</v>
      </c>
      <c r="C143" t="s">
        <v>72</v>
      </c>
      <c r="D143" t="s">
        <v>63</v>
      </c>
      <c r="E143" t="s">
        <v>73</v>
      </c>
      <c r="F143" t="s">
        <v>74</v>
      </c>
      <c r="G143" t="s">
        <v>75</v>
      </c>
      <c r="H143" t="s">
        <v>76</v>
      </c>
      <c r="I143" t="s">
        <v>56</v>
      </c>
    </row>
    <row r="145" spans="1:9">
      <c r="A145" t="s">
        <v>135</v>
      </c>
      <c r="B145">
        <v>0.99960000000000004</v>
      </c>
      <c r="C145">
        <v>21.66</v>
      </c>
      <c r="D145">
        <v>-20.66</v>
      </c>
      <c r="E145">
        <v>3.03</v>
      </c>
      <c r="F145">
        <v>70</v>
      </c>
      <c r="G145">
        <v>38</v>
      </c>
      <c r="H145">
        <v>6.819</v>
      </c>
      <c r="I145">
        <v>252</v>
      </c>
    </row>
    <row r="146" spans="1:9">
      <c r="A146" t="s">
        <v>137</v>
      </c>
      <c r="B146">
        <v>0.99960000000000004</v>
      </c>
      <c r="C146">
        <v>13.6</v>
      </c>
      <c r="D146">
        <v>-12.6</v>
      </c>
      <c r="E146">
        <v>3.2810000000000001</v>
      </c>
      <c r="F146">
        <v>70</v>
      </c>
      <c r="G146">
        <v>30</v>
      </c>
      <c r="H146">
        <v>3.839</v>
      </c>
      <c r="I146">
        <v>252</v>
      </c>
    </row>
    <row r="147" spans="1:9">
      <c r="A147" t="s">
        <v>139</v>
      </c>
      <c r="B147">
        <v>0.99960000000000004</v>
      </c>
      <c r="C147">
        <v>0.99970000000000003</v>
      </c>
      <c r="D147">
        <v>-9.5229999999999995E-5</v>
      </c>
      <c r="E147">
        <v>2.645</v>
      </c>
      <c r="F147">
        <v>70</v>
      </c>
      <c r="G147">
        <v>60</v>
      </c>
      <c r="H147">
        <v>3.6000000000000001E-5</v>
      </c>
      <c r="I147">
        <v>252</v>
      </c>
    </row>
    <row r="148" spans="1:9">
      <c r="A148" t="s">
        <v>141</v>
      </c>
      <c r="B148">
        <v>0.99960000000000004</v>
      </c>
      <c r="C148">
        <v>1.359</v>
      </c>
      <c r="D148">
        <v>-0.3594</v>
      </c>
      <c r="E148">
        <v>3.2810000000000001</v>
      </c>
      <c r="F148">
        <v>70</v>
      </c>
      <c r="G148">
        <v>30</v>
      </c>
      <c r="H148">
        <v>0.1095</v>
      </c>
      <c r="I148">
        <v>252</v>
      </c>
    </row>
    <row r="149" spans="1:9">
      <c r="A149" t="s">
        <v>143</v>
      </c>
      <c r="B149">
        <v>0.99960000000000004</v>
      </c>
      <c r="C149">
        <v>0.67830000000000001</v>
      </c>
      <c r="D149">
        <v>0.32119999999999999</v>
      </c>
      <c r="E149">
        <v>3.2810000000000001</v>
      </c>
      <c r="F149">
        <v>70</v>
      </c>
      <c r="G149">
        <v>30</v>
      </c>
      <c r="H149">
        <v>9.7909999999999997E-2</v>
      </c>
      <c r="I149">
        <v>252</v>
      </c>
    </row>
    <row r="150" spans="1:9">
      <c r="A150" t="s">
        <v>145</v>
      </c>
      <c r="B150">
        <v>21.66</v>
      </c>
      <c r="C150">
        <v>13.6</v>
      </c>
      <c r="D150">
        <v>8.0630000000000006</v>
      </c>
      <c r="E150">
        <v>3.6720000000000002</v>
      </c>
      <c r="F150">
        <v>38</v>
      </c>
      <c r="G150">
        <v>30</v>
      </c>
      <c r="H150">
        <v>2.1960000000000002</v>
      </c>
      <c r="I150">
        <v>252</v>
      </c>
    </row>
    <row r="151" spans="1:9">
      <c r="A151" t="s">
        <v>147</v>
      </c>
      <c r="B151">
        <v>21.66</v>
      </c>
      <c r="C151">
        <v>0.99970000000000003</v>
      </c>
      <c r="D151">
        <v>20.66</v>
      </c>
      <c r="E151">
        <v>3.117</v>
      </c>
      <c r="F151">
        <v>38</v>
      </c>
      <c r="G151">
        <v>60</v>
      </c>
      <c r="H151">
        <v>6.6280000000000001</v>
      </c>
      <c r="I151">
        <v>252</v>
      </c>
    </row>
    <row r="152" spans="1:9">
      <c r="A152" t="s">
        <v>149</v>
      </c>
      <c r="B152">
        <v>21.66</v>
      </c>
      <c r="C152">
        <v>1.359</v>
      </c>
      <c r="D152">
        <v>20.3</v>
      </c>
      <c r="E152">
        <v>3.6720000000000002</v>
      </c>
      <c r="F152">
        <v>38</v>
      </c>
      <c r="G152">
        <v>30</v>
      </c>
      <c r="H152">
        <v>5.5279999999999996</v>
      </c>
      <c r="I152">
        <v>252</v>
      </c>
    </row>
    <row r="153" spans="1:9">
      <c r="A153" t="s">
        <v>151</v>
      </c>
      <c r="B153">
        <v>21.66</v>
      </c>
      <c r="C153">
        <v>0.67830000000000001</v>
      </c>
      <c r="D153">
        <v>20.98</v>
      </c>
      <c r="E153">
        <v>3.6720000000000002</v>
      </c>
      <c r="F153">
        <v>38</v>
      </c>
      <c r="G153">
        <v>30</v>
      </c>
      <c r="H153">
        <v>5.7140000000000004</v>
      </c>
      <c r="I153">
        <v>252</v>
      </c>
    </row>
    <row r="154" spans="1:9">
      <c r="A154" t="s">
        <v>153</v>
      </c>
      <c r="B154">
        <v>13.6</v>
      </c>
      <c r="C154">
        <v>0.99970000000000003</v>
      </c>
      <c r="D154">
        <v>12.6</v>
      </c>
      <c r="E154">
        <v>3.3620000000000001</v>
      </c>
      <c r="F154">
        <v>30</v>
      </c>
      <c r="G154">
        <v>60</v>
      </c>
      <c r="H154">
        <v>3.7469999999999999</v>
      </c>
      <c r="I154">
        <v>252</v>
      </c>
    </row>
    <row r="155" spans="1:9">
      <c r="A155" t="s">
        <v>155</v>
      </c>
      <c r="B155">
        <v>13.6</v>
      </c>
      <c r="C155">
        <v>1.359</v>
      </c>
      <c r="D155">
        <v>12.24</v>
      </c>
      <c r="E155">
        <v>3.8820000000000001</v>
      </c>
      <c r="F155">
        <v>30</v>
      </c>
      <c r="G155">
        <v>30</v>
      </c>
      <c r="H155">
        <v>3.1520000000000001</v>
      </c>
      <c r="I155">
        <v>252</v>
      </c>
    </row>
    <row r="156" spans="1:9">
      <c r="A156" t="s">
        <v>157</v>
      </c>
      <c r="B156">
        <v>13.6</v>
      </c>
      <c r="C156">
        <v>0.67830000000000001</v>
      </c>
      <c r="D156">
        <v>12.92</v>
      </c>
      <c r="E156">
        <v>3.8820000000000001</v>
      </c>
      <c r="F156">
        <v>30</v>
      </c>
      <c r="G156">
        <v>30</v>
      </c>
      <c r="H156">
        <v>3.3279999999999998</v>
      </c>
      <c r="I156">
        <v>252</v>
      </c>
    </row>
    <row r="157" spans="1:9">
      <c r="A157" t="s">
        <v>159</v>
      </c>
      <c r="B157">
        <v>0.99970000000000003</v>
      </c>
      <c r="C157">
        <v>1.359</v>
      </c>
      <c r="D157">
        <v>-0.35930000000000001</v>
      </c>
      <c r="E157">
        <v>3.3620000000000001</v>
      </c>
      <c r="F157">
        <v>60</v>
      </c>
      <c r="G157">
        <v>30</v>
      </c>
      <c r="H157">
        <v>0.1069</v>
      </c>
      <c r="I157">
        <v>252</v>
      </c>
    </row>
    <row r="158" spans="1:9">
      <c r="A158" t="s">
        <v>161</v>
      </c>
      <c r="B158">
        <v>0.99970000000000003</v>
      </c>
      <c r="C158">
        <v>0.67830000000000001</v>
      </c>
      <c r="D158">
        <v>0.32129999999999997</v>
      </c>
      <c r="E158">
        <v>3.3620000000000001</v>
      </c>
      <c r="F158">
        <v>60</v>
      </c>
      <c r="G158">
        <v>30</v>
      </c>
      <c r="H158">
        <v>9.5570000000000002E-2</v>
      </c>
      <c r="I158">
        <v>252</v>
      </c>
    </row>
    <row r="159" spans="1:9">
      <c r="A159" t="s">
        <v>163</v>
      </c>
      <c r="B159">
        <v>1.359</v>
      </c>
      <c r="C159">
        <v>0.67830000000000001</v>
      </c>
      <c r="D159">
        <v>0.68069999999999997</v>
      </c>
      <c r="E159">
        <v>3.8820000000000001</v>
      </c>
      <c r="F159">
        <v>30</v>
      </c>
      <c r="G159">
        <v>30</v>
      </c>
      <c r="H159">
        <v>0.17530000000000001</v>
      </c>
      <c r="I159">
        <v>252</v>
      </c>
    </row>
  </sheetData>
  <mergeCells count="16">
    <mergeCell ref="P4:AA4"/>
    <mergeCell ref="B7:B17"/>
    <mergeCell ref="B18:B28"/>
    <mergeCell ref="T5:W5"/>
    <mergeCell ref="L5:O5"/>
    <mergeCell ref="D4:O4"/>
    <mergeCell ref="D5:G5"/>
    <mergeCell ref="H5:K5"/>
    <mergeCell ref="P5:S5"/>
    <mergeCell ref="B51:B61"/>
    <mergeCell ref="B62:B72"/>
    <mergeCell ref="B73:B83"/>
    <mergeCell ref="B84:B94"/>
    <mergeCell ref="X5:AA5"/>
    <mergeCell ref="B29:B39"/>
    <mergeCell ref="B40:B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O79"/>
  <sheetViews>
    <sheetView workbookViewId="0">
      <selection activeCell="A2" sqref="A2"/>
    </sheetView>
  </sheetViews>
  <sheetFormatPr baseColWidth="10" defaultRowHeight="15"/>
  <cols>
    <col min="1" max="1" width="30.42578125" customWidth="1"/>
    <col min="5" max="5" width="13.28515625" customWidth="1"/>
    <col min="6" max="6" width="17" customWidth="1"/>
    <col min="8" max="8" width="13.140625" customWidth="1"/>
    <col min="9" max="9" width="17.7109375" customWidth="1"/>
    <col min="11" max="11" width="12.7109375" customWidth="1"/>
    <col min="12" max="12" width="16.5703125" customWidth="1"/>
    <col min="14" max="14" width="13.140625" customWidth="1"/>
    <col min="15" max="15" width="17.7109375" customWidth="1"/>
  </cols>
  <sheetData>
    <row r="2" spans="1:15">
      <c r="A2" t="s">
        <v>247</v>
      </c>
    </row>
    <row r="3" spans="1:15" ht="15.75" thickBot="1"/>
    <row r="4" spans="1:15" ht="15.75" thickBot="1">
      <c r="D4" s="82" t="s">
        <v>12</v>
      </c>
      <c r="E4" s="82"/>
      <c r="F4" s="82"/>
      <c r="G4" s="82"/>
      <c r="H4" s="82"/>
      <c r="I4" s="82"/>
      <c r="J4" s="82" t="s">
        <v>24</v>
      </c>
      <c r="K4" s="82"/>
      <c r="L4" s="82"/>
      <c r="M4" s="82"/>
      <c r="N4" s="82"/>
      <c r="O4" s="82"/>
    </row>
    <row r="5" spans="1:15">
      <c r="D5" s="83" t="s">
        <v>37</v>
      </c>
      <c r="E5" s="71"/>
      <c r="F5" s="71"/>
      <c r="G5" s="70" t="s">
        <v>36</v>
      </c>
      <c r="H5" s="71"/>
      <c r="I5" s="72"/>
      <c r="J5" s="84" t="s">
        <v>37</v>
      </c>
      <c r="K5" s="71"/>
      <c r="L5" s="71"/>
      <c r="M5" s="70" t="s">
        <v>36</v>
      </c>
      <c r="N5" s="71"/>
      <c r="O5" s="72"/>
    </row>
    <row r="6" spans="1:15" ht="30.75" thickBot="1">
      <c r="D6" s="12" t="s">
        <v>13</v>
      </c>
      <c r="E6" s="13" t="s">
        <v>14</v>
      </c>
      <c r="F6" s="8" t="s">
        <v>0</v>
      </c>
      <c r="G6" s="12" t="s">
        <v>13</v>
      </c>
      <c r="H6" s="13" t="s">
        <v>14</v>
      </c>
      <c r="I6" s="8" t="s">
        <v>0</v>
      </c>
      <c r="J6" s="12" t="s">
        <v>13</v>
      </c>
      <c r="K6" s="13" t="s">
        <v>14</v>
      </c>
      <c r="L6" s="8" t="s">
        <v>0</v>
      </c>
      <c r="M6" s="12" t="s">
        <v>13</v>
      </c>
      <c r="N6" s="13" t="s">
        <v>14</v>
      </c>
      <c r="O6" s="24" t="s">
        <v>0</v>
      </c>
    </row>
    <row r="7" spans="1:15" ht="15" customHeight="1">
      <c r="B7" s="67" t="s">
        <v>11</v>
      </c>
      <c r="C7" s="2" t="s">
        <v>1</v>
      </c>
      <c r="D7" s="15">
        <v>40</v>
      </c>
      <c r="E7" s="3">
        <v>9</v>
      </c>
      <c r="F7" s="18">
        <v>22.5</v>
      </c>
      <c r="G7" s="15">
        <v>47</v>
      </c>
      <c r="H7" s="3">
        <v>12</v>
      </c>
      <c r="I7" s="21">
        <v>25.531914893617021</v>
      </c>
      <c r="J7" s="15">
        <v>34</v>
      </c>
      <c r="K7" s="4">
        <v>15</v>
      </c>
      <c r="L7" s="21">
        <v>44.117647058823529</v>
      </c>
      <c r="M7" s="15">
        <v>25</v>
      </c>
      <c r="N7" s="3">
        <v>11</v>
      </c>
      <c r="O7" s="21">
        <v>44</v>
      </c>
    </row>
    <row r="8" spans="1:15">
      <c r="B8" s="68"/>
      <c r="C8" s="5" t="s">
        <v>2</v>
      </c>
      <c r="D8" s="16">
        <v>31</v>
      </c>
      <c r="E8" s="6">
        <v>5</v>
      </c>
      <c r="F8" s="19">
        <v>16.129032258064516</v>
      </c>
      <c r="G8" s="16">
        <v>45</v>
      </c>
      <c r="H8" s="6">
        <v>10</v>
      </c>
      <c r="I8" s="22">
        <v>22.222222222222221</v>
      </c>
      <c r="J8" s="16">
        <v>32</v>
      </c>
      <c r="K8" s="7">
        <v>18</v>
      </c>
      <c r="L8" s="22">
        <v>56.25</v>
      </c>
      <c r="M8" s="16">
        <v>28</v>
      </c>
      <c r="N8" s="6">
        <v>10</v>
      </c>
      <c r="O8" s="22">
        <v>35.714285714285715</v>
      </c>
    </row>
    <row r="9" spans="1:15">
      <c r="B9" s="68"/>
      <c r="C9" s="5" t="s">
        <v>3</v>
      </c>
      <c r="D9" s="16">
        <v>33</v>
      </c>
      <c r="E9" s="6">
        <v>6</v>
      </c>
      <c r="F9" s="19">
        <v>18.181818181818183</v>
      </c>
      <c r="G9" s="16">
        <v>65</v>
      </c>
      <c r="H9" s="6">
        <v>22</v>
      </c>
      <c r="I9" s="22">
        <v>33.846153846153847</v>
      </c>
      <c r="J9" s="16">
        <v>25</v>
      </c>
      <c r="K9" s="7">
        <v>10</v>
      </c>
      <c r="L9" s="22">
        <v>40</v>
      </c>
      <c r="M9" s="16">
        <v>22</v>
      </c>
      <c r="N9" s="6">
        <v>9</v>
      </c>
      <c r="O9" s="22">
        <v>40.909090909090914</v>
      </c>
    </row>
    <row r="10" spans="1:15">
      <c r="B10" s="68"/>
      <c r="C10" s="5" t="s">
        <v>4</v>
      </c>
      <c r="D10" s="16">
        <v>28</v>
      </c>
      <c r="E10" s="6">
        <v>6</v>
      </c>
      <c r="F10" s="19">
        <v>21.428571428571427</v>
      </c>
      <c r="G10" s="16">
        <v>57</v>
      </c>
      <c r="H10" s="6">
        <v>21</v>
      </c>
      <c r="I10" s="22">
        <v>36.84210526315789</v>
      </c>
      <c r="J10" s="16">
        <v>34</v>
      </c>
      <c r="K10" s="7">
        <v>22</v>
      </c>
      <c r="L10" s="22">
        <v>64.705882352941174</v>
      </c>
      <c r="M10" s="16">
        <v>31</v>
      </c>
      <c r="N10" s="6">
        <v>7</v>
      </c>
      <c r="O10" s="22">
        <v>22.58064516129032</v>
      </c>
    </row>
    <row r="11" spans="1:15">
      <c r="B11" s="68"/>
      <c r="C11" s="5" t="s">
        <v>5</v>
      </c>
      <c r="D11" s="16">
        <v>37</v>
      </c>
      <c r="E11" s="6">
        <v>3</v>
      </c>
      <c r="F11" s="19">
        <v>8.1081081081081088</v>
      </c>
      <c r="G11" s="16">
        <v>52</v>
      </c>
      <c r="H11" s="6">
        <v>14</v>
      </c>
      <c r="I11" s="22">
        <v>26.923076923076923</v>
      </c>
      <c r="J11" s="16">
        <v>46</v>
      </c>
      <c r="K11" s="7">
        <v>25</v>
      </c>
      <c r="L11" s="22">
        <v>54.347826086956516</v>
      </c>
      <c r="M11" s="16">
        <v>26</v>
      </c>
      <c r="N11" s="6">
        <v>8</v>
      </c>
      <c r="O11" s="22">
        <v>30.76923076923077</v>
      </c>
    </row>
    <row r="12" spans="1:15">
      <c r="B12" s="68"/>
      <c r="C12" s="5" t="s">
        <v>6</v>
      </c>
      <c r="D12" s="16">
        <v>52</v>
      </c>
      <c r="E12" s="6">
        <v>5</v>
      </c>
      <c r="F12" s="19">
        <v>9.6153846153846168</v>
      </c>
      <c r="G12" s="16">
        <v>74</v>
      </c>
      <c r="H12" s="6">
        <v>15</v>
      </c>
      <c r="I12" s="22">
        <v>20.27027027027027</v>
      </c>
      <c r="J12" s="16">
        <v>44</v>
      </c>
      <c r="K12" s="7">
        <v>18</v>
      </c>
      <c r="L12" s="22">
        <v>40.909090909090914</v>
      </c>
      <c r="M12" s="16">
        <v>29</v>
      </c>
      <c r="N12" s="6">
        <v>14</v>
      </c>
      <c r="O12" s="22">
        <v>48.275862068965516</v>
      </c>
    </row>
    <row r="13" spans="1:15">
      <c r="B13" s="68"/>
      <c r="C13" s="5" t="s">
        <v>7</v>
      </c>
      <c r="D13" s="16">
        <v>53</v>
      </c>
      <c r="E13" s="6">
        <v>4</v>
      </c>
      <c r="F13" s="19">
        <v>7.5471698113207548</v>
      </c>
      <c r="G13" s="16">
        <v>53</v>
      </c>
      <c r="H13" s="6">
        <v>15</v>
      </c>
      <c r="I13" s="22">
        <v>28.30188679245283</v>
      </c>
      <c r="J13" s="16">
        <v>55</v>
      </c>
      <c r="K13" s="7">
        <v>25</v>
      </c>
      <c r="L13" s="22">
        <v>45.454545454545453</v>
      </c>
      <c r="M13" s="16">
        <v>23</v>
      </c>
      <c r="N13" s="6">
        <v>10</v>
      </c>
      <c r="O13" s="22">
        <v>43.478260869565219</v>
      </c>
    </row>
    <row r="14" spans="1:15">
      <c r="B14" s="68"/>
      <c r="C14" s="5" t="s">
        <v>8</v>
      </c>
      <c r="D14" s="16">
        <v>44</v>
      </c>
      <c r="E14" s="6">
        <v>11</v>
      </c>
      <c r="F14" s="19">
        <v>25</v>
      </c>
      <c r="G14" s="16">
        <v>43</v>
      </c>
      <c r="H14" s="6">
        <v>15</v>
      </c>
      <c r="I14" s="22">
        <v>34.883720930232556</v>
      </c>
      <c r="J14" s="16">
        <v>53</v>
      </c>
      <c r="K14" s="7">
        <v>22</v>
      </c>
      <c r="L14" s="22">
        <v>41.509433962264154</v>
      </c>
      <c r="M14" s="16">
        <v>23</v>
      </c>
      <c r="N14" s="6">
        <v>7</v>
      </c>
      <c r="O14" s="22">
        <v>30.434782608695656</v>
      </c>
    </row>
    <row r="15" spans="1:15">
      <c r="B15" s="68"/>
      <c r="C15" s="5" t="s">
        <v>9</v>
      </c>
      <c r="D15" s="16">
        <v>43</v>
      </c>
      <c r="E15" s="6">
        <v>11</v>
      </c>
      <c r="F15" s="19">
        <v>25.581395348837212</v>
      </c>
      <c r="G15" s="16">
        <v>43</v>
      </c>
      <c r="H15" s="6">
        <v>15</v>
      </c>
      <c r="I15" s="22">
        <v>34.883720930232556</v>
      </c>
      <c r="J15" s="16">
        <v>49</v>
      </c>
      <c r="K15" s="7">
        <v>23</v>
      </c>
      <c r="L15" s="22">
        <v>46.938775510204081</v>
      </c>
      <c r="M15" s="16">
        <v>28</v>
      </c>
      <c r="N15" s="6">
        <v>7</v>
      </c>
      <c r="O15" s="22">
        <v>25</v>
      </c>
    </row>
    <row r="16" spans="1:15" ht="15.75" thickBot="1">
      <c r="B16" s="68"/>
      <c r="C16" s="9" t="s">
        <v>10</v>
      </c>
      <c r="D16" s="17">
        <v>22</v>
      </c>
      <c r="E16" s="11">
        <v>5</v>
      </c>
      <c r="F16" s="20">
        <v>22.727272727272727</v>
      </c>
      <c r="G16" s="17">
        <v>46</v>
      </c>
      <c r="H16" s="10">
        <v>14</v>
      </c>
      <c r="I16" s="23">
        <v>30.434782608695656</v>
      </c>
      <c r="J16" s="17">
        <v>40</v>
      </c>
      <c r="K16" s="11">
        <v>18</v>
      </c>
      <c r="L16" s="23">
        <v>45</v>
      </c>
      <c r="M16" s="17">
        <v>22</v>
      </c>
      <c r="N16" s="10">
        <v>10</v>
      </c>
      <c r="O16" s="23">
        <v>45.454545454545453</v>
      </c>
    </row>
    <row r="17" spans="2:15" ht="15" customHeight="1">
      <c r="B17" s="67" t="s">
        <v>18</v>
      </c>
      <c r="C17" s="26" t="s">
        <v>1</v>
      </c>
      <c r="D17" s="1">
        <v>56</v>
      </c>
      <c r="E17" s="1">
        <v>20</v>
      </c>
      <c r="F17" s="28">
        <v>35.714285714285715</v>
      </c>
      <c r="G17" s="16">
        <v>31</v>
      </c>
      <c r="H17" s="6">
        <v>16</v>
      </c>
      <c r="I17" s="22">
        <v>51.612903225806448</v>
      </c>
      <c r="J17" s="1">
        <v>75</v>
      </c>
      <c r="K17" s="1">
        <v>34</v>
      </c>
      <c r="L17" s="28">
        <v>45.333333333333329</v>
      </c>
      <c r="M17" s="16">
        <v>52</v>
      </c>
      <c r="N17" s="6">
        <v>24</v>
      </c>
      <c r="O17" s="22">
        <v>46.153846153846153</v>
      </c>
    </row>
    <row r="18" spans="2:15">
      <c r="B18" s="68"/>
      <c r="C18" s="26" t="s">
        <v>2</v>
      </c>
      <c r="D18" s="1">
        <v>69</v>
      </c>
      <c r="E18" s="1">
        <v>12</v>
      </c>
      <c r="F18" s="28">
        <v>17.391304347826086</v>
      </c>
      <c r="G18" s="16">
        <v>39</v>
      </c>
      <c r="H18" s="6">
        <v>7</v>
      </c>
      <c r="I18" s="22">
        <v>17.948717948717949</v>
      </c>
      <c r="J18" s="1">
        <v>75</v>
      </c>
      <c r="K18" s="1">
        <v>37</v>
      </c>
      <c r="L18" s="28">
        <v>49.333333333333336</v>
      </c>
      <c r="M18" s="16">
        <v>48</v>
      </c>
      <c r="N18" s="6">
        <v>18</v>
      </c>
      <c r="O18" s="22">
        <v>37.5</v>
      </c>
    </row>
    <row r="19" spans="2:15">
      <c r="B19" s="68"/>
      <c r="C19" s="26" t="s">
        <v>3</v>
      </c>
      <c r="D19" s="1">
        <v>99</v>
      </c>
      <c r="E19" s="1">
        <v>22</v>
      </c>
      <c r="F19" s="28">
        <v>22.222222222222221</v>
      </c>
      <c r="G19" s="16">
        <v>35</v>
      </c>
      <c r="H19" s="6">
        <v>9</v>
      </c>
      <c r="I19" s="22">
        <v>25.714285714285712</v>
      </c>
      <c r="J19" s="1">
        <v>80</v>
      </c>
      <c r="K19" s="1">
        <v>9</v>
      </c>
      <c r="L19" s="28">
        <v>11.25</v>
      </c>
      <c r="M19" s="16">
        <v>46</v>
      </c>
      <c r="N19" s="6">
        <v>29</v>
      </c>
      <c r="O19" s="22">
        <v>63.04347826086957</v>
      </c>
    </row>
    <row r="20" spans="2:15">
      <c r="B20" s="68"/>
      <c r="C20" s="26" t="s">
        <v>4</v>
      </c>
      <c r="D20" s="1">
        <v>74</v>
      </c>
      <c r="E20" s="1">
        <v>13</v>
      </c>
      <c r="F20" s="28">
        <v>17.567567567567568</v>
      </c>
      <c r="G20" s="16">
        <v>29</v>
      </c>
      <c r="H20" s="6">
        <v>2</v>
      </c>
      <c r="I20" s="22">
        <v>6.8965517241379306</v>
      </c>
      <c r="J20" s="1">
        <v>83</v>
      </c>
      <c r="K20" s="1">
        <v>33</v>
      </c>
      <c r="L20" s="28">
        <v>39.75903614457831</v>
      </c>
      <c r="M20" s="16">
        <v>30</v>
      </c>
      <c r="N20" s="6">
        <v>13</v>
      </c>
      <c r="O20" s="22">
        <v>43.333333333333336</v>
      </c>
    </row>
    <row r="21" spans="2:15">
      <c r="B21" s="68"/>
      <c r="C21" s="26" t="s">
        <v>5</v>
      </c>
      <c r="D21" s="1">
        <v>69</v>
      </c>
      <c r="E21" s="1">
        <v>20</v>
      </c>
      <c r="F21" s="28">
        <v>28.985507246376812</v>
      </c>
      <c r="G21" s="16">
        <v>40</v>
      </c>
      <c r="H21" s="6">
        <v>14</v>
      </c>
      <c r="I21" s="22">
        <v>35</v>
      </c>
      <c r="J21" s="1">
        <v>64</v>
      </c>
      <c r="K21" s="1">
        <v>37</v>
      </c>
      <c r="L21" s="28">
        <v>57.8125</v>
      </c>
      <c r="M21" s="16">
        <v>58</v>
      </c>
      <c r="N21" s="6">
        <v>21</v>
      </c>
      <c r="O21" s="22">
        <v>36.206896551724135</v>
      </c>
    </row>
    <row r="22" spans="2:15">
      <c r="B22" s="68"/>
      <c r="C22" s="26" t="s">
        <v>6</v>
      </c>
      <c r="D22" s="1">
        <v>85</v>
      </c>
      <c r="E22" s="1">
        <v>25</v>
      </c>
      <c r="F22" s="28">
        <v>29.411764705882355</v>
      </c>
      <c r="G22" s="16">
        <v>34</v>
      </c>
      <c r="H22" s="6">
        <v>11</v>
      </c>
      <c r="I22" s="22">
        <v>32.352941176470587</v>
      </c>
      <c r="J22" s="1">
        <v>75</v>
      </c>
      <c r="K22" s="1">
        <v>33</v>
      </c>
      <c r="L22" s="28">
        <v>44</v>
      </c>
      <c r="M22" s="16">
        <v>55</v>
      </c>
      <c r="N22" s="6">
        <v>28</v>
      </c>
      <c r="O22" s="22">
        <v>50.909090909090907</v>
      </c>
    </row>
    <row r="23" spans="2:15">
      <c r="B23" s="68"/>
      <c r="C23" s="26" t="s">
        <v>7</v>
      </c>
      <c r="D23" s="1">
        <v>79</v>
      </c>
      <c r="E23" s="1">
        <v>13</v>
      </c>
      <c r="F23" s="28">
        <v>16.455696202531644</v>
      </c>
      <c r="G23" s="16">
        <v>39</v>
      </c>
      <c r="H23" s="6">
        <v>18</v>
      </c>
      <c r="I23" s="22">
        <v>46.153846153846153</v>
      </c>
      <c r="J23" s="1">
        <v>65</v>
      </c>
      <c r="K23" s="1">
        <v>33</v>
      </c>
      <c r="L23" s="28">
        <v>50.769230769230766</v>
      </c>
      <c r="M23" s="16">
        <v>50</v>
      </c>
      <c r="N23" s="6">
        <v>29</v>
      </c>
      <c r="O23" s="22">
        <v>57.999999999999993</v>
      </c>
    </row>
    <row r="24" spans="2:15">
      <c r="B24" s="68"/>
      <c r="C24" s="26" t="s">
        <v>8</v>
      </c>
      <c r="D24" s="1">
        <v>68</v>
      </c>
      <c r="E24" s="1">
        <v>11</v>
      </c>
      <c r="F24" s="28">
        <v>16.176470588235293</v>
      </c>
      <c r="G24" s="16">
        <v>40</v>
      </c>
      <c r="H24" s="6">
        <v>18</v>
      </c>
      <c r="I24" s="22">
        <v>45</v>
      </c>
      <c r="J24" s="1">
        <v>96</v>
      </c>
      <c r="K24" s="1">
        <v>48</v>
      </c>
      <c r="L24" s="28">
        <v>50</v>
      </c>
      <c r="M24" s="16">
        <v>53</v>
      </c>
      <c r="N24" s="6">
        <v>32</v>
      </c>
      <c r="O24" s="22">
        <v>60.377358490566039</v>
      </c>
    </row>
    <row r="25" spans="2:15">
      <c r="B25" s="68"/>
      <c r="C25" s="26" t="s">
        <v>9</v>
      </c>
      <c r="D25" s="1">
        <v>70</v>
      </c>
      <c r="E25" s="1">
        <v>22</v>
      </c>
      <c r="F25" s="28">
        <v>31.428571428571427</v>
      </c>
      <c r="G25" s="16">
        <v>50</v>
      </c>
      <c r="H25" s="6">
        <v>17</v>
      </c>
      <c r="I25" s="22">
        <v>34</v>
      </c>
      <c r="J25" s="1">
        <v>90</v>
      </c>
      <c r="K25" s="1">
        <v>31</v>
      </c>
      <c r="L25" s="28">
        <v>34.444444444444443</v>
      </c>
      <c r="M25" s="16">
        <v>59</v>
      </c>
      <c r="N25" s="6">
        <v>36</v>
      </c>
      <c r="O25" s="22">
        <v>61.016949152542374</v>
      </c>
    </row>
    <row r="26" spans="2:15" ht="15.75" thickBot="1">
      <c r="B26" s="68"/>
      <c r="C26" s="26" t="s">
        <v>10</v>
      </c>
      <c r="D26" s="1">
        <v>71</v>
      </c>
      <c r="E26" s="1">
        <v>18</v>
      </c>
      <c r="F26" s="28">
        <v>25.352112676056336</v>
      </c>
      <c r="G26" s="16">
        <v>43</v>
      </c>
      <c r="H26" s="6">
        <v>11</v>
      </c>
      <c r="I26" s="22">
        <v>25.581395348837212</v>
      </c>
      <c r="J26" s="17">
        <v>106</v>
      </c>
      <c r="K26" s="10">
        <v>46</v>
      </c>
      <c r="L26" s="22">
        <v>43.39622641509434</v>
      </c>
      <c r="M26" s="16">
        <v>45</v>
      </c>
      <c r="N26" s="6">
        <v>30</v>
      </c>
      <c r="O26" s="22">
        <v>66.666666666666657</v>
      </c>
    </row>
    <row r="27" spans="2:15" ht="15" customHeight="1">
      <c r="B27" s="67" t="s">
        <v>19</v>
      </c>
      <c r="C27" s="2" t="s">
        <v>1</v>
      </c>
      <c r="D27" s="15">
        <v>57</v>
      </c>
      <c r="E27" s="3">
        <v>8</v>
      </c>
      <c r="F27" s="18">
        <v>14.035087719298245</v>
      </c>
      <c r="G27" s="15">
        <v>5</v>
      </c>
      <c r="H27" s="4">
        <v>2</v>
      </c>
      <c r="I27" s="21">
        <v>40</v>
      </c>
      <c r="J27" s="3">
        <v>27</v>
      </c>
      <c r="K27" s="3">
        <v>12</v>
      </c>
      <c r="L27" s="21">
        <v>44.4</v>
      </c>
      <c r="M27" s="15">
        <v>18</v>
      </c>
      <c r="N27" s="3">
        <v>7</v>
      </c>
      <c r="O27" s="21">
        <v>38.9</v>
      </c>
    </row>
    <row r="28" spans="2:15">
      <c r="B28" s="68"/>
      <c r="C28" s="5" t="s">
        <v>2</v>
      </c>
      <c r="D28" s="16">
        <v>80</v>
      </c>
      <c r="E28" s="6">
        <v>6</v>
      </c>
      <c r="F28" s="19">
        <v>7.5</v>
      </c>
      <c r="G28" s="16">
        <v>18</v>
      </c>
      <c r="H28" s="7">
        <v>6</v>
      </c>
      <c r="I28" s="22">
        <v>33.333333333333329</v>
      </c>
      <c r="J28" s="6">
        <v>30</v>
      </c>
      <c r="K28" s="6">
        <v>9</v>
      </c>
      <c r="L28" s="22">
        <v>30</v>
      </c>
      <c r="M28" s="16">
        <v>22</v>
      </c>
      <c r="N28" s="6">
        <v>5</v>
      </c>
      <c r="O28" s="22">
        <v>22.7</v>
      </c>
    </row>
    <row r="29" spans="2:15">
      <c r="B29" s="68"/>
      <c r="C29" s="5" t="s">
        <v>3</v>
      </c>
      <c r="D29" s="16">
        <v>61</v>
      </c>
      <c r="E29" s="6">
        <v>4</v>
      </c>
      <c r="F29" s="19">
        <v>6.557377049180328</v>
      </c>
      <c r="G29" s="16">
        <v>18</v>
      </c>
      <c r="H29" s="7">
        <v>5</v>
      </c>
      <c r="I29" s="22">
        <v>27.777777777777779</v>
      </c>
      <c r="J29" s="6">
        <v>28</v>
      </c>
      <c r="K29" s="6">
        <v>13</v>
      </c>
      <c r="L29" s="22">
        <v>46.4</v>
      </c>
      <c r="M29" s="16">
        <v>21</v>
      </c>
      <c r="N29" s="6">
        <v>7</v>
      </c>
      <c r="O29" s="22">
        <v>33.299999999999997</v>
      </c>
    </row>
    <row r="30" spans="2:15">
      <c r="B30" s="68"/>
      <c r="C30" s="5" t="s">
        <v>4</v>
      </c>
      <c r="D30" s="16">
        <v>25</v>
      </c>
      <c r="E30" s="6">
        <v>5</v>
      </c>
      <c r="F30" s="19">
        <v>20</v>
      </c>
      <c r="G30" s="16">
        <v>13</v>
      </c>
      <c r="H30" s="7">
        <v>6</v>
      </c>
      <c r="I30" s="22">
        <v>46.153846153846153</v>
      </c>
      <c r="J30" s="6">
        <v>32</v>
      </c>
      <c r="K30" s="6">
        <v>20</v>
      </c>
      <c r="L30" s="22">
        <v>62.5</v>
      </c>
      <c r="M30" s="16">
        <v>27</v>
      </c>
      <c r="N30" s="6">
        <v>8</v>
      </c>
      <c r="O30" s="22">
        <v>29.6</v>
      </c>
    </row>
    <row r="31" spans="2:15">
      <c r="B31" s="68"/>
      <c r="C31" s="5" t="s">
        <v>5</v>
      </c>
      <c r="D31" s="16">
        <v>35</v>
      </c>
      <c r="E31" s="6">
        <v>8</v>
      </c>
      <c r="F31" s="19">
        <v>22.857142857142858</v>
      </c>
      <c r="G31" s="16">
        <v>17</v>
      </c>
      <c r="H31" s="7">
        <v>7</v>
      </c>
      <c r="I31" s="22">
        <v>41.17647058823529</v>
      </c>
      <c r="J31" s="6">
        <v>31</v>
      </c>
      <c r="K31" s="6">
        <v>11</v>
      </c>
      <c r="L31" s="22">
        <v>35.5</v>
      </c>
      <c r="M31" s="16">
        <v>15</v>
      </c>
      <c r="N31" s="6">
        <v>5</v>
      </c>
      <c r="O31" s="22">
        <v>33.299999999999997</v>
      </c>
    </row>
    <row r="32" spans="2:15">
      <c r="B32" s="68"/>
      <c r="C32" s="5" t="s">
        <v>6</v>
      </c>
      <c r="D32" s="16">
        <v>49</v>
      </c>
      <c r="E32" s="6">
        <v>6</v>
      </c>
      <c r="F32" s="19">
        <v>12.244897959183673</v>
      </c>
      <c r="G32" s="16">
        <v>16</v>
      </c>
      <c r="H32" s="7">
        <v>4</v>
      </c>
      <c r="I32" s="22">
        <v>25</v>
      </c>
      <c r="J32" s="6">
        <v>35</v>
      </c>
      <c r="K32" s="6">
        <v>17</v>
      </c>
      <c r="L32" s="22">
        <v>48.6</v>
      </c>
      <c r="M32" s="16">
        <v>37</v>
      </c>
      <c r="N32" s="6">
        <v>8</v>
      </c>
      <c r="O32" s="22">
        <v>21.6</v>
      </c>
    </row>
    <row r="33" spans="1:15">
      <c r="B33" s="68"/>
      <c r="C33" s="5" t="s">
        <v>7</v>
      </c>
      <c r="D33" s="16">
        <v>33</v>
      </c>
      <c r="E33" s="6">
        <v>4</v>
      </c>
      <c r="F33" s="19">
        <v>12.121212121212121</v>
      </c>
      <c r="G33" s="16">
        <v>16</v>
      </c>
      <c r="H33" s="7">
        <v>8</v>
      </c>
      <c r="I33" s="22">
        <v>50</v>
      </c>
      <c r="J33" s="6">
        <v>27</v>
      </c>
      <c r="K33" s="6">
        <v>17</v>
      </c>
      <c r="L33" s="22">
        <v>63</v>
      </c>
      <c r="M33" s="16">
        <v>12</v>
      </c>
      <c r="N33" s="6">
        <v>6</v>
      </c>
      <c r="O33" s="22">
        <v>50</v>
      </c>
    </row>
    <row r="34" spans="1:15">
      <c r="B34" s="68"/>
      <c r="C34" s="5" t="s">
        <v>8</v>
      </c>
      <c r="D34" s="16">
        <v>16</v>
      </c>
      <c r="E34" s="6">
        <v>3</v>
      </c>
      <c r="F34" s="19">
        <v>18.75</v>
      </c>
      <c r="G34" s="16">
        <v>12</v>
      </c>
      <c r="H34" s="7">
        <v>4</v>
      </c>
      <c r="I34" s="22">
        <v>33.333333333333329</v>
      </c>
      <c r="J34" s="6">
        <v>20</v>
      </c>
      <c r="K34" s="6">
        <v>9</v>
      </c>
      <c r="L34" s="22">
        <v>45</v>
      </c>
      <c r="M34" s="16">
        <v>16</v>
      </c>
      <c r="N34" s="6">
        <v>4</v>
      </c>
      <c r="O34" s="22">
        <v>25</v>
      </c>
    </row>
    <row r="35" spans="1:15">
      <c r="B35" s="68"/>
      <c r="C35" s="5" t="s">
        <v>9</v>
      </c>
      <c r="D35" s="16">
        <v>23</v>
      </c>
      <c r="E35" s="6">
        <v>3</v>
      </c>
      <c r="F35" s="19">
        <v>13.043478260869565</v>
      </c>
      <c r="G35" s="16">
        <v>22</v>
      </c>
      <c r="H35" s="7">
        <v>9</v>
      </c>
      <c r="I35" s="22">
        <v>40.909090909090914</v>
      </c>
      <c r="J35" s="6">
        <v>25</v>
      </c>
      <c r="K35" s="6">
        <v>13</v>
      </c>
      <c r="L35" s="22">
        <v>52</v>
      </c>
      <c r="M35" s="16">
        <v>15</v>
      </c>
      <c r="N35" s="6">
        <v>4</v>
      </c>
      <c r="O35" s="22">
        <v>26.7</v>
      </c>
    </row>
    <row r="36" spans="1:15" ht="15.75" thickBot="1">
      <c r="B36" s="69"/>
      <c r="C36" s="9" t="s">
        <v>10</v>
      </c>
      <c r="D36" s="17">
        <v>27</v>
      </c>
      <c r="E36" s="10">
        <v>4</v>
      </c>
      <c r="F36" s="20">
        <v>14.814814814814813</v>
      </c>
      <c r="G36" s="17">
        <v>16</v>
      </c>
      <c r="H36" s="11">
        <v>5</v>
      </c>
      <c r="I36" s="23">
        <v>31.25</v>
      </c>
      <c r="J36" s="10">
        <v>31</v>
      </c>
      <c r="K36" s="10">
        <v>9</v>
      </c>
      <c r="L36" s="23">
        <v>29</v>
      </c>
      <c r="M36" s="17">
        <v>26</v>
      </c>
      <c r="N36" s="10">
        <v>7</v>
      </c>
      <c r="O36" s="23">
        <v>26.9</v>
      </c>
    </row>
    <row r="38" spans="1:15">
      <c r="A38" s="54" t="s">
        <v>40</v>
      </c>
      <c r="B38" s="53"/>
      <c r="C38" s="53"/>
      <c r="D38" s="53"/>
      <c r="E38" s="53"/>
      <c r="F38" s="53"/>
    </row>
    <row r="39" spans="1:15">
      <c r="A39" s="54" t="s">
        <v>41</v>
      </c>
      <c r="B39" s="53">
        <v>36.15</v>
      </c>
      <c r="C39" s="53"/>
      <c r="D39" s="53"/>
      <c r="E39" s="53"/>
      <c r="F39" s="53"/>
    </row>
    <row r="40" spans="1:15">
      <c r="A40" s="54" t="s">
        <v>42</v>
      </c>
      <c r="B40" s="53" t="s">
        <v>43</v>
      </c>
      <c r="C40" s="53"/>
      <c r="D40" s="53"/>
      <c r="E40" s="53"/>
      <c r="F40" s="53"/>
    </row>
    <row r="41" spans="1:15">
      <c r="A41" s="54" t="s">
        <v>44</v>
      </c>
      <c r="B41" s="53" t="s">
        <v>45</v>
      </c>
      <c r="C41" s="53"/>
      <c r="D41" s="53"/>
      <c r="E41" s="53"/>
      <c r="F41" s="53"/>
    </row>
    <row r="42" spans="1:15">
      <c r="A42" s="54" t="s">
        <v>46</v>
      </c>
      <c r="B42" s="53" t="s">
        <v>47</v>
      </c>
      <c r="C42" s="53"/>
      <c r="D42" s="53"/>
      <c r="E42" s="53"/>
      <c r="F42" s="53"/>
    </row>
    <row r="43" spans="1:15">
      <c r="A43" s="54" t="s">
        <v>48</v>
      </c>
      <c r="B43" s="53">
        <v>0.48309999999999997</v>
      </c>
      <c r="C43" s="53"/>
      <c r="D43" s="53"/>
      <c r="E43" s="53"/>
      <c r="F43" s="53"/>
    </row>
    <row r="44" spans="1:15">
      <c r="A44" s="54"/>
      <c r="B44" s="53"/>
      <c r="C44" s="53"/>
      <c r="D44" s="53"/>
      <c r="E44" s="53"/>
      <c r="F44" s="53"/>
    </row>
    <row r="45" spans="1:15">
      <c r="A45" s="54" t="s">
        <v>49</v>
      </c>
      <c r="B45" s="53"/>
      <c r="C45" s="53"/>
      <c r="D45" s="53"/>
      <c r="E45" s="53"/>
      <c r="F45" s="53"/>
    </row>
    <row r="46" spans="1:15">
      <c r="A46" s="54" t="s">
        <v>50</v>
      </c>
      <c r="B46" s="53" t="s">
        <v>99</v>
      </c>
      <c r="C46" s="53"/>
      <c r="D46" s="53"/>
      <c r="E46" s="53"/>
      <c r="F46" s="53"/>
    </row>
    <row r="47" spans="1:15">
      <c r="A47" s="54" t="s">
        <v>42</v>
      </c>
      <c r="B47" s="53">
        <v>4.5199999999999997E-2</v>
      </c>
      <c r="C47" s="53"/>
      <c r="D47" s="53"/>
      <c r="E47" s="53"/>
      <c r="F47" s="53"/>
    </row>
    <row r="48" spans="1:15">
      <c r="A48" s="54" t="s">
        <v>44</v>
      </c>
      <c r="B48" s="53" t="s">
        <v>97</v>
      </c>
      <c r="C48" s="53"/>
      <c r="D48" s="53"/>
      <c r="E48" s="53"/>
      <c r="F48" s="53"/>
    </row>
    <row r="49" spans="1:9">
      <c r="A49" s="54" t="s">
        <v>51</v>
      </c>
      <c r="B49" s="53" t="s">
        <v>47</v>
      </c>
      <c r="C49" s="53"/>
      <c r="D49" s="53"/>
      <c r="E49" s="53"/>
      <c r="F49" s="53"/>
    </row>
    <row r="50" spans="1:9">
      <c r="A50" s="54"/>
      <c r="B50" s="53"/>
      <c r="C50" s="53"/>
      <c r="D50" s="53"/>
      <c r="E50" s="53"/>
      <c r="F50" s="53"/>
    </row>
    <row r="51" spans="1:9">
      <c r="A51" s="54" t="s">
        <v>52</v>
      </c>
      <c r="B51" s="53"/>
      <c r="C51" s="53"/>
      <c r="D51" s="53"/>
      <c r="E51" s="53"/>
      <c r="F51" s="53"/>
    </row>
    <row r="52" spans="1:9">
      <c r="A52" s="54" t="s">
        <v>53</v>
      </c>
      <c r="B52" s="53">
        <v>8.6649999999999991</v>
      </c>
      <c r="C52" s="53"/>
      <c r="D52" s="53"/>
      <c r="E52" s="53"/>
      <c r="F52" s="53"/>
    </row>
    <row r="53" spans="1:9">
      <c r="A53" s="54" t="s">
        <v>42</v>
      </c>
      <c r="B53" s="53">
        <v>3.4099999999999998E-2</v>
      </c>
      <c r="C53" s="53"/>
      <c r="D53" s="53"/>
      <c r="E53" s="53"/>
      <c r="F53" s="53"/>
    </row>
    <row r="54" spans="1:9">
      <c r="A54" s="54" t="s">
        <v>44</v>
      </c>
      <c r="B54" s="53" t="s">
        <v>97</v>
      </c>
      <c r="C54" s="53"/>
      <c r="D54" s="53"/>
      <c r="E54" s="53"/>
      <c r="F54" s="53"/>
    </row>
    <row r="55" spans="1:9">
      <c r="A55" s="54" t="s">
        <v>51</v>
      </c>
      <c r="B55" s="53" t="s">
        <v>47</v>
      </c>
      <c r="C55" s="53"/>
      <c r="D55" s="53"/>
      <c r="E55" s="53"/>
      <c r="F55" s="53"/>
    </row>
    <row r="56" spans="1:9">
      <c r="A56" s="54"/>
      <c r="B56" s="53"/>
      <c r="C56" s="53"/>
      <c r="D56" s="53"/>
      <c r="E56" s="53"/>
      <c r="F56" s="53"/>
    </row>
    <row r="57" spans="1:9">
      <c r="A57" s="54" t="s">
        <v>54</v>
      </c>
      <c r="B57" s="53" t="s">
        <v>55</v>
      </c>
      <c r="C57" s="53" t="s">
        <v>56</v>
      </c>
      <c r="D57" s="53" t="s">
        <v>57</v>
      </c>
      <c r="E57" s="53" t="s">
        <v>50</v>
      </c>
      <c r="F57" s="53" t="s">
        <v>42</v>
      </c>
    </row>
    <row r="58" spans="1:9">
      <c r="A58" s="54" t="s">
        <v>58</v>
      </c>
      <c r="B58" s="53">
        <v>12059</v>
      </c>
      <c r="C58" s="53">
        <v>3</v>
      </c>
      <c r="D58" s="53">
        <v>4020</v>
      </c>
      <c r="E58" s="53" t="s">
        <v>100</v>
      </c>
      <c r="F58" s="53" t="s">
        <v>59</v>
      </c>
    </row>
    <row r="59" spans="1:9">
      <c r="A59" s="54" t="s">
        <v>60</v>
      </c>
      <c r="B59" s="53">
        <v>12901</v>
      </c>
      <c r="C59" s="53">
        <v>116</v>
      </c>
      <c r="D59" s="53">
        <v>111.2</v>
      </c>
      <c r="E59" s="53"/>
      <c r="F59" s="53"/>
    </row>
    <row r="60" spans="1:9">
      <c r="A60" s="54" t="s">
        <v>61</v>
      </c>
      <c r="B60" s="53">
        <v>24960</v>
      </c>
      <c r="C60" s="53">
        <v>119</v>
      </c>
      <c r="D60" s="53"/>
      <c r="E60" s="53"/>
      <c r="F60" s="53"/>
    </row>
    <row r="62" spans="1:9">
      <c r="A62" s="54" t="s">
        <v>62</v>
      </c>
      <c r="B62" s="53" t="s">
        <v>63</v>
      </c>
      <c r="C62" s="53" t="s">
        <v>64</v>
      </c>
      <c r="D62" s="53" t="s">
        <v>65</v>
      </c>
      <c r="E62" s="53" t="s">
        <v>66</v>
      </c>
      <c r="F62" s="53" t="s">
        <v>67</v>
      </c>
      <c r="G62" s="53"/>
      <c r="H62" s="53"/>
      <c r="I62" s="53"/>
    </row>
    <row r="63" spans="1:9">
      <c r="A63" s="54"/>
      <c r="B63" s="53"/>
      <c r="C63" s="53"/>
      <c r="D63" s="53"/>
      <c r="E63" s="53"/>
      <c r="F63" s="53"/>
      <c r="G63" s="53"/>
      <c r="H63" s="53"/>
      <c r="I63" s="53"/>
    </row>
    <row r="64" spans="1:9">
      <c r="A64" s="54" t="s">
        <v>101</v>
      </c>
      <c r="B64" s="53">
        <v>-14.13</v>
      </c>
      <c r="C64" s="53" t="s">
        <v>102</v>
      </c>
      <c r="D64" s="53" t="s">
        <v>47</v>
      </c>
      <c r="E64" s="53" t="s">
        <v>45</v>
      </c>
      <c r="F64" s="53" t="s">
        <v>43</v>
      </c>
      <c r="G64" s="53"/>
      <c r="H64" s="53"/>
      <c r="I64" s="53"/>
    </row>
    <row r="65" spans="1:9">
      <c r="A65" s="54" t="s">
        <v>103</v>
      </c>
      <c r="B65" s="53">
        <v>-26.74</v>
      </c>
      <c r="C65" s="53" t="s">
        <v>104</v>
      </c>
      <c r="D65" s="53" t="s">
        <v>47</v>
      </c>
      <c r="E65" s="53" t="s">
        <v>45</v>
      </c>
      <c r="F65" s="53" t="s">
        <v>43</v>
      </c>
      <c r="G65" s="53"/>
      <c r="H65" s="53"/>
      <c r="I65" s="53"/>
    </row>
    <row r="66" spans="1:9">
      <c r="A66" s="54" t="s">
        <v>105</v>
      </c>
      <c r="B66" s="53">
        <v>-21.28</v>
      </c>
      <c r="C66" s="53" t="s">
        <v>106</v>
      </c>
      <c r="D66" s="53" t="s">
        <v>47</v>
      </c>
      <c r="E66" s="53" t="s">
        <v>45</v>
      </c>
      <c r="F66" s="53" t="s">
        <v>43</v>
      </c>
      <c r="G66" s="53"/>
      <c r="H66" s="53"/>
      <c r="I66" s="53"/>
    </row>
    <row r="67" spans="1:9">
      <c r="A67" s="54" t="s">
        <v>107</v>
      </c>
      <c r="B67" s="53">
        <v>-12.61</v>
      </c>
      <c r="C67" s="53" t="s">
        <v>108</v>
      </c>
      <c r="D67" s="53" t="s">
        <v>47</v>
      </c>
      <c r="E67" s="53" t="s">
        <v>45</v>
      </c>
      <c r="F67" s="53" t="s">
        <v>43</v>
      </c>
      <c r="G67" s="53"/>
      <c r="H67" s="53"/>
      <c r="I67" s="53"/>
    </row>
    <row r="68" spans="1:9">
      <c r="A68" s="54" t="s">
        <v>98</v>
      </c>
      <c r="B68" s="53">
        <v>-7.1529999999999996</v>
      </c>
      <c r="C68" s="53" t="s">
        <v>109</v>
      </c>
      <c r="D68" s="53" t="s">
        <v>68</v>
      </c>
      <c r="E68" s="53" t="s">
        <v>69</v>
      </c>
      <c r="F68" s="53">
        <v>5.8599999999999999E-2</v>
      </c>
      <c r="G68" s="53"/>
      <c r="H68" s="53"/>
      <c r="I68" s="53"/>
    </row>
    <row r="69" spans="1:9">
      <c r="A69" s="54" t="s">
        <v>110</v>
      </c>
      <c r="B69" s="53">
        <v>5.46</v>
      </c>
      <c r="C69" s="53" t="s">
        <v>111</v>
      </c>
      <c r="D69" s="53" t="s">
        <v>68</v>
      </c>
      <c r="E69" s="53" t="s">
        <v>69</v>
      </c>
      <c r="F69" s="53">
        <v>0.28360000000000002</v>
      </c>
      <c r="G69" s="53"/>
      <c r="H69" s="53"/>
      <c r="I69" s="53"/>
    </row>
    <row r="70" spans="1:9">
      <c r="A70" s="54"/>
      <c r="B70" s="53"/>
      <c r="C70" s="53"/>
      <c r="D70" s="53"/>
      <c r="E70" s="53"/>
      <c r="F70" s="53"/>
      <c r="G70" s="53"/>
      <c r="H70" s="53"/>
      <c r="I70" s="53"/>
    </row>
    <row r="71" spans="1:9">
      <c r="A71" s="54"/>
      <c r="B71" s="53"/>
      <c r="C71" s="53"/>
      <c r="D71" s="53"/>
      <c r="E71" s="53"/>
      <c r="F71" s="53"/>
      <c r="G71" s="53"/>
      <c r="H71" s="53"/>
      <c r="I71" s="53"/>
    </row>
    <row r="72" spans="1:9">
      <c r="A72" s="54" t="s">
        <v>70</v>
      </c>
      <c r="B72" s="53" t="s">
        <v>71</v>
      </c>
      <c r="C72" s="53" t="s">
        <v>72</v>
      </c>
      <c r="D72" s="53" t="s">
        <v>63</v>
      </c>
      <c r="E72" s="53" t="s">
        <v>73</v>
      </c>
      <c r="F72" s="53" t="s">
        <v>74</v>
      </c>
      <c r="G72" s="53" t="s">
        <v>75</v>
      </c>
      <c r="H72" s="53" t="s">
        <v>76</v>
      </c>
      <c r="I72" s="53" t="s">
        <v>56</v>
      </c>
    </row>
    <row r="73" spans="1:9">
      <c r="A73" s="54"/>
      <c r="B73" s="53"/>
      <c r="C73" s="53"/>
      <c r="D73" s="53"/>
      <c r="E73" s="53"/>
      <c r="F73" s="53"/>
      <c r="G73" s="53"/>
      <c r="H73" s="53"/>
      <c r="I73" s="53"/>
    </row>
    <row r="74" spans="1:9">
      <c r="A74" s="54" t="s">
        <v>101</v>
      </c>
      <c r="B74" s="53">
        <v>18.649999999999999</v>
      </c>
      <c r="C74" s="53">
        <v>32.78</v>
      </c>
      <c r="D74" s="53">
        <v>-14.13</v>
      </c>
      <c r="E74" s="53">
        <v>2.7229999999999999</v>
      </c>
      <c r="F74" s="53">
        <v>30</v>
      </c>
      <c r="G74" s="53">
        <v>30</v>
      </c>
      <c r="H74" s="53">
        <v>5.1890000000000001</v>
      </c>
      <c r="I74" s="53">
        <v>116</v>
      </c>
    </row>
    <row r="75" spans="1:9">
      <c r="A75" s="54" t="s">
        <v>103</v>
      </c>
      <c r="B75" s="53">
        <v>18.649999999999999</v>
      </c>
      <c r="C75" s="53">
        <v>45.39</v>
      </c>
      <c r="D75" s="53">
        <v>-26.74</v>
      </c>
      <c r="E75" s="53">
        <v>2.7229999999999999</v>
      </c>
      <c r="F75" s="53">
        <v>30</v>
      </c>
      <c r="G75" s="53">
        <v>30</v>
      </c>
      <c r="H75" s="53">
        <v>9.8219999999999992</v>
      </c>
      <c r="I75" s="53">
        <v>116</v>
      </c>
    </row>
    <row r="76" spans="1:9">
      <c r="A76" s="54" t="s">
        <v>105</v>
      </c>
      <c r="B76" s="53">
        <v>18.649999999999999</v>
      </c>
      <c r="C76" s="53">
        <v>39.93</v>
      </c>
      <c r="D76" s="53">
        <v>-21.28</v>
      </c>
      <c r="E76" s="53">
        <v>2.7229999999999999</v>
      </c>
      <c r="F76" s="53">
        <v>30</v>
      </c>
      <c r="G76" s="53">
        <v>30</v>
      </c>
      <c r="H76" s="53">
        <v>7.8159999999999998</v>
      </c>
      <c r="I76" s="53">
        <v>116</v>
      </c>
    </row>
    <row r="77" spans="1:9">
      <c r="A77" s="54" t="s">
        <v>107</v>
      </c>
      <c r="B77" s="53">
        <v>32.78</v>
      </c>
      <c r="C77" s="53">
        <v>45.39</v>
      </c>
      <c r="D77" s="53">
        <v>-12.61</v>
      </c>
      <c r="E77" s="53">
        <v>2.7229999999999999</v>
      </c>
      <c r="F77" s="53">
        <v>30</v>
      </c>
      <c r="G77" s="53">
        <v>30</v>
      </c>
      <c r="H77" s="53">
        <v>4.6319999999999997</v>
      </c>
      <c r="I77" s="53">
        <v>116</v>
      </c>
    </row>
    <row r="78" spans="1:9">
      <c r="A78" s="54" t="s">
        <v>98</v>
      </c>
      <c r="B78" s="53">
        <v>32.78</v>
      </c>
      <c r="C78" s="53">
        <v>39.93</v>
      </c>
      <c r="D78" s="53">
        <v>-7.1529999999999996</v>
      </c>
      <c r="E78" s="53">
        <v>2.7229999999999999</v>
      </c>
      <c r="F78" s="53">
        <v>30</v>
      </c>
      <c r="G78" s="53">
        <v>30</v>
      </c>
      <c r="H78" s="53">
        <v>2.6269999999999998</v>
      </c>
      <c r="I78" s="53">
        <v>116</v>
      </c>
    </row>
    <row r="79" spans="1:9">
      <c r="A79" s="54" t="s">
        <v>110</v>
      </c>
      <c r="B79" s="53">
        <v>45.39</v>
      </c>
      <c r="C79" s="53">
        <v>39.93</v>
      </c>
      <c r="D79" s="53">
        <v>5.46</v>
      </c>
      <c r="E79" s="53">
        <v>2.7229999999999999</v>
      </c>
      <c r="F79" s="53">
        <v>30</v>
      </c>
      <c r="G79" s="53">
        <v>30</v>
      </c>
      <c r="H79" s="53">
        <v>2.0049999999999999</v>
      </c>
      <c r="I79" s="53">
        <v>116</v>
      </c>
    </row>
  </sheetData>
  <mergeCells count="9">
    <mergeCell ref="B7:B16"/>
    <mergeCell ref="B17:B26"/>
    <mergeCell ref="B27:B36"/>
    <mergeCell ref="D4:I4"/>
    <mergeCell ref="J4:O4"/>
    <mergeCell ref="D5:F5"/>
    <mergeCell ref="G5:I5"/>
    <mergeCell ref="J5:L5"/>
    <mergeCell ref="M5:O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S83"/>
  <sheetViews>
    <sheetView zoomScale="75" zoomScaleNormal="75" workbookViewId="0">
      <selection activeCell="A41" sqref="A41"/>
    </sheetView>
  </sheetViews>
  <sheetFormatPr baseColWidth="10" defaultRowHeight="15"/>
  <cols>
    <col min="1" max="1" width="31.42578125" customWidth="1"/>
    <col min="5" max="5" width="13.85546875" customWidth="1"/>
    <col min="6" max="6" width="13.5703125" customWidth="1"/>
    <col min="7" max="7" width="18.5703125" customWidth="1"/>
    <col min="9" max="9" width="14" customWidth="1"/>
    <col min="10" max="10" width="13.85546875" customWidth="1"/>
    <col min="11" max="11" width="18.7109375" customWidth="1"/>
    <col min="13" max="13" width="14.7109375" customWidth="1"/>
    <col min="14" max="14" width="13.85546875" customWidth="1"/>
    <col min="15" max="15" width="19" customWidth="1"/>
    <col min="17" max="17" width="15.7109375" customWidth="1"/>
    <col min="18" max="18" width="13.85546875" customWidth="1"/>
    <col min="19" max="19" width="18.5703125" customWidth="1"/>
  </cols>
  <sheetData>
    <row r="2" spans="1:19">
      <c r="A2" t="s">
        <v>248</v>
      </c>
    </row>
    <row r="3" spans="1:19" ht="15.75" thickBot="1"/>
    <row r="4" spans="1:19" ht="15.75" thickBot="1">
      <c r="D4" s="79" t="s">
        <v>12</v>
      </c>
      <c r="E4" s="80"/>
      <c r="F4" s="80"/>
      <c r="G4" s="80"/>
      <c r="H4" s="80"/>
      <c r="I4" s="80"/>
      <c r="J4" s="80"/>
      <c r="K4" s="81"/>
      <c r="L4" s="76" t="s">
        <v>24</v>
      </c>
      <c r="M4" s="77"/>
      <c r="N4" s="77"/>
      <c r="O4" s="77"/>
      <c r="P4" s="77"/>
      <c r="Q4" s="77"/>
      <c r="R4" s="77"/>
      <c r="S4" s="78"/>
    </row>
    <row r="5" spans="1:19">
      <c r="D5" s="85" t="s">
        <v>37</v>
      </c>
      <c r="E5" s="77"/>
      <c r="F5" s="77"/>
      <c r="G5" s="78"/>
      <c r="H5" s="76" t="s">
        <v>36</v>
      </c>
      <c r="I5" s="77"/>
      <c r="J5" s="77"/>
      <c r="K5" s="78"/>
      <c r="L5" s="85" t="s">
        <v>37</v>
      </c>
      <c r="M5" s="77"/>
      <c r="N5" s="77"/>
      <c r="O5" s="78"/>
      <c r="P5" s="76" t="s">
        <v>36</v>
      </c>
      <c r="Q5" s="77"/>
      <c r="R5" s="77"/>
      <c r="S5" s="78"/>
    </row>
    <row r="6" spans="1:19" ht="30.75" thickBot="1">
      <c r="D6" s="12" t="s">
        <v>13</v>
      </c>
      <c r="E6" s="13" t="s">
        <v>15</v>
      </c>
      <c r="F6" s="8" t="s">
        <v>16</v>
      </c>
      <c r="G6" s="8" t="s">
        <v>38</v>
      </c>
      <c r="H6" s="12" t="s">
        <v>13</v>
      </c>
      <c r="I6" s="13" t="s">
        <v>17</v>
      </c>
      <c r="J6" s="8" t="s">
        <v>16</v>
      </c>
      <c r="K6" s="8" t="s">
        <v>38</v>
      </c>
      <c r="L6" s="12" t="s">
        <v>13</v>
      </c>
      <c r="M6" s="13" t="s">
        <v>17</v>
      </c>
      <c r="N6" s="8" t="s">
        <v>16</v>
      </c>
      <c r="O6" s="8" t="s">
        <v>39</v>
      </c>
      <c r="P6" s="12" t="s">
        <v>13</v>
      </c>
      <c r="Q6" s="13" t="s">
        <v>17</v>
      </c>
      <c r="R6" s="8" t="s">
        <v>16</v>
      </c>
      <c r="S6" s="14" t="s">
        <v>39</v>
      </c>
    </row>
    <row r="7" spans="1:19">
      <c r="B7" s="67" t="s">
        <v>11</v>
      </c>
      <c r="C7" s="2" t="s">
        <v>1</v>
      </c>
      <c r="D7" s="15">
        <v>40</v>
      </c>
      <c r="E7" s="3">
        <v>0</v>
      </c>
      <c r="F7" s="40">
        <f>E7/D7</f>
        <v>0</v>
      </c>
      <c r="G7" s="43">
        <f>F7/$F$17</f>
        <v>0</v>
      </c>
      <c r="H7" s="15">
        <v>47</v>
      </c>
      <c r="I7" s="3">
        <v>2018.88</v>
      </c>
      <c r="J7" s="40">
        <f>I7/H7</f>
        <v>42.954893617021277</v>
      </c>
      <c r="K7" s="43">
        <f>J7/$F$17</f>
        <v>12.540788794687185</v>
      </c>
      <c r="L7" s="15">
        <v>34</v>
      </c>
      <c r="M7" s="3">
        <v>6921.5699999999988</v>
      </c>
      <c r="N7" s="45">
        <f>M7/L7</f>
        <v>203.57558823529408</v>
      </c>
      <c r="O7" s="43">
        <f>N7/$N$17</f>
        <v>0.45250608651412672</v>
      </c>
      <c r="P7" s="15">
        <v>25</v>
      </c>
      <c r="Q7" s="29">
        <v>12933.579999999998</v>
      </c>
      <c r="R7" s="18">
        <f>Q7/P7</f>
        <v>517.34319999999991</v>
      </c>
      <c r="S7" s="43">
        <f>R7/$N$17</f>
        <v>1.1499460659601271</v>
      </c>
    </row>
    <row r="8" spans="1:19">
      <c r="B8" s="68"/>
      <c r="C8" s="5" t="s">
        <v>2</v>
      </c>
      <c r="D8" s="16">
        <v>31</v>
      </c>
      <c r="E8" s="6">
        <v>0</v>
      </c>
      <c r="F8" s="41">
        <f t="shared" ref="F8:F16" si="0">E8/D8</f>
        <v>0</v>
      </c>
      <c r="G8" s="44">
        <f t="shared" ref="G8:G16" si="1">F8/$F$17</f>
        <v>0</v>
      </c>
      <c r="H8" s="16">
        <v>45</v>
      </c>
      <c r="I8" s="6">
        <v>1176.76</v>
      </c>
      <c r="J8" s="41">
        <f t="shared" ref="J8:J16" si="2">I8/H8</f>
        <v>26.150222222222222</v>
      </c>
      <c r="K8" s="44">
        <f t="shared" ref="K8:K16" si="3">J8/$F$17</f>
        <v>7.6346228848084774</v>
      </c>
      <c r="L8" s="16">
        <v>32</v>
      </c>
      <c r="M8" s="6">
        <v>12393.98</v>
      </c>
      <c r="N8" s="46">
        <f t="shared" ref="N8:N16" si="4">M8/L8</f>
        <v>387.31187499999999</v>
      </c>
      <c r="O8" s="44">
        <f t="shared" ref="O8:O16" si="5">N8/$N$17</f>
        <v>0.86091354241418561</v>
      </c>
      <c r="P8" s="16">
        <v>28</v>
      </c>
      <c r="Q8" s="30">
        <v>8576.7599999999984</v>
      </c>
      <c r="R8" s="19">
        <f t="shared" ref="R8:R16" si="6">Q8/P8</f>
        <v>306.31285714285707</v>
      </c>
      <c r="S8" s="44">
        <f t="shared" ref="S8:S16" si="7">R8/$N$17</f>
        <v>0.68086961426077486</v>
      </c>
    </row>
    <row r="9" spans="1:19">
      <c r="B9" s="68"/>
      <c r="C9" s="5" t="s">
        <v>3</v>
      </c>
      <c r="D9" s="16">
        <v>33</v>
      </c>
      <c r="E9" s="6">
        <v>0</v>
      </c>
      <c r="F9" s="41">
        <f t="shared" si="0"/>
        <v>0</v>
      </c>
      <c r="G9" s="44">
        <f t="shared" si="1"/>
        <v>0</v>
      </c>
      <c r="H9" s="16">
        <v>65</v>
      </c>
      <c r="I9" s="6">
        <v>2729.73</v>
      </c>
      <c r="J9" s="41">
        <f t="shared" si="2"/>
        <v>41.995846153846152</v>
      </c>
      <c r="K9" s="44">
        <f t="shared" si="3"/>
        <v>12.260792485372757</v>
      </c>
      <c r="L9" s="16">
        <v>25</v>
      </c>
      <c r="M9" s="6">
        <v>22173.600000000002</v>
      </c>
      <c r="N9" s="46">
        <f t="shared" si="4"/>
        <v>886.94400000000007</v>
      </c>
      <c r="O9" s="44">
        <f t="shared" si="5"/>
        <v>1.9714915814626328</v>
      </c>
      <c r="P9" s="16">
        <v>22</v>
      </c>
      <c r="Q9" s="30">
        <v>13227.84</v>
      </c>
      <c r="R9" s="19">
        <f t="shared" si="6"/>
        <v>601.26545454545453</v>
      </c>
      <c r="S9" s="44">
        <f t="shared" si="7"/>
        <v>1.3364877397678623</v>
      </c>
    </row>
    <row r="10" spans="1:19">
      <c r="B10" s="68"/>
      <c r="C10" s="5" t="s">
        <v>4</v>
      </c>
      <c r="D10" s="16">
        <v>28</v>
      </c>
      <c r="E10" s="6">
        <v>0</v>
      </c>
      <c r="F10" s="41">
        <f t="shared" si="0"/>
        <v>0</v>
      </c>
      <c r="G10" s="44">
        <f t="shared" si="1"/>
        <v>0</v>
      </c>
      <c r="H10" s="16">
        <v>57</v>
      </c>
      <c r="I10" s="6">
        <v>0</v>
      </c>
      <c r="J10" s="41">
        <f t="shared" si="2"/>
        <v>0</v>
      </c>
      <c r="K10" s="44">
        <f t="shared" si="3"/>
        <v>0</v>
      </c>
      <c r="L10" s="16">
        <v>34</v>
      </c>
      <c r="M10" s="6">
        <v>15473.299999999996</v>
      </c>
      <c r="N10" s="46">
        <f t="shared" si="4"/>
        <v>455.09705882352927</v>
      </c>
      <c r="O10" s="44">
        <f t="shared" si="5"/>
        <v>1.0115858726356934</v>
      </c>
      <c r="P10" s="16">
        <v>31</v>
      </c>
      <c r="Q10" s="30">
        <v>4855.55</v>
      </c>
      <c r="R10" s="19">
        <f t="shared" si="6"/>
        <v>156.63064516129032</v>
      </c>
      <c r="S10" s="44">
        <f t="shared" si="7"/>
        <v>0.34815726622486276</v>
      </c>
    </row>
    <row r="11" spans="1:19">
      <c r="B11" s="68"/>
      <c r="C11" s="5" t="s">
        <v>5</v>
      </c>
      <c r="D11" s="16">
        <v>37</v>
      </c>
      <c r="E11" s="6">
        <v>409.23</v>
      </c>
      <c r="F11" s="41">
        <f t="shared" si="0"/>
        <v>11.060270270270271</v>
      </c>
      <c r="G11" s="44">
        <f>F11/$F$17</f>
        <v>3.2290736116886634</v>
      </c>
      <c r="H11" s="16">
        <v>52</v>
      </c>
      <c r="I11" s="6">
        <v>0</v>
      </c>
      <c r="J11" s="41">
        <f t="shared" si="2"/>
        <v>0</v>
      </c>
      <c r="K11" s="44">
        <f>J11/$F$17</f>
        <v>0</v>
      </c>
      <c r="L11" s="16">
        <v>46</v>
      </c>
      <c r="M11" s="6">
        <v>26168.609999999997</v>
      </c>
      <c r="N11" s="46">
        <f t="shared" si="4"/>
        <v>568.88282608695647</v>
      </c>
      <c r="O11" s="44">
        <f>N11/$N$17</f>
        <v>1.2645079085817206</v>
      </c>
      <c r="P11" s="16">
        <v>26</v>
      </c>
      <c r="Q11" s="30">
        <v>16583.359999999997</v>
      </c>
      <c r="R11" s="19">
        <f t="shared" si="6"/>
        <v>637.82153846153835</v>
      </c>
      <c r="S11" s="44">
        <f t="shared" si="7"/>
        <v>1.4177442922579866</v>
      </c>
    </row>
    <row r="12" spans="1:19">
      <c r="B12" s="68"/>
      <c r="C12" s="5" t="s">
        <v>6</v>
      </c>
      <c r="D12" s="16">
        <v>52</v>
      </c>
      <c r="E12" s="6">
        <v>0</v>
      </c>
      <c r="F12" s="41">
        <f t="shared" si="0"/>
        <v>0</v>
      </c>
      <c r="G12" s="44">
        <f t="shared" si="1"/>
        <v>0</v>
      </c>
      <c r="H12" s="16">
        <v>74</v>
      </c>
      <c r="I12" s="6">
        <v>756.78</v>
      </c>
      <c r="J12" s="41">
        <f t="shared" si="2"/>
        <v>10.226756756756757</v>
      </c>
      <c r="K12" s="44">
        <f t="shared" si="3"/>
        <v>2.9857272534439638</v>
      </c>
      <c r="L12" s="16">
        <v>44</v>
      </c>
      <c r="M12" s="6">
        <v>14719.86</v>
      </c>
      <c r="N12" s="46">
        <f t="shared" si="4"/>
        <v>334.54227272727275</v>
      </c>
      <c r="O12" s="44">
        <f t="shared" si="5"/>
        <v>0.7436177191854213</v>
      </c>
      <c r="P12" s="16">
        <v>29</v>
      </c>
      <c r="Q12" s="30">
        <v>8805.2199999999993</v>
      </c>
      <c r="R12" s="19">
        <f t="shared" si="6"/>
        <v>303.62827586206896</v>
      </c>
      <c r="S12" s="44">
        <f t="shared" si="7"/>
        <v>0.67490234981699271</v>
      </c>
    </row>
    <row r="13" spans="1:19">
      <c r="B13" s="68"/>
      <c r="C13" s="5" t="s">
        <v>7</v>
      </c>
      <c r="D13" s="16">
        <v>53</v>
      </c>
      <c r="E13" s="6">
        <v>0</v>
      </c>
      <c r="F13" s="41">
        <f t="shared" si="0"/>
        <v>0</v>
      </c>
      <c r="G13" s="44">
        <f t="shared" si="1"/>
        <v>0</v>
      </c>
      <c r="H13" s="16">
        <v>53</v>
      </c>
      <c r="I13" s="6">
        <v>581.29</v>
      </c>
      <c r="J13" s="41">
        <f t="shared" si="2"/>
        <v>10.967735849056604</v>
      </c>
      <c r="K13" s="44">
        <f t="shared" si="3"/>
        <v>3.202057955614046</v>
      </c>
      <c r="L13" s="16">
        <v>55</v>
      </c>
      <c r="M13" s="6">
        <v>24521.599999999999</v>
      </c>
      <c r="N13" s="46">
        <f t="shared" si="4"/>
        <v>445.8472727272727</v>
      </c>
      <c r="O13" s="44">
        <f t="shared" si="5"/>
        <v>0.9910255267524134</v>
      </c>
      <c r="P13" s="16">
        <v>23</v>
      </c>
      <c r="Q13" s="30">
        <v>11939.16</v>
      </c>
      <c r="R13" s="19">
        <f t="shared" si="6"/>
        <v>519.09391304347821</v>
      </c>
      <c r="S13" s="44">
        <f t="shared" si="7"/>
        <v>1.1538375360267539</v>
      </c>
    </row>
    <row r="14" spans="1:19">
      <c r="B14" s="68"/>
      <c r="C14" s="5" t="s">
        <v>8</v>
      </c>
      <c r="D14" s="16">
        <v>44</v>
      </c>
      <c r="E14" s="6">
        <v>333.49</v>
      </c>
      <c r="F14" s="41">
        <f t="shared" si="0"/>
        <v>7.5793181818181816</v>
      </c>
      <c r="G14" s="44">
        <f t="shared" si="1"/>
        <v>2.2128009295837159</v>
      </c>
      <c r="H14" s="16">
        <v>43</v>
      </c>
      <c r="I14" s="6">
        <v>0</v>
      </c>
      <c r="J14" s="41">
        <f t="shared" si="2"/>
        <v>0</v>
      </c>
      <c r="K14" s="44">
        <f t="shared" si="3"/>
        <v>0</v>
      </c>
      <c r="L14" s="16">
        <v>53</v>
      </c>
      <c r="M14" s="6">
        <v>14793.579999999998</v>
      </c>
      <c r="N14" s="46">
        <f t="shared" si="4"/>
        <v>279.12415094339622</v>
      </c>
      <c r="O14" s="44">
        <f t="shared" si="5"/>
        <v>0.62043478930779261</v>
      </c>
      <c r="P14" s="16">
        <v>23</v>
      </c>
      <c r="Q14" s="30">
        <v>7446.47</v>
      </c>
      <c r="R14" s="19">
        <f t="shared" si="6"/>
        <v>323.7595652173913</v>
      </c>
      <c r="S14" s="44">
        <f t="shared" si="7"/>
        <v>0.7196500086184574</v>
      </c>
    </row>
    <row r="15" spans="1:19">
      <c r="B15" s="68"/>
      <c r="C15" s="5" t="s">
        <v>9</v>
      </c>
      <c r="D15" s="16">
        <v>43</v>
      </c>
      <c r="E15" s="6">
        <v>671.33999999999992</v>
      </c>
      <c r="F15" s="41">
        <f t="shared" si="0"/>
        <v>15.612558139534881</v>
      </c>
      <c r="G15" s="44">
        <f t="shared" si="1"/>
        <v>4.5581254587276199</v>
      </c>
      <c r="H15" s="16">
        <v>43</v>
      </c>
      <c r="I15" s="6">
        <v>570.01</v>
      </c>
      <c r="J15" s="41">
        <f t="shared" si="2"/>
        <v>13.256046511627908</v>
      </c>
      <c r="K15" s="44">
        <f t="shared" si="3"/>
        <v>3.8701359858333055</v>
      </c>
      <c r="L15" s="16">
        <v>49</v>
      </c>
      <c r="M15" s="6">
        <v>22464.22</v>
      </c>
      <c r="N15" s="46">
        <f t="shared" si="4"/>
        <v>458.45346938775515</v>
      </c>
      <c r="O15" s="44">
        <f t="shared" si="5"/>
        <v>1.0190464734980968</v>
      </c>
      <c r="P15" s="16">
        <v>28</v>
      </c>
      <c r="Q15" s="30">
        <v>10173.91</v>
      </c>
      <c r="R15" s="19">
        <f t="shared" si="6"/>
        <v>363.35392857142858</v>
      </c>
      <c r="S15" s="44">
        <f t="shared" si="7"/>
        <v>0.80766002280859461</v>
      </c>
    </row>
    <row r="16" spans="1:19">
      <c r="B16" s="68"/>
      <c r="C16" s="5" t="s">
        <v>10</v>
      </c>
      <c r="D16" s="16">
        <v>22</v>
      </c>
      <c r="E16" s="6">
        <v>0</v>
      </c>
      <c r="F16" s="41">
        <f t="shared" si="0"/>
        <v>0</v>
      </c>
      <c r="G16" s="44">
        <f t="shared" si="1"/>
        <v>0</v>
      </c>
      <c r="H16" s="16">
        <v>46</v>
      </c>
      <c r="I16" s="6">
        <v>0</v>
      </c>
      <c r="J16" s="41">
        <f t="shared" si="2"/>
        <v>0</v>
      </c>
      <c r="K16" s="44">
        <f t="shared" si="3"/>
        <v>0</v>
      </c>
      <c r="L16" s="16">
        <v>40</v>
      </c>
      <c r="M16" s="6">
        <v>19162.760000000002</v>
      </c>
      <c r="N16" s="46">
        <f t="shared" si="4"/>
        <v>479.06900000000007</v>
      </c>
      <c r="O16" s="44">
        <f t="shared" si="5"/>
        <v>1.064870499647917</v>
      </c>
      <c r="P16" s="16">
        <v>22</v>
      </c>
      <c r="Q16" s="30">
        <v>7314.4100000000008</v>
      </c>
      <c r="R16" s="19">
        <f t="shared" si="6"/>
        <v>332.47318181818184</v>
      </c>
      <c r="S16" s="44">
        <f t="shared" si="7"/>
        <v>0.73901856150629652</v>
      </c>
    </row>
    <row r="17" spans="2:19" ht="15.75" thickBot="1">
      <c r="B17" s="69"/>
      <c r="C17" s="39" t="s">
        <v>25</v>
      </c>
      <c r="D17" s="17"/>
      <c r="E17" s="6"/>
      <c r="F17" s="42">
        <f>AVERAGE(F7:F16)</f>
        <v>3.4252146591623336</v>
      </c>
      <c r="G17" s="23"/>
      <c r="H17" s="17"/>
      <c r="I17" s="10"/>
      <c r="J17" s="20"/>
      <c r="K17" s="23"/>
      <c r="L17" s="17"/>
      <c r="M17" s="10"/>
      <c r="N17" s="47">
        <f>AVERAGE(N7:N16)</f>
        <v>449.88475139314767</v>
      </c>
      <c r="O17" s="23"/>
      <c r="P17" s="17"/>
      <c r="Q17" s="31"/>
      <c r="R17" s="20"/>
      <c r="S17" s="23"/>
    </row>
    <row r="18" spans="2:19">
      <c r="B18" s="67" t="s">
        <v>18</v>
      </c>
      <c r="C18" s="2" t="s">
        <v>1</v>
      </c>
      <c r="D18" s="15">
        <v>56</v>
      </c>
      <c r="E18" s="3">
        <v>382.6</v>
      </c>
      <c r="F18" s="40">
        <f>E18/D18</f>
        <v>6.8321428571428573</v>
      </c>
      <c r="G18" s="43">
        <f>F18/$F$28</f>
        <v>3.834439549045721</v>
      </c>
      <c r="H18" s="15">
        <v>31</v>
      </c>
      <c r="I18" s="3">
        <v>0</v>
      </c>
      <c r="J18" s="40">
        <f>I18/H18</f>
        <v>0</v>
      </c>
      <c r="K18" s="43">
        <f>J18/$F$28</f>
        <v>0</v>
      </c>
      <c r="L18" s="15">
        <v>75</v>
      </c>
      <c r="M18" s="3">
        <v>5486.69</v>
      </c>
      <c r="N18" s="45">
        <f>M18/L18</f>
        <v>73.155866666666668</v>
      </c>
      <c r="O18" s="43">
        <f>N18/$N$28</f>
        <v>0.70939023315384453</v>
      </c>
      <c r="P18" s="15">
        <v>52</v>
      </c>
      <c r="Q18" s="29">
        <v>38387.530000000006</v>
      </c>
      <c r="R18" s="18">
        <f>Q18/P18</f>
        <v>738.22173076923093</v>
      </c>
      <c r="S18" s="43">
        <f>R18/$N$28</f>
        <v>7.1585138632256333</v>
      </c>
    </row>
    <row r="19" spans="2:19">
      <c r="B19" s="68"/>
      <c r="C19" s="5" t="s">
        <v>2</v>
      </c>
      <c r="D19" s="16">
        <v>69</v>
      </c>
      <c r="E19" s="6">
        <v>0</v>
      </c>
      <c r="F19" s="41">
        <f t="shared" ref="F19:F27" si="8">E19/D19</f>
        <v>0</v>
      </c>
      <c r="G19" s="44">
        <f t="shared" ref="G19:G27" si="9">F19/$F$28</f>
        <v>0</v>
      </c>
      <c r="H19" s="16">
        <v>39</v>
      </c>
      <c r="I19" s="6">
        <v>355.16</v>
      </c>
      <c r="J19" s="41">
        <f t="shared" ref="J19:J27" si="10">I19/H19</f>
        <v>9.1066666666666674</v>
      </c>
      <c r="K19" s="44">
        <f t="shared" ref="K19:K27" si="11">J19/$F$28</f>
        <v>5.1109825360481178</v>
      </c>
      <c r="L19" s="16">
        <v>75</v>
      </c>
      <c r="M19" s="6">
        <v>4882.880000000001</v>
      </c>
      <c r="N19" s="46">
        <f t="shared" ref="N19:N27" si="12">M19/L19</f>
        <v>65.105066666666687</v>
      </c>
      <c r="O19" s="44">
        <f t="shared" ref="O19:O27" si="13">N19/$N$28</f>
        <v>0.63132186831445647</v>
      </c>
      <c r="P19" s="16">
        <v>48</v>
      </c>
      <c r="Q19" s="30">
        <v>13964.570000000002</v>
      </c>
      <c r="R19" s="19">
        <f t="shared" ref="R19:R27" si="14">Q19/P19</f>
        <v>290.92854166666672</v>
      </c>
      <c r="S19" s="44">
        <f t="shared" ref="S19:S27" si="15">R19/$N$28</f>
        <v>2.8211252959984709</v>
      </c>
    </row>
    <row r="20" spans="2:19">
      <c r="B20" s="68"/>
      <c r="C20" s="5" t="s">
        <v>3</v>
      </c>
      <c r="D20" s="16">
        <v>99</v>
      </c>
      <c r="E20" s="6">
        <v>604.1</v>
      </c>
      <c r="F20" s="41">
        <f t="shared" si="8"/>
        <v>6.1020202020202019</v>
      </c>
      <c r="G20" s="44">
        <f>F20/$F$28</f>
        <v>3.4246689627164777</v>
      </c>
      <c r="H20" s="16">
        <v>35</v>
      </c>
      <c r="I20" s="6">
        <v>2770.9400000000005</v>
      </c>
      <c r="J20" s="41">
        <f t="shared" si="10"/>
        <v>79.169714285714306</v>
      </c>
      <c r="K20" s="44">
        <f t="shared" si="11"/>
        <v>44.432836064956625</v>
      </c>
      <c r="L20" s="16">
        <v>80</v>
      </c>
      <c r="M20" s="6">
        <v>9031.43</v>
      </c>
      <c r="N20" s="46">
        <f t="shared" si="12"/>
        <v>112.892875</v>
      </c>
      <c r="O20" s="44">
        <f t="shared" si="13"/>
        <v>1.0947188047482794</v>
      </c>
      <c r="P20" s="16">
        <v>46</v>
      </c>
      <c r="Q20" s="30">
        <v>4009.58</v>
      </c>
      <c r="R20" s="19">
        <f t="shared" si="14"/>
        <v>87.164782608695646</v>
      </c>
      <c r="S20" s="44">
        <f t="shared" si="15"/>
        <v>0.84523426862443629</v>
      </c>
    </row>
    <row r="21" spans="2:19">
      <c r="B21" s="68"/>
      <c r="C21" s="5" t="s">
        <v>4</v>
      </c>
      <c r="D21" s="16">
        <v>74</v>
      </c>
      <c r="E21" s="6">
        <v>0</v>
      </c>
      <c r="F21" s="41">
        <f t="shared" si="8"/>
        <v>0</v>
      </c>
      <c r="G21" s="44">
        <f>F21/$F$28</f>
        <v>0</v>
      </c>
      <c r="H21" s="16">
        <v>29</v>
      </c>
      <c r="I21" s="6">
        <v>960.99</v>
      </c>
      <c r="J21" s="41">
        <f t="shared" si="10"/>
        <v>33.13758620689655</v>
      </c>
      <c r="K21" s="44">
        <f t="shared" si="11"/>
        <v>18.597982180479931</v>
      </c>
      <c r="L21" s="16">
        <v>83</v>
      </c>
      <c r="M21" s="6">
        <v>11383.539999999999</v>
      </c>
      <c r="N21" s="46">
        <f t="shared" si="12"/>
        <v>137.15108433734937</v>
      </c>
      <c r="O21" s="44">
        <f t="shared" si="13"/>
        <v>1.3299499292201884</v>
      </c>
      <c r="P21" s="16">
        <v>30</v>
      </c>
      <c r="Q21" s="30">
        <v>1347.73</v>
      </c>
      <c r="R21" s="19">
        <f t="shared" si="14"/>
        <v>44.924333333333337</v>
      </c>
      <c r="S21" s="44">
        <f t="shared" si="15"/>
        <v>0.435629905702906</v>
      </c>
    </row>
    <row r="22" spans="2:19">
      <c r="B22" s="68"/>
      <c r="C22" s="5" t="s">
        <v>5</v>
      </c>
      <c r="D22" s="16">
        <v>69</v>
      </c>
      <c r="E22" s="6">
        <v>0</v>
      </c>
      <c r="F22" s="41">
        <f t="shared" si="8"/>
        <v>0</v>
      </c>
      <c r="G22" s="44">
        <f t="shared" si="9"/>
        <v>0</v>
      </c>
      <c r="H22" s="16">
        <v>40</v>
      </c>
      <c r="I22" s="6">
        <v>0</v>
      </c>
      <c r="J22" s="41">
        <f t="shared" si="10"/>
        <v>0</v>
      </c>
      <c r="K22" s="44">
        <f t="shared" si="11"/>
        <v>0</v>
      </c>
      <c r="L22" s="16">
        <v>64</v>
      </c>
      <c r="M22" s="6">
        <v>2463.3100000000004</v>
      </c>
      <c r="N22" s="46">
        <f t="shared" si="12"/>
        <v>38.489218750000006</v>
      </c>
      <c r="O22" s="44">
        <f>N22/$N$28</f>
        <v>0.37322879363020095</v>
      </c>
      <c r="P22" s="16">
        <v>58</v>
      </c>
      <c r="Q22" s="30">
        <v>818.38</v>
      </c>
      <c r="R22" s="19">
        <f t="shared" si="14"/>
        <v>14.11</v>
      </c>
      <c r="S22" s="44">
        <f t="shared" si="15"/>
        <v>0.13682424453268838</v>
      </c>
    </row>
    <row r="23" spans="2:19">
      <c r="B23" s="68"/>
      <c r="C23" s="5" t="s">
        <v>6</v>
      </c>
      <c r="D23" s="16">
        <v>85</v>
      </c>
      <c r="E23" s="6">
        <v>0</v>
      </c>
      <c r="F23" s="41">
        <f t="shared" si="8"/>
        <v>0</v>
      </c>
      <c r="G23" s="44">
        <f t="shared" si="9"/>
        <v>0</v>
      </c>
      <c r="H23" s="16">
        <v>34</v>
      </c>
      <c r="I23" s="6">
        <v>1078.92</v>
      </c>
      <c r="J23" s="41">
        <f t="shared" si="10"/>
        <v>31.73294117647059</v>
      </c>
      <c r="K23" s="44">
        <f>J23/$F$28</f>
        <v>17.809645845942541</v>
      </c>
      <c r="L23" s="16">
        <v>75</v>
      </c>
      <c r="M23" s="6">
        <v>6809.32</v>
      </c>
      <c r="N23" s="46">
        <f t="shared" si="12"/>
        <v>90.790933333333328</v>
      </c>
      <c r="O23" s="44">
        <f t="shared" si="13"/>
        <v>0.88039694285974535</v>
      </c>
      <c r="P23" s="16">
        <v>55</v>
      </c>
      <c r="Q23" s="30">
        <v>5588.63</v>
      </c>
      <c r="R23" s="19">
        <f t="shared" si="14"/>
        <v>101.61145454545455</v>
      </c>
      <c r="S23" s="44">
        <f>R23/$N$28</f>
        <v>0.98532321077600449</v>
      </c>
    </row>
    <row r="24" spans="2:19">
      <c r="B24" s="68"/>
      <c r="C24" s="5" t="s">
        <v>7</v>
      </c>
      <c r="D24" s="16">
        <v>79</v>
      </c>
      <c r="E24" s="6">
        <v>0</v>
      </c>
      <c r="F24" s="41">
        <f t="shared" si="8"/>
        <v>0</v>
      </c>
      <c r="G24" s="44">
        <f t="shared" si="9"/>
        <v>0</v>
      </c>
      <c r="H24" s="16">
        <v>39</v>
      </c>
      <c r="I24" s="6">
        <v>204.63</v>
      </c>
      <c r="J24" s="41">
        <f t="shared" si="10"/>
        <v>5.2469230769230766</v>
      </c>
      <c r="K24" s="44">
        <f t="shared" si="11"/>
        <v>2.9447582958427927</v>
      </c>
      <c r="L24" s="16">
        <v>65</v>
      </c>
      <c r="M24" s="6">
        <v>4616.57</v>
      </c>
      <c r="N24" s="46">
        <f t="shared" si="12"/>
        <v>71.024153846153837</v>
      </c>
      <c r="O24" s="44">
        <f>N24/$N$28</f>
        <v>0.68871907821214973</v>
      </c>
      <c r="P24" s="16">
        <v>50</v>
      </c>
      <c r="Q24" s="30">
        <v>5287.93</v>
      </c>
      <c r="R24" s="19">
        <f t="shared" si="14"/>
        <v>105.7586</v>
      </c>
      <c r="S24" s="44">
        <f t="shared" si="15"/>
        <v>1.025537955197362</v>
      </c>
    </row>
    <row r="25" spans="2:19">
      <c r="B25" s="68"/>
      <c r="C25" s="5" t="s">
        <v>8</v>
      </c>
      <c r="D25" s="16">
        <v>68</v>
      </c>
      <c r="E25" s="6">
        <v>332.09000000000003</v>
      </c>
      <c r="F25" s="41">
        <f t="shared" si="8"/>
        <v>4.8836764705882354</v>
      </c>
      <c r="G25" s="44">
        <f t="shared" si="9"/>
        <v>2.7408914882378017</v>
      </c>
      <c r="H25" s="16">
        <v>40</v>
      </c>
      <c r="I25" s="6">
        <v>0</v>
      </c>
      <c r="J25" s="41">
        <f t="shared" si="10"/>
        <v>0</v>
      </c>
      <c r="K25" s="44">
        <f t="shared" si="11"/>
        <v>0</v>
      </c>
      <c r="L25" s="16">
        <v>96</v>
      </c>
      <c r="M25" s="6">
        <v>13114.41</v>
      </c>
      <c r="N25" s="46">
        <f t="shared" si="12"/>
        <v>136.60843750000001</v>
      </c>
      <c r="O25" s="44">
        <f t="shared" si="13"/>
        <v>1.3246878992011677</v>
      </c>
      <c r="P25" s="16">
        <v>53</v>
      </c>
      <c r="Q25" s="30">
        <v>6714.9500000000007</v>
      </c>
      <c r="R25" s="19">
        <f t="shared" si="14"/>
        <v>126.69716981132076</v>
      </c>
      <c r="S25" s="44">
        <f t="shared" si="15"/>
        <v>1.2285786352844574</v>
      </c>
    </row>
    <row r="26" spans="2:19">
      <c r="B26" s="68"/>
      <c r="C26" s="5" t="s">
        <v>9</v>
      </c>
      <c r="D26" s="16">
        <v>70</v>
      </c>
      <c r="E26" s="6">
        <v>0</v>
      </c>
      <c r="F26" s="41">
        <f t="shared" si="8"/>
        <v>0</v>
      </c>
      <c r="G26" s="44">
        <f t="shared" si="9"/>
        <v>0</v>
      </c>
      <c r="H26" s="16">
        <v>50</v>
      </c>
      <c r="I26" s="6">
        <v>515.01</v>
      </c>
      <c r="J26" s="41">
        <f t="shared" si="10"/>
        <v>10.3002</v>
      </c>
      <c r="K26" s="44">
        <f t="shared" si="11"/>
        <v>5.780835540022272</v>
      </c>
      <c r="L26" s="16">
        <v>90</v>
      </c>
      <c r="M26" s="6">
        <v>17254.399999999998</v>
      </c>
      <c r="N26" s="46">
        <f t="shared" si="12"/>
        <v>191.71555555555554</v>
      </c>
      <c r="O26" s="44">
        <f t="shared" si="13"/>
        <v>1.8590599613078338</v>
      </c>
      <c r="P26" s="16">
        <v>59</v>
      </c>
      <c r="Q26" s="30">
        <v>3270.3199999999997</v>
      </c>
      <c r="R26" s="19">
        <f t="shared" si="14"/>
        <v>55.429152542372876</v>
      </c>
      <c r="S26" s="44">
        <f t="shared" si="15"/>
        <v>0.53749482081483424</v>
      </c>
    </row>
    <row r="27" spans="2:19">
      <c r="B27" s="68"/>
      <c r="C27" s="5" t="s">
        <v>10</v>
      </c>
      <c r="D27" s="16">
        <v>71</v>
      </c>
      <c r="E27" s="6">
        <v>0</v>
      </c>
      <c r="F27" s="41">
        <f t="shared" si="8"/>
        <v>0</v>
      </c>
      <c r="G27" s="44">
        <f t="shared" si="9"/>
        <v>0</v>
      </c>
      <c r="H27" s="16">
        <v>43</v>
      </c>
      <c r="I27" s="6">
        <v>2836.99</v>
      </c>
      <c r="J27" s="41">
        <f t="shared" si="10"/>
        <v>65.976511627906973</v>
      </c>
      <c r="K27" s="44">
        <f t="shared" si="11"/>
        <v>37.028345393807626</v>
      </c>
      <c r="L27" s="16">
        <v>106</v>
      </c>
      <c r="M27" s="6">
        <v>12117.580000000002</v>
      </c>
      <c r="N27" s="46">
        <f t="shared" si="12"/>
        <v>114.3167924528302</v>
      </c>
      <c r="O27" s="44">
        <f t="shared" si="13"/>
        <v>1.1085264893521349</v>
      </c>
      <c r="P27" s="16">
        <v>45</v>
      </c>
      <c r="Q27" s="30">
        <v>3331.77</v>
      </c>
      <c r="R27" s="19">
        <f t="shared" si="14"/>
        <v>74.039333333333332</v>
      </c>
      <c r="S27" s="44">
        <f t="shared" si="15"/>
        <v>0.71795718278080967</v>
      </c>
    </row>
    <row r="28" spans="2:19" ht="15.75" thickBot="1">
      <c r="B28" s="69"/>
      <c r="C28" s="48" t="s">
        <v>25</v>
      </c>
      <c r="D28" s="17"/>
      <c r="E28" s="10"/>
      <c r="F28" s="42">
        <f>AVERAGE(F18:F27)</f>
        <v>1.7817839529751294</v>
      </c>
      <c r="G28" s="23"/>
      <c r="H28" s="17"/>
      <c r="I28" s="10"/>
      <c r="J28" s="20"/>
      <c r="K28" s="23"/>
      <c r="L28" s="17"/>
      <c r="M28" s="10"/>
      <c r="N28" s="47">
        <f>AVERAGE(N18:N27)</f>
        <v>103.12499841085555</v>
      </c>
      <c r="O28" s="23"/>
      <c r="P28" s="17"/>
      <c r="Q28" s="31"/>
      <c r="R28" s="20"/>
      <c r="S28" s="23"/>
    </row>
    <row r="29" spans="2:19">
      <c r="B29" s="67" t="s">
        <v>19</v>
      </c>
      <c r="C29" s="2" t="s">
        <v>1</v>
      </c>
      <c r="D29" s="15">
        <v>57</v>
      </c>
      <c r="E29" s="3">
        <v>205.56</v>
      </c>
      <c r="F29" s="40">
        <f>E29/D29</f>
        <v>3.6063157894736841</v>
      </c>
      <c r="G29" s="43">
        <f>F29/$F$39</f>
        <v>1.0538639307112725</v>
      </c>
      <c r="H29" s="15">
        <v>5</v>
      </c>
      <c r="I29" s="3">
        <v>7094.14</v>
      </c>
      <c r="J29" s="40">
        <f>I29/H29</f>
        <v>1418.828</v>
      </c>
      <c r="K29" s="52">
        <f>J29/$F$39</f>
        <v>414.62027741653611</v>
      </c>
      <c r="L29" s="3">
        <v>27</v>
      </c>
      <c r="M29" s="3">
        <v>34906.909999999996</v>
      </c>
      <c r="N29" s="45">
        <v>1292.8485185185184</v>
      </c>
      <c r="O29" s="43">
        <v>1.021596635915182</v>
      </c>
      <c r="P29" s="15">
        <v>18</v>
      </c>
      <c r="Q29" s="29">
        <v>25965.21</v>
      </c>
      <c r="R29" s="18">
        <v>1442.5116666666665</v>
      </c>
      <c r="S29" s="43">
        <v>1.1398590359400722</v>
      </c>
    </row>
    <row r="30" spans="2:19">
      <c r="B30" s="68"/>
      <c r="C30" s="5" t="s">
        <v>2</v>
      </c>
      <c r="D30" s="16">
        <v>80</v>
      </c>
      <c r="E30" s="6">
        <v>0</v>
      </c>
      <c r="F30" s="41">
        <f t="shared" ref="F30:F38" si="16">E30/D30</f>
        <v>0</v>
      </c>
      <c r="G30" s="44">
        <f t="shared" ref="G30:G38" si="17">F30/$F$39</f>
        <v>0</v>
      </c>
      <c r="H30" s="16">
        <v>18</v>
      </c>
      <c r="I30" s="6">
        <v>2135.9</v>
      </c>
      <c r="J30" s="41">
        <f t="shared" ref="J30:J38" si="18">I30/H30</f>
        <v>118.66111111111111</v>
      </c>
      <c r="K30" s="44">
        <f t="shared" ref="K30:K38" si="19">J30/$F$39</f>
        <v>34.676016266554718</v>
      </c>
      <c r="L30" s="6">
        <v>30</v>
      </c>
      <c r="M30" s="6">
        <v>43934.840000000004</v>
      </c>
      <c r="N30" s="46">
        <v>1464.4946666666667</v>
      </c>
      <c r="O30" s="44">
        <v>1.1572297940185654</v>
      </c>
      <c r="P30" s="16">
        <v>22</v>
      </c>
      <c r="Q30" s="30">
        <v>17262.510000000002</v>
      </c>
      <c r="R30" s="19">
        <v>784.65954545454554</v>
      </c>
      <c r="S30" s="44">
        <v>0.6200305298672294</v>
      </c>
    </row>
    <row r="31" spans="2:19">
      <c r="B31" s="68"/>
      <c r="C31" s="5" t="s">
        <v>3</v>
      </c>
      <c r="D31" s="16">
        <v>61</v>
      </c>
      <c r="E31" s="6">
        <v>186.68</v>
      </c>
      <c r="F31" s="41">
        <f t="shared" si="16"/>
        <v>3.0603278688524593</v>
      </c>
      <c r="G31" s="44">
        <f t="shared" si="17"/>
        <v>0.89431135413817842</v>
      </c>
      <c r="H31" s="16">
        <v>18</v>
      </c>
      <c r="I31" s="6">
        <v>1199.29</v>
      </c>
      <c r="J31" s="41">
        <f t="shared" si="18"/>
        <v>66.627222222222215</v>
      </c>
      <c r="K31" s="44">
        <f t="shared" si="19"/>
        <v>19.470293341596708</v>
      </c>
      <c r="L31" s="6">
        <v>28</v>
      </c>
      <c r="M31" s="6">
        <v>45974.69</v>
      </c>
      <c r="N31" s="46">
        <v>1641.9532142857145</v>
      </c>
      <c r="O31" s="44">
        <v>1.2974558550498729</v>
      </c>
      <c r="P31" s="16">
        <v>21</v>
      </c>
      <c r="Q31" s="30">
        <v>40921.22</v>
      </c>
      <c r="R31" s="19">
        <v>1948.6295238095238</v>
      </c>
      <c r="S31" s="44">
        <v>1.5397885658328951</v>
      </c>
    </row>
    <row r="32" spans="2:19">
      <c r="B32" s="68"/>
      <c r="C32" s="5" t="s">
        <v>4</v>
      </c>
      <c r="D32" s="16">
        <v>25</v>
      </c>
      <c r="E32" s="6">
        <v>0</v>
      </c>
      <c r="F32" s="41">
        <f t="shared" si="16"/>
        <v>0</v>
      </c>
      <c r="G32" s="44">
        <f t="shared" si="17"/>
        <v>0</v>
      </c>
      <c r="H32" s="16">
        <v>13</v>
      </c>
      <c r="I32" s="6">
        <v>474.9</v>
      </c>
      <c r="J32" s="41">
        <f t="shared" si="18"/>
        <v>36.530769230769231</v>
      </c>
      <c r="K32" s="44">
        <f t="shared" si="19"/>
        <v>10.675288105888098</v>
      </c>
      <c r="L32" s="6">
        <v>32</v>
      </c>
      <c r="M32" s="6">
        <v>45773.760000000002</v>
      </c>
      <c r="N32" s="46">
        <v>1430.43</v>
      </c>
      <c r="O32" s="44">
        <v>1.1303122175416889</v>
      </c>
      <c r="P32" s="16">
        <v>27</v>
      </c>
      <c r="Q32" s="30">
        <v>53533.540000000008</v>
      </c>
      <c r="R32" s="19">
        <v>1982.7237037037039</v>
      </c>
      <c r="S32" s="44">
        <v>1.5667294633822026</v>
      </c>
    </row>
    <row r="33" spans="1:19">
      <c r="B33" s="68"/>
      <c r="C33" s="5" t="s">
        <v>5</v>
      </c>
      <c r="D33" s="16">
        <v>35</v>
      </c>
      <c r="E33" s="6">
        <v>301.82</v>
      </c>
      <c r="F33" s="41">
        <f t="shared" si="16"/>
        <v>8.6234285714285708</v>
      </c>
      <c r="G33" s="44">
        <f t="shared" si="17"/>
        <v>2.5200012591853258</v>
      </c>
      <c r="H33" s="16">
        <v>17</v>
      </c>
      <c r="I33" s="6">
        <v>0</v>
      </c>
      <c r="J33" s="41">
        <f t="shared" si="18"/>
        <v>0</v>
      </c>
      <c r="K33" s="44">
        <f t="shared" si="19"/>
        <v>0</v>
      </c>
      <c r="L33" s="6">
        <v>31</v>
      </c>
      <c r="M33" s="6">
        <v>66723.91</v>
      </c>
      <c r="N33" s="46">
        <v>2152.3841935483874</v>
      </c>
      <c r="O33" s="44">
        <v>1.7007935731293091</v>
      </c>
      <c r="P33" s="16">
        <v>15</v>
      </c>
      <c r="Q33" s="30">
        <v>29136.28</v>
      </c>
      <c r="R33" s="19">
        <v>1942.4186666666667</v>
      </c>
      <c r="S33" s="44">
        <v>1.5348808054321923</v>
      </c>
    </row>
    <row r="34" spans="1:19">
      <c r="B34" s="68"/>
      <c r="C34" s="5" t="s">
        <v>6</v>
      </c>
      <c r="D34" s="16">
        <v>49</v>
      </c>
      <c r="E34" s="6">
        <v>0</v>
      </c>
      <c r="F34" s="41">
        <f t="shared" si="16"/>
        <v>0</v>
      </c>
      <c r="G34" s="44">
        <f>F34/$F$39</f>
        <v>0</v>
      </c>
      <c r="H34" s="16">
        <v>16</v>
      </c>
      <c r="I34" s="6">
        <v>315.95999999999998</v>
      </c>
      <c r="J34" s="41">
        <f t="shared" si="18"/>
        <v>19.747499999999999</v>
      </c>
      <c r="K34" s="44">
        <f>J34/$F$39</f>
        <v>5.7707586319716313</v>
      </c>
      <c r="L34" s="6">
        <v>35</v>
      </c>
      <c r="M34" s="6">
        <v>46629.880000000005</v>
      </c>
      <c r="N34" s="46">
        <v>1332.2822857142858</v>
      </c>
      <c r="O34" s="44">
        <v>1.052756824701121</v>
      </c>
      <c r="P34" s="16">
        <v>37</v>
      </c>
      <c r="Q34" s="30">
        <v>30926.75</v>
      </c>
      <c r="R34" s="19">
        <v>835.85810810810813</v>
      </c>
      <c r="S34" s="44">
        <v>0.66048714842800871</v>
      </c>
    </row>
    <row r="35" spans="1:19">
      <c r="B35" s="68"/>
      <c r="C35" s="5" t="s">
        <v>7</v>
      </c>
      <c r="D35" s="16">
        <v>33</v>
      </c>
      <c r="E35" s="6">
        <v>449.59000000000003</v>
      </c>
      <c r="F35" s="41">
        <f t="shared" si="16"/>
        <v>13.623939393939395</v>
      </c>
      <c r="G35" s="44">
        <f t="shared" si="17"/>
        <v>3.9812870418551274</v>
      </c>
      <c r="H35" s="16">
        <v>16</v>
      </c>
      <c r="I35" s="6">
        <v>426.09000000000003</v>
      </c>
      <c r="J35" s="41">
        <f t="shared" si="18"/>
        <v>26.630625000000002</v>
      </c>
      <c r="K35" s="44">
        <f t="shared" si="19"/>
        <v>7.782195675075303</v>
      </c>
      <c r="L35" s="6">
        <v>27</v>
      </c>
      <c r="M35" s="6">
        <v>21413.190000000006</v>
      </c>
      <c r="N35" s="46">
        <v>793.08111111111134</v>
      </c>
      <c r="O35" s="44">
        <v>0.62668517116561229</v>
      </c>
      <c r="P35" s="16">
        <v>12</v>
      </c>
      <c r="Q35" s="30">
        <v>54674.68</v>
      </c>
      <c r="R35" s="19">
        <v>4556.2233333333334</v>
      </c>
      <c r="S35" s="44">
        <v>3.600284459578718</v>
      </c>
    </row>
    <row r="36" spans="1:19">
      <c r="B36" s="68"/>
      <c r="C36" s="5" t="s">
        <v>8</v>
      </c>
      <c r="D36" s="16">
        <v>16</v>
      </c>
      <c r="E36" s="6">
        <v>0</v>
      </c>
      <c r="F36" s="41">
        <f t="shared" si="16"/>
        <v>0</v>
      </c>
      <c r="G36" s="44">
        <f t="shared" si="17"/>
        <v>0</v>
      </c>
      <c r="H36" s="16">
        <v>12</v>
      </c>
      <c r="I36" s="6">
        <v>384.38000000000005</v>
      </c>
      <c r="J36" s="41">
        <f t="shared" si="18"/>
        <v>32.031666666666673</v>
      </c>
      <c r="K36" s="44">
        <f t="shared" si="19"/>
        <v>9.3605275054110493</v>
      </c>
      <c r="L36" s="6">
        <v>20</v>
      </c>
      <c r="M36" s="6">
        <v>24894.38</v>
      </c>
      <c r="N36" s="46">
        <v>1244.7190000000001</v>
      </c>
      <c r="O36" s="44">
        <v>0.98356514691825081</v>
      </c>
      <c r="P36" s="16">
        <v>16</v>
      </c>
      <c r="Q36" s="30">
        <v>62716.13</v>
      </c>
      <c r="R36" s="19">
        <v>3919.7581249999998</v>
      </c>
      <c r="S36" s="44">
        <v>3.0973556891954184</v>
      </c>
    </row>
    <row r="37" spans="1:19">
      <c r="B37" s="68"/>
      <c r="C37" s="5" t="s">
        <v>9</v>
      </c>
      <c r="D37" s="16">
        <v>23</v>
      </c>
      <c r="E37" s="6">
        <v>0</v>
      </c>
      <c r="F37" s="41">
        <f t="shared" si="16"/>
        <v>0</v>
      </c>
      <c r="G37" s="44">
        <f t="shared" si="17"/>
        <v>0</v>
      </c>
      <c r="H37" s="16">
        <v>22</v>
      </c>
      <c r="I37" s="6">
        <v>598.01</v>
      </c>
      <c r="J37" s="41">
        <f t="shared" si="18"/>
        <v>27.182272727272728</v>
      </c>
      <c r="K37" s="44">
        <f t="shared" si="19"/>
        <v>7.9434022016719164</v>
      </c>
      <c r="L37" s="6">
        <v>25</v>
      </c>
      <c r="M37" s="6">
        <v>7529.3</v>
      </c>
      <c r="N37" s="46">
        <v>301.17200000000003</v>
      </c>
      <c r="O37" s="44">
        <v>0.23798325760887676</v>
      </c>
      <c r="P37" s="16">
        <v>15</v>
      </c>
      <c r="Q37" s="30">
        <v>2231.73</v>
      </c>
      <c r="R37" s="19">
        <v>148.78200000000001</v>
      </c>
      <c r="S37" s="44">
        <v>0.11756612511642484</v>
      </c>
    </row>
    <row r="38" spans="1:19">
      <c r="B38" s="68"/>
      <c r="C38" s="5" t="s">
        <v>10</v>
      </c>
      <c r="D38" s="16">
        <v>27</v>
      </c>
      <c r="E38" s="6">
        <v>143.26</v>
      </c>
      <c r="F38" s="41">
        <f t="shared" si="16"/>
        <v>5.3059259259259255</v>
      </c>
      <c r="G38" s="44">
        <f t="shared" si="17"/>
        <v>1.5505364141100955</v>
      </c>
      <c r="H38" s="16">
        <v>16</v>
      </c>
      <c r="I38" s="6">
        <v>2022.8600000000001</v>
      </c>
      <c r="J38" s="41">
        <f t="shared" si="18"/>
        <v>126.42875000000001</v>
      </c>
      <c r="K38" s="44">
        <f t="shared" si="19"/>
        <v>36.945932416350601</v>
      </c>
      <c r="L38" s="16">
        <v>31</v>
      </c>
      <c r="M38" s="6">
        <v>31056.14</v>
      </c>
      <c r="N38" s="46">
        <v>1001.8109677419354</v>
      </c>
      <c r="O38" s="44">
        <v>0.79162152395151975</v>
      </c>
      <c r="P38" s="16">
        <v>26</v>
      </c>
      <c r="Q38" s="30">
        <v>45008.420000000006</v>
      </c>
      <c r="R38" s="19">
        <v>1731.0930769230772</v>
      </c>
      <c r="S38" s="44">
        <v>1.3678933289626118</v>
      </c>
    </row>
    <row r="39" spans="1:19" ht="15.75" thickBot="1">
      <c r="B39" s="69"/>
      <c r="C39" s="48" t="s">
        <v>25</v>
      </c>
      <c r="D39" s="17"/>
      <c r="E39" s="10"/>
      <c r="F39" s="42">
        <f>AVERAGE(F29:F38)</f>
        <v>3.4219937549620036</v>
      </c>
      <c r="G39" s="23"/>
      <c r="H39" s="17"/>
      <c r="I39" s="10"/>
      <c r="J39" s="20"/>
      <c r="K39" s="23"/>
      <c r="L39" s="17"/>
      <c r="M39" s="10"/>
      <c r="N39" s="47">
        <f>AVERAGE(N29:N38)</f>
        <v>1265.5175957586621</v>
      </c>
      <c r="O39" s="23"/>
      <c r="P39" s="17"/>
      <c r="Q39" s="31"/>
      <c r="R39" s="20"/>
      <c r="S39" s="23"/>
    </row>
    <row r="42" spans="1:19">
      <c r="A42" s="54" t="s">
        <v>40</v>
      </c>
      <c r="B42" s="53"/>
      <c r="C42" s="53"/>
      <c r="D42" s="53"/>
      <c r="E42" s="53"/>
      <c r="F42" s="53"/>
    </row>
    <row r="43" spans="1:19">
      <c r="A43" s="54" t="s">
        <v>41</v>
      </c>
      <c r="B43" s="53">
        <v>16.190000000000001</v>
      </c>
      <c r="C43" s="53"/>
      <c r="D43" s="53"/>
      <c r="E43" s="53"/>
      <c r="F43" s="53"/>
    </row>
    <row r="44" spans="1:19">
      <c r="A44" s="54" t="s">
        <v>42</v>
      </c>
      <c r="B44" s="53" t="s">
        <v>43</v>
      </c>
      <c r="C44" s="53"/>
      <c r="D44" s="53"/>
      <c r="E44" s="53"/>
      <c r="F44" s="53"/>
    </row>
    <row r="45" spans="1:19">
      <c r="A45" s="54" t="s">
        <v>44</v>
      </c>
      <c r="B45" s="53" t="s">
        <v>45</v>
      </c>
      <c r="C45" s="53"/>
      <c r="D45" s="53"/>
      <c r="E45" s="53"/>
      <c r="F45" s="53"/>
    </row>
    <row r="46" spans="1:19">
      <c r="A46" s="54" t="s">
        <v>46</v>
      </c>
      <c r="B46" s="53" t="s">
        <v>47</v>
      </c>
      <c r="C46" s="53"/>
      <c r="D46" s="53"/>
      <c r="E46" s="53"/>
      <c r="F46" s="53"/>
    </row>
    <row r="47" spans="1:19">
      <c r="A47" s="54" t="s">
        <v>48</v>
      </c>
      <c r="B47" s="53">
        <v>0.2969</v>
      </c>
      <c r="C47" s="53"/>
      <c r="D47" s="53"/>
      <c r="E47" s="53"/>
      <c r="F47" s="53"/>
    </row>
    <row r="48" spans="1:19">
      <c r="A48" s="54"/>
      <c r="B48" s="53"/>
      <c r="C48" s="53"/>
      <c r="D48" s="53"/>
      <c r="E48" s="53"/>
      <c r="F48" s="53"/>
    </row>
    <row r="49" spans="1:6">
      <c r="A49" s="54" t="s">
        <v>49</v>
      </c>
      <c r="B49" s="53"/>
      <c r="C49" s="53"/>
      <c r="D49" s="53"/>
      <c r="E49" s="53"/>
      <c r="F49" s="53"/>
    </row>
    <row r="50" spans="1:6">
      <c r="A50" s="54" t="s">
        <v>50</v>
      </c>
      <c r="B50" s="53" t="s">
        <v>112</v>
      </c>
      <c r="C50" s="53"/>
      <c r="D50" s="53"/>
      <c r="E50" s="53"/>
      <c r="F50" s="53"/>
    </row>
    <row r="51" spans="1:6">
      <c r="A51" s="54" t="s">
        <v>42</v>
      </c>
      <c r="B51" s="53" t="s">
        <v>43</v>
      </c>
      <c r="C51" s="53"/>
      <c r="D51" s="53"/>
      <c r="E51" s="53"/>
      <c r="F51" s="53"/>
    </row>
    <row r="52" spans="1:6">
      <c r="A52" s="54" t="s">
        <v>44</v>
      </c>
      <c r="B52" s="53" t="s">
        <v>45</v>
      </c>
      <c r="C52" s="53"/>
      <c r="D52" s="53"/>
      <c r="E52" s="53"/>
      <c r="F52" s="53"/>
    </row>
    <row r="53" spans="1:6">
      <c r="A53" s="54" t="s">
        <v>51</v>
      </c>
      <c r="B53" s="53" t="s">
        <v>47</v>
      </c>
      <c r="C53" s="53"/>
      <c r="D53" s="53"/>
      <c r="E53" s="53"/>
      <c r="F53" s="53"/>
    </row>
    <row r="54" spans="1:6">
      <c r="A54" s="54"/>
      <c r="B54" s="53"/>
      <c r="C54" s="53"/>
      <c r="D54" s="53"/>
      <c r="E54" s="53"/>
      <c r="F54" s="53"/>
    </row>
    <row r="55" spans="1:6">
      <c r="A55" s="54" t="s">
        <v>52</v>
      </c>
      <c r="B55" s="53"/>
      <c r="C55" s="53"/>
      <c r="D55" s="53"/>
      <c r="E55" s="53"/>
      <c r="F55" s="53"/>
    </row>
    <row r="56" spans="1:6">
      <c r="A56" s="54" t="s">
        <v>53</v>
      </c>
      <c r="B56" s="53">
        <v>290.39999999999998</v>
      </c>
      <c r="C56" s="53"/>
      <c r="D56" s="53"/>
      <c r="E56" s="53"/>
      <c r="F56" s="53"/>
    </row>
    <row r="57" spans="1:6">
      <c r="A57" s="54" t="s">
        <v>42</v>
      </c>
      <c r="B57" s="53" t="s">
        <v>43</v>
      </c>
      <c r="C57" s="53"/>
      <c r="D57" s="53"/>
      <c r="E57" s="53"/>
      <c r="F57" s="53"/>
    </row>
    <row r="58" spans="1:6">
      <c r="A58" s="54" t="s">
        <v>44</v>
      </c>
      <c r="B58" s="53" t="s">
        <v>45</v>
      </c>
      <c r="C58" s="53"/>
      <c r="D58" s="53"/>
      <c r="E58" s="53"/>
      <c r="F58" s="53"/>
    </row>
    <row r="59" spans="1:6">
      <c r="A59" s="54" t="s">
        <v>51</v>
      </c>
      <c r="B59" s="53" t="s">
        <v>47</v>
      </c>
      <c r="C59" s="53"/>
      <c r="D59" s="53"/>
      <c r="E59" s="53"/>
      <c r="F59" s="53"/>
    </row>
    <row r="60" spans="1:6">
      <c r="A60" s="54"/>
      <c r="B60" s="53"/>
      <c r="C60" s="53"/>
      <c r="D60" s="53"/>
      <c r="E60" s="53"/>
      <c r="F60" s="53"/>
    </row>
    <row r="61" spans="1:6">
      <c r="A61" s="54" t="s">
        <v>54</v>
      </c>
      <c r="B61" s="53" t="s">
        <v>55</v>
      </c>
      <c r="C61" s="53" t="s">
        <v>56</v>
      </c>
      <c r="D61" s="53" t="s">
        <v>57</v>
      </c>
      <c r="E61" s="53" t="s">
        <v>50</v>
      </c>
      <c r="F61" s="53" t="s">
        <v>42</v>
      </c>
    </row>
    <row r="62" spans="1:6">
      <c r="A62" s="54" t="s">
        <v>58</v>
      </c>
      <c r="B62" s="53">
        <v>1968</v>
      </c>
      <c r="C62" s="53">
        <v>3</v>
      </c>
      <c r="D62" s="53">
        <v>656</v>
      </c>
      <c r="E62" s="53" t="s">
        <v>113</v>
      </c>
      <c r="F62" s="53" t="s">
        <v>59</v>
      </c>
    </row>
    <row r="63" spans="1:6">
      <c r="A63" s="54" t="s">
        <v>60</v>
      </c>
      <c r="B63" s="53">
        <v>4661</v>
      </c>
      <c r="C63" s="53">
        <v>115</v>
      </c>
      <c r="D63" s="53">
        <v>40.53</v>
      </c>
      <c r="E63" s="53"/>
      <c r="F63" s="53"/>
    </row>
    <row r="64" spans="1:6">
      <c r="A64" s="54" t="s">
        <v>61</v>
      </c>
      <c r="B64" s="53">
        <v>6629</v>
      </c>
      <c r="C64" s="53">
        <v>118</v>
      </c>
      <c r="D64" s="53"/>
      <c r="E64" s="53"/>
      <c r="F64" s="53"/>
    </row>
    <row r="66" spans="1:9">
      <c r="A66" s="54" t="s">
        <v>62</v>
      </c>
      <c r="B66" s="53" t="s">
        <v>63</v>
      </c>
      <c r="C66" s="53" t="s">
        <v>64</v>
      </c>
      <c r="D66" s="53" t="s">
        <v>65</v>
      </c>
      <c r="E66" s="53" t="s">
        <v>66</v>
      </c>
      <c r="F66" s="53" t="s">
        <v>67</v>
      </c>
      <c r="G66" s="53"/>
      <c r="H66" s="53"/>
      <c r="I66" s="53"/>
    </row>
    <row r="67" spans="1:9">
      <c r="A67" s="54"/>
      <c r="B67" s="53"/>
      <c r="C67" s="53"/>
      <c r="D67" s="53"/>
      <c r="E67" s="53"/>
      <c r="F67" s="53"/>
      <c r="G67" s="53"/>
      <c r="H67" s="53"/>
      <c r="I67" s="53"/>
    </row>
    <row r="68" spans="1:9">
      <c r="A68" s="54" t="s">
        <v>101</v>
      </c>
      <c r="B68" s="53">
        <v>-9.5809999999999995</v>
      </c>
      <c r="C68" s="53" t="s">
        <v>114</v>
      </c>
      <c r="D68" s="53" t="s">
        <v>47</v>
      </c>
      <c r="E68" s="53" t="s">
        <v>45</v>
      </c>
      <c r="F68" s="53" t="s">
        <v>43</v>
      </c>
      <c r="G68" s="53"/>
      <c r="H68" s="53"/>
      <c r="I68" s="53"/>
    </row>
    <row r="69" spans="1:9">
      <c r="A69" s="54" t="s">
        <v>103</v>
      </c>
      <c r="B69" s="53">
        <v>3.3330000000000002E-4</v>
      </c>
      <c r="C69" s="53" t="s">
        <v>115</v>
      </c>
      <c r="D69" s="53" t="s">
        <v>68</v>
      </c>
      <c r="E69" s="53" t="s">
        <v>69</v>
      </c>
      <c r="F69" s="53" t="s">
        <v>77</v>
      </c>
      <c r="G69" s="53"/>
      <c r="H69" s="53"/>
      <c r="I69" s="53"/>
    </row>
    <row r="70" spans="1:9">
      <c r="A70" s="54" t="s">
        <v>105</v>
      </c>
      <c r="B70" s="53">
        <v>-0.3407</v>
      </c>
      <c r="C70" s="53" t="s">
        <v>116</v>
      </c>
      <c r="D70" s="53" t="s">
        <v>68</v>
      </c>
      <c r="E70" s="53" t="s">
        <v>69</v>
      </c>
      <c r="F70" s="53" t="s">
        <v>77</v>
      </c>
      <c r="G70" s="53"/>
      <c r="H70" s="53"/>
      <c r="I70" s="53"/>
    </row>
    <row r="71" spans="1:9">
      <c r="A71" s="54" t="s">
        <v>107</v>
      </c>
      <c r="B71" s="53">
        <v>9.5809999999999995</v>
      </c>
      <c r="C71" s="53" t="s">
        <v>117</v>
      </c>
      <c r="D71" s="53" t="s">
        <v>47</v>
      </c>
      <c r="E71" s="53" t="s">
        <v>45</v>
      </c>
      <c r="F71" s="53" t="s">
        <v>43</v>
      </c>
      <c r="G71" s="53"/>
      <c r="H71" s="53"/>
      <c r="I71" s="53"/>
    </row>
    <row r="72" spans="1:9">
      <c r="A72" s="54" t="s">
        <v>98</v>
      </c>
      <c r="B72" s="53">
        <v>9.24</v>
      </c>
      <c r="C72" s="53" t="s">
        <v>118</v>
      </c>
      <c r="D72" s="53" t="s">
        <v>47</v>
      </c>
      <c r="E72" s="53" t="s">
        <v>45</v>
      </c>
      <c r="F72" s="53" t="s">
        <v>43</v>
      </c>
      <c r="G72" s="53"/>
      <c r="H72" s="53"/>
      <c r="I72" s="53"/>
    </row>
    <row r="73" spans="1:9">
      <c r="A73" s="54" t="s">
        <v>110</v>
      </c>
      <c r="B73" s="53">
        <v>-0.34100000000000003</v>
      </c>
      <c r="C73" s="53" t="s">
        <v>116</v>
      </c>
      <c r="D73" s="53" t="s">
        <v>68</v>
      </c>
      <c r="E73" s="53" t="s">
        <v>69</v>
      </c>
      <c r="F73" s="53" t="s">
        <v>77</v>
      </c>
      <c r="G73" s="53"/>
      <c r="H73" s="53"/>
      <c r="I73" s="53"/>
    </row>
    <row r="74" spans="1:9">
      <c r="A74" s="54"/>
      <c r="B74" s="53"/>
      <c r="C74" s="53"/>
      <c r="D74" s="53"/>
      <c r="E74" s="53"/>
      <c r="F74" s="53"/>
      <c r="G74" s="53"/>
      <c r="H74" s="53"/>
      <c r="I74" s="53"/>
    </row>
    <row r="75" spans="1:9">
      <c r="A75" s="54"/>
      <c r="B75" s="53"/>
      <c r="C75" s="53"/>
      <c r="D75" s="53"/>
      <c r="E75" s="53"/>
      <c r="F75" s="53"/>
      <c r="G75" s="53"/>
      <c r="H75" s="53"/>
      <c r="I75" s="53"/>
    </row>
    <row r="76" spans="1:9">
      <c r="A76" s="54" t="s">
        <v>70</v>
      </c>
      <c r="B76" s="53" t="s">
        <v>71</v>
      </c>
      <c r="C76" s="53" t="s">
        <v>72</v>
      </c>
      <c r="D76" s="53" t="s">
        <v>63</v>
      </c>
      <c r="E76" s="53" t="s">
        <v>73</v>
      </c>
      <c r="F76" s="53" t="s">
        <v>74</v>
      </c>
      <c r="G76" s="53" t="s">
        <v>75</v>
      </c>
      <c r="H76" s="53" t="s">
        <v>76</v>
      </c>
      <c r="I76" s="53" t="s">
        <v>56</v>
      </c>
    </row>
    <row r="77" spans="1:9">
      <c r="A77" s="54"/>
      <c r="B77" s="53"/>
      <c r="C77" s="53"/>
      <c r="D77" s="53"/>
      <c r="E77" s="53"/>
      <c r="F77" s="53"/>
      <c r="G77" s="53"/>
      <c r="H77" s="53"/>
      <c r="I77" s="53"/>
    </row>
    <row r="78" spans="1:9">
      <c r="A78" s="54" t="s">
        <v>101</v>
      </c>
      <c r="B78" s="53">
        <v>0.99929999999999997</v>
      </c>
      <c r="C78" s="53">
        <v>10.58</v>
      </c>
      <c r="D78" s="53">
        <v>-9.5809999999999995</v>
      </c>
      <c r="E78" s="53">
        <v>1.6579999999999999</v>
      </c>
      <c r="F78" s="53">
        <v>30</v>
      </c>
      <c r="G78" s="53">
        <v>29</v>
      </c>
      <c r="H78" s="53">
        <v>5.7789999999999999</v>
      </c>
      <c r="I78" s="53">
        <v>115</v>
      </c>
    </row>
    <row r="79" spans="1:9">
      <c r="A79" s="54" t="s">
        <v>103</v>
      </c>
      <c r="B79" s="53">
        <v>0.99929999999999997</v>
      </c>
      <c r="C79" s="53">
        <v>0.999</v>
      </c>
      <c r="D79" s="53">
        <v>3.3330000000000002E-4</v>
      </c>
      <c r="E79" s="53">
        <v>1.6439999999999999</v>
      </c>
      <c r="F79" s="53">
        <v>30</v>
      </c>
      <c r="G79" s="53">
        <v>30</v>
      </c>
      <c r="H79" s="53">
        <v>2.028E-4</v>
      </c>
      <c r="I79" s="53">
        <v>115</v>
      </c>
    </row>
    <row r="80" spans="1:9">
      <c r="A80" s="54" t="s">
        <v>105</v>
      </c>
      <c r="B80" s="53">
        <v>0.99929999999999997</v>
      </c>
      <c r="C80" s="53">
        <v>1.34</v>
      </c>
      <c r="D80" s="53">
        <v>-0.3407</v>
      </c>
      <c r="E80" s="53">
        <v>1.6439999999999999</v>
      </c>
      <c r="F80" s="53">
        <v>30</v>
      </c>
      <c r="G80" s="53">
        <v>30</v>
      </c>
      <c r="H80" s="53">
        <v>0.20730000000000001</v>
      </c>
      <c r="I80" s="53">
        <v>115</v>
      </c>
    </row>
    <row r="81" spans="1:9">
      <c r="A81" s="54" t="s">
        <v>107</v>
      </c>
      <c r="B81" s="53">
        <v>10.58</v>
      </c>
      <c r="C81" s="53">
        <v>0.999</v>
      </c>
      <c r="D81" s="53">
        <v>9.5809999999999995</v>
      </c>
      <c r="E81" s="53">
        <v>1.6579999999999999</v>
      </c>
      <c r="F81" s="53">
        <v>29</v>
      </c>
      <c r="G81" s="53">
        <v>30</v>
      </c>
      <c r="H81" s="53">
        <v>5.7789999999999999</v>
      </c>
      <c r="I81" s="53">
        <v>115</v>
      </c>
    </row>
    <row r="82" spans="1:9">
      <c r="A82" s="54" t="s">
        <v>98</v>
      </c>
      <c r="B82" s="53">
        <v>10.58</v>
      </c>
      <c r="C82" s="53">
        <v>1.34</v>
      </c>
      <c r="D82" s="53">
        <v>9.24</v>
      </c>
      <c r="E82" s="53">
        <v>1.6579999999999999</v>
      </c>
      <c r="F82" s="53">
        <v>29</v>
      </c>
      <c r="G82" s="53">
        <v>30</v>
      </c>
      <c r="H82" s="53">
        <v>5.5730000000000004</v>
      </c>
      <c r="I82" s="53">
        <v>115</v>
      </c>
    </row>
    <row r="83" spans="1:9">
      <c r="A83" s="54" t="s">
        <v>110</v>
      </c>
      <c r="B83" s="53">
        <v>0.999</v>
      </c>
      <c r="C83" s="53">
        <v>1.34</v>
      </c>
      <c r="D83" s="53">
        <v>-0.34100000000000003</v>
      </c>
      <c r="E83" s="53">
        <v>1.6439999999999999</v>
      </c>
      <c r="F83" s="53">
        <v>30</v>
      </c>
      <c r="G83" s="53">
        <v>30</v>
      </c>
      <c r="H83" s="53">
        <v>0.20749999999999999</v>
      </c>
      <c r="I83" s="53">
        <v>115</v>
      </c>
    </row>
  </sheetData>
  <mergeCells count="9">
    <mergeCell ref="B7:B17"/>
    <mergeCell ref="B18:B28"/>
    <mergeCell ref="B29:B39"/>
    <mergeCell ref="D4:K4"/>
    <mergeCell ref="L4:S4"/>
    <mergeCell ref="D5:G5"/>
    <mergeCell ref="H5:K5"/>
    <mergeCell ref="L5:O5"/>
    <mergeCell ref="P5:S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52"/>
  <sheetViews>
    <sheetView zoomScale="73" zoomScaleNormal="73" workbookViewId="0"/>
  </sheetViews>
  <sheetFormatPr baseColWidth="10" defaultRowHeight="15"/>
  <cols>
    <col min="1" max="1" width="32.7109375" customWidth="1"/>
    <col min="5" max="5" width="13.28515625" customWidth="1"/>
    <col min="6" max="6" width="16.28515625" customWidth="1"/>
    <col min="8" max="8" width="13.140625" customWidth="1"/>
    <col min="9" max="9" width="17" customWidth="1"/>
    <col min="11" max="11" width="12.7109375" customWidth="1"/>
    <col min="12" max="12" width="17" customWidth="1"/>
    <col min="14" max="14" width="13.85546875" customWidth="1"/>
    <col min="15" max="15" width="16.140625" customWidth="1"/>
    <col min="21" max="21" width="14.140625" customWidth="1"/>
  </cols>
  <sheetData>
    <row r="1" spans="1:21">
      <c r="A1" t="s">
        <v>249</v>
      </c>
    </row>
    <row r="2" spans="1:21" ht="15.75" thickBot="1"/>
    <row r="3" spans="1:21" ht="15.75" thickBot="1">
      <c r="D3" s="73" t="s">
        <v>12</v>
      </c>
      <c r="E3" s="74"/>
      <c r="F3" s="74"/>
      <c r="G3" s="74"/>
      <c r="H3" s="74"/>
      <c r="I3" s="74"/>
      <c r="J3" s="74"/>
      <c r="K3" s="74"/>
      <c r="L3" s="75"/>
      <c r="M3" s="73" t="s">
        <v>24</v>
      </c>
      <c r="N3" s="74"/>
      <c r="O3" s="74"/>
      <c r="P3" s="74"/>
      <c r="Q3" s="74"/>
      <c r="R3" s="74"/>
      <c r="S3" s="74"/>
      <c r="T3" s="74"/>
      <c r="U3" s="75"/>
    </row>
    <row r="4" spans="1:21">
      <c r="D4" s="70" t="s">
        <v>33</v>
      </c>
      <c r="E4" s="71"/>
      <c r="F4" s="71"/>
      <c r="G4" s="70" t="s">
        <v>124</v>
      </c>
      <c r="H4" s="71"/>
      <c r="I4" s="72"/>
      <c r="J4" s="70" t="s">
        <v>125</v>
      </c>
      <c r="K4" s="71"/>
      <c r="L4" s="72"/>
      <c r="M4" s="70" t="s">
        <v>33</v>
      </c>
      <c r="N4" s="71"/>
      <c r="O4" s="71"/>
      <c r="P4" s="70" t="s">
        <v>124</v>
      </c>
      <c r="Q4" s="71"/>
      <c r="R4" s="72"/>
      <c r="S4" s="70" t="s">
        <v>125</v>
      </c>
      <c r="T4" s="71"/>
      <c r="U4" s="72"/>
    </row>
    <row r="5" spans="1:21" ht="60.75" thickBot="1">
      <c r="D5" s="12" t="s">
        <v>13</v>
      </c>
      <c r="E5" s="13" t="s">
        <v>14</v>
      </c>
      <c r="F5" s="8" t="s">
        <v>0</v>
      </c>
      <c r="G5" s="12" t="s">
        <v>13</v>
      </c>
      <c r="H5" s="13" t="s">
        <v>14</v>
      </c>
      <c r="I5" s="24" t="s">
        <v>0</v>
      </c>
      <c r="J5" s="12" t="s">
        <v>13</v>
      </c>
      <c r="K5" s="13" t="s">
        <v>14</v>
      </c>
      <c r="L5" s="24" t="s">
        <v>0</v>
      </c>
      <c r="M5" s="12" t="s">
        <v>13</v>
      </c>
      <c r="N5" s="13" t="s">
        <v>14</v>
      </c>
      <c r="O5" s="8" t="s">
        <v>0</v>
      </c>
      <c r="P5" s="12" t="s">
        <v>13</v>
      </c>
      <c r="Q5" s="13" t="s">
        <v>14</v>
      </c>
      <c r="R5" s="24" t="s">
        <v>0</v>
      </c>
      <c r="S5" s="12" t="s">
        <v>13</v>
      </c>
      <c r="T5" s="13" t="s">
        <v>14</v>
      </c>
      <c r="U5" s="24" t="s">
        <v>0</v>
      </c>
    </row>
    <row r="6" spans="1:21">
      <c r="B6" s="67" t="s">
        <v>11</v>
      </c>
      <c r="C6" s="2" t="s">
        <v>1</v>
      </c>
      <c r="D6" s="15">
        <v>55</v>
      </c>
      <c r="E6" s="3">
        <v>6</v>
      </c>
      <c r="F6" s="18">
        <v>10.909090909090908</v>
      </c>
      <c r="G6" s="15">
        <v>35</v>
      </c>
      <c r="H6" s="4">
        <v>3</v>
      </c>
      <c r="I6" s="21">
        <v>8.5714285714285712</v>
      </c>
      <c r="J6" s="15"/>
      <c r="K6" s="4"/>
      <c r="L6" s="21"/>
      <c r="M6" s="15">
        <v>45</v>
      </c>
      <c r="N6" s="3">
        <v>10</v>
      </c>
      <c r="O6" s="18">
        <v>22.222222222222221</v>
      </c>
      <c r="P6" s="15">
        <v>27</v>
      </c>
      <c r="Q6" s="3">
        <v>11</v>
      </c>
      <c r="R6" s="21">
        <v>40.74074074074074</v>
      </c>
      <c r="S6" s="15"/>
      <c r="T6" s="4"/>
      <c r="U6" s="21"/>
    </row>
    <row r="7" spans="1:21">
      <c r="B7" s="68"/>
      <c r="C7" s="5" t="s">
        <v>2</v>
      </c>
      <c r="D7" s="16">
        <v>62</v>
      </c>
      <c r="E7" s="6">
        <v>6</v>
      </c>
      <c r="F7" s="19">
        <v>9.67741935483871</v>
      </c>
      <c r="G7" s="16">
        <v>43</v>
      </c>
      <c r="H7" s="7">
        <v>4</v>
      </c>
      <c r="I7" s="22">
        <v>9.3023255813953494</v>
      </c>
      <c r="J7" s="16"/>
      <c r="K7" s="7"/>
      <c r="L7" s="22"/>
      <c r="M7" s="16">
        <v>49</v>
      </c>
      <c r="N7" s="6">
        <v>22</v>
      </c>
      <c r="O7" s="19">
        <v>44.897959183673471</v>
      </c>
      <c r="P7" s="16">
        <v>57</v>
      </c>
      <c r="Q7" s="6">
        <v>22</v>
      </c>
      <c r="R7" s="22">
        <v>38.596491228070171</v>
      </c>
      <c r="S7" s="16"/>
      <c r="T7" s="7"/>
      <c r="U7" s="22"/>
    </row>
    <row r="8" spans="1:21">
      <c r="B8" s="68"/>
      <c r="C8" s="5" t="s">
        <v>3</v>
      </c>
      <c r="D8" s="16">
        <v>77</v>
      </c>
      <c r="E8" s="6">
        <v>7</v>
      </c>
      <c r="F8" s="19">
        <v>9.0909090909090917</v>
      </c>
      <c r="G8" s="16">
        <v>68</v>
      </c>
      <c r="H8" s="7">
        <v>8</v>
      </c>
      <c r="I8" s="22">
        <v>11.76470588235294</v>
      </c>
      <c r="J8" s="16"/>
      <c r="K8" s="7"/>
      <c r="L8" s="22"/>
      <c r="M8" s="16">
        <v>55</v>
      </c>
      <c r="N8" s="6">
        <v>23</v>
      </c>
      <c r="O8" s="19">
        <v>41.818181818181813</v>
      </c>
      <c r="P8" s="16">
        <v>19</v>
      </c>
      <c r="Q8" s="6">
        <v>7</v>
      </c>
      <c r="R8" s="22">
        <v>36.84210526315789</v>
      </c>
      <c r="S8" s="16"/>
      <c r="T8" s="7"/>
      <c r="U8" s="22"/>
    </row>
    <row r="9" spans="1:21">
      <c r="B9" s="68"/>
      <c r="C9" s="5" t="s">
        <v>4</v>
      </c>
      <c r="D9" s="16">
        <v>58</v>
      </c>
      <c r="E9" s="6">
        <v>7</v>
      </c>
      <c r="F9" s="19">
        <v>12.068965517241379</v>
      </c>
      <c r="G9" s="16">
        <v>43</v>
      </c>
      <c r="H9" s="7">
        <v>4</v>
      </c>
      <c r="I9" s="22">
        <v>9.3023255813953494</v>
      </c>
      <c r="J9" s="16"/>
      <c r="K9" s="7"/>
      <c r="L9" s="22"/>
      <c r="M9" s="16">
        <v>41</v>
      </c>
      <c r="N9" s="6">
        <v>15</v>
      </c>
      <c r="O9" s="19">
        <v>36.585365853658537</v>
      </c>
      <c r="P9" s="16">
        <v>31</v>
      </c>
      <c r="Q9" s="6">
        <v>9</v>
      </c>
      <c r="R9" s="22">
        <v>29.032258064516132</v>
      </c>
      <c r="S9" s="16"/>
      <c r="T9" s="7"/>
      <c r="U9" s="22"/>
    </row>
    <row r="10" spans="1:21">
      <c r="B10" s="68"/>
      <c r="C10" s="5" t="s">
        <v>5</v>
      </c>
      <c r="D10" s="16">
        <v>77</v>
      </c>
      <c r="E10" s="6">
        <v>8</v>
      </c>
      <c r="F10" s="19">
        <v>10.38961038961039</v>
      </c>
      <c r="G10" s="16">
        <v>85</v>
      </c>
      <c r="H10" s="7">
        <v>7</v>
      </c>
      <c r="I10" s="22">
        <v>8.235294117647058</v>
      </c>
      <c r="J10" s="16"/>
      <c r="K10" s="7"/>
      <c r="L10" s="22"/>
      <c r="M10" s="16">
        <v>59</v>
      </c>
      <c r="N10" s="6">
        <v>21</v>
      </c>
      <c r="O10" s="19">
        <v>35.593220338983052</v>
      </c>
      <c r="P10" s="16">
        <v>14</v>
      </c>
      <c r="Q10" s="6">
        <v>2</v>
      </c>
      <c r="R10" s="22">
        <v>14.285714285714285</v>
      </c>
      <c r="S10" s="16"/>
      <c r="T10" s="7"/>
      <c r="U10" s="22"/>
    </row>
    <row r="11" spans="1:21">
      <c r="B11" s="68"/>
      <c r="C11" s="5" t="s">
        <v>6</v>
      </c>
      <c r="D11" s="16">
        <v>88</v>
      </c>
      <c r="E11" s="6">
        <v>11</v>
      </c>
      <c r="F11" s="19">
        <v>12.5</v>
      </c>
      <c r="G11" s="16">
        <v>31</v>
      </c>
      <c r="H11" s="7">
        <v>2</v>
      </c>
      <c r="I11" s="22">
        <v>6.4516129032258061</v>
      </c>
      <c r="J11" s="16"/>
      <c r="K11" s="7"/>
      <c r="L11" s="22"/>
      <c r="M11" s="16">
        <v>57</v>
      </c>
      <c r="N11" s="6">
        <v>28</v>
      </c>
      <c r="O11" s="19">
        <v>49.122807017543856</v>
      </c>
      <c r="P11" s="16">
        <v>22</v>
      </c>
      <c r="Q11" s="6">
        <v>5</v>
      </c>
      <c r="R11" s="22">
        <v>22.727272727272727</v>
      </c>
      <c r="S11" s="16"/>
      <c r="T11" s="7"/>
      <c r="U11" s="22"/>
    </row>
    <row r="12" spans="1:21">
      <c r="B12" s="68"/>
      <c r="C12" s="5" t="s">
        <v>7</v>
      </c>
      <c r="D12" s="16">
        <v>73</v>
      </c>
      <c r="E12" s="6">
        <v>9</v>
      </c>
      <c r="F12" s="19">
        <v>12.328767123287671</v>
      </c>
      <c r="G12" s="16">
        <v>32</v>
      </c>
      <c r="H12" s="7">
        <v>4</v>
      </c>
      <c r="I12" s="22">
        <v>12.5</v>
      </c>
      <c r="J12" s="16"/>
      <c r="K12" s="7"/>
      <c r="L12" s="22"/>
      <c r="M12" s="16">
        <v>74</v>
      </c>
      <c r="N12" s="6">
        <v>33</v>
      </c>
      <c r="O12" s="19">
        <v>44.594594594594597</v>
      </c>
      <c r="P12" s="16">
        <v>30</v>
      </c>
      <c r="Q12" s="6">
        <v>7</v>
      </c>
      <c r="R12" s="22">
        <v>23.333333333333332</v>
      </c>
      <c r="S12" s="16"/>
      <c r="T12" s="7"/>
      <c r="U12" s="22"/>
    </row>
    <row r="13" spans="1:21">
      <c r="B13" s="68"/>
      <c r="C13" s="5" t="s">
        <v>8</v>
      </c>
      <c r="D13" s="16">
        <v>89</v>
      </c>
      <c r="E13" s="6">
        <v>11</v>
      </c>
      <c r="F13" s="19">
        <v>12.359550561797752</v>
      </c>
      <c r="G13" s="16">
        <v>76</v>
      </c>
      <c r="H13" s="7">
        <v>6</v>
      </c>
      <c r="I13" s="22">
        <v>7.8947368421052628</v>
      </c>
      <c r="J13" s="16"/>
      <c r="K13" s="7"/>
      <c r="L13" s="22"/>
      <c r="M13" s="16">
        <v>75</v>
      </c>
      <c r="N13" s="6">
        <v>35</v>
      </c>
      <c r="O13" s="19">
        <v>46.666666666666664</v>
      </c>
      <c r="P13" s="16">
        <v>24</v>
      </c>
      <c r="Q13" s="6">
        <v>12</v>
      </c>
      <c r="R13" s="22">
        <v>50</v>
      </c>
      <c r="S13" s="16"/>
      <c r="T13" s="7"/>
      <c r="U13" s="22"/>
    </row>
    <row r="14" spans="1:21">
      <c r="B14" s="68"/>
      <c r="C14" s="5" t="s">
        <v>9</v>
      </c>
      <c r="D14" s="16">
        <v>41</v>
      </c>
      <c r="E14" s="6">
        <v>5</v>
      </c>
      <c r="F14" s="19">
        <v>12.195121951219512</v>
      </c>
      <c r="G14" s="16">
        <v>61</v>
      </c>
      <c r="H14" s="7">
        <v>5</v>
      </c>
      <c r="I14" s="22">
        <v>8.1967213114754092</v>
      </c>
      <c r="J14" s="16"/>
      <c r="K14" s="7"/>
      <c r="L14" s="22"/>
      <c r="M14" s="16">
        <v>44</v>
      </c>
      <c r="N14" s="6">
        <v>21</v>
      </c>
      <c r="O14" s="19">
        <v>47.727272727272727</v>
      </c>
      <c r="P14" s="16">
        <v>18</v>
      </c>
      <c r="Q14" s="6">
        <v>8</v>
      </c>
      <c r="R14" s="22">
        <v>44.444444444444443</v>
      </c>
      <c r="S14" s="16"/>
      <c r="T14" s="7"/>
      <c r="U14" s="22"/>
    </row>
    <row r="15" spans="1:21" ht="15.75" thickBot="1">
      <c r="B15" s="68"/>
      <c r="C15" s="5" t="s">
        <v>10</v>
      </c>
      <c r="D15" s="16">
        <v>71</v>
      </c>
      <c r="E15" s="6">
        <v>10</v>
      </c>
      <c r="F15" s="19">
        <v>14.084507042253522</v>
      </c>
      <c r="G15" s="16">
        <v>33</v>
      </c>
      <c r="H15" s="7">
        <v>4</v>
      </c>
      <c r="I15" s="22">
        <v>12.121212121212121</v>
      </c>
      <c r="J15" s="16"/>
      <c r="K15" s="7"/>
      <c r="L15" s="22"/>
      <c r="M15" s="16">
        <v>43</v>
      </c>
      <c r="N15" s="6">
        <v>21</v>
      </c>
      <c r="O15" s="19">
        <v>48.837209302325576</v>
      </c>
      <c r="P15" s="16">
        <v>19</v>
      </c>
      <c r="Q15" s="6">
        <v>5</v>
      </c>
      <c r="R15" s="22">
        <v>26.315789473684209</v>
      </c>
      <c r="S15" s="16"/>
      <c r="T15" s="7"/>
      <c r="U15" s="22"/>
    </row>
    <row r="16" spans="1:21">
      <c r="B16" s="67" t="s">
        <v>18</v>
      </c>
      <c r="C16" s="25" t="s">
        <v>1</v>
      </c>
      <c r="D16" s="3">
        <v>74</v>
      </c>
      <c r="E16" s="3">
        <v>5</v>
      </c>
      <c r="F16" s="18">
        <v>6.756756756756757</v>
      </c>
      <c r="G16" s="15">
        <v>73</v>
      </c>
      <c r="H16" s="3">
        <v>8</v>
      </c>
      <c r="I16" s="21">
        <v>10.95890410958904</v>
      </c>
      <c r="J16" s="15"/>
      <c r="K16" s="3"/>
      <c r="L16" s="21"/>
      <c r="M16" s="15"/>
      <c r="N16" s="3"/>
      <c r="O16" s="18"/>
      <c r="P16" s="15"/>
      <c r="Q16" s="4"/>
      <c r="R16" s="21"/>
      <c r="S16" s="15"/>
      <c r="T16" s="3"/>
      <c r="U16" s="21"/>
    </row>
    <row r="17" spans="2:21">
      <c r="B17" s="68"/>
      <c r="C17" s="26" t="s">
        <v>2</v>
      </c>
      <c r="D17" s="6">
        <v>65</v>
      </c>
      <c r="E17" s="6">
        <v>5</v>
      </c>
      <c r="F17" s="19">
        <v>7.6923076923076925</v>
      </c>
      <c r="G17" s="16">
        <v>81</v>
      </c>
      <c r="H17" s="6">
        <v>12</v>
      </c>
      <c r="I17" s="22">
        <v>14.814814814814813</v>
      </c>
      <c r="J17" s="16"/>
      <c r="K17" s="6"/>
      <c r="L17" s="22"/>
      <c r="M17" s="16"/>
      <c r="N17" s="6"/>
      <c r="O17" s="19"/>
      <c r="P17" s="16"/>
      <c r="Q17" s="7"/>
      <c r="R17" s="22"/>
      <c r="S17" s="16"/>
      <c r="T17" s="6"/>
      <c r="U17" s="22"/>
    </row>
    <row r="18" spans="2:21">
      <c r="B18" s="68"/>
      <c r="C18" s="26" t="s">
        <v>3</v>
      </c>
      <c r="D18" s="6">
        <v>75</v>
      </c>
      <c r="E18" s="6">
        <v>10</v>
      </c>
      <c r="F18" s="19">
        <v>13.333333333333334</v>
      </c>
      <c r="G18" s="16">
        <v>101</v>
      </c>
      <c r="H18" s="6">
        <v>11</v>
      </c>
      <c r="I18" s="22">
        <v>10.891089108910892</v>
      </c>
      <c r="J18" s="16"/>
      <c r="K18" s="6"/>
      <c r="L18" s="22"/>
      <c r="M18" s="16"/>
      <c r="N18" s="6"/>
      <c r="O18" s="19"/>
      <c r="P18" s="16"/>
      <c r="Q18" s="7"/>
      <c r="R18" s="22"/>
      <c r="S18" s="16"/>
      <c r="T18" s="6"/>
      <c r="U18" s="22"/>
    </row>
    <row r="19" spans="2:21">
      <c r="B19" s="68"/>
      <c r="C19" s="26" t="s">
        <v>4</v>
      </c>
      <c r="D19" s="6">
        <v>77</v>
      </c>
      <c r="E19" s="6">
        <v>11</v>
      </c>
      <c r="F19" s="19">
        <v>14.285714285714285</v>
      </c>
      <c r="G19" s="16">
        <v>88</v>
      </c>
      <c r="H19" s="6">
        <v>9</v>
      </c>
      <c r="I19" s="22">
        <v>10.227272727272728</v>
      </c>
      <c r="J19" s="16"/>
      <c r="K19" s="6"/>
      <c r="L19" s="22"/>
      <c r="M19" s="16"/>
      <c r="N19" s="6"/>
      <c r="O19" s="19"/>
      <c r="P19" s="16"/>
      <c r="Q19" s="7"/>
      <c r="R19" s="22"/>
      <c r="S19" s="16"/>
      <c r="T19" s="6"/>
      <c r="U19" s="22"/>
    </row>
    <row r="20" spans="2:21">
      <c r="B20" s="68"/>
      <c r="C20" s="26" t="s">
        <v>5</v>
      </c>
      <c r="D20" s="6">
        <v>86</v>
      </c>
      <c r="E20" s="6">
        <v>9</v>
      </c>
      <c r="F20" s="19">
        <v>10.465116279069768</v>
      </c>
      <c r="G20" s="16">
        <v>48</v>
      </c>
      <c r="H20" s="6">
        <v>6</v>
      </c>
      <c r="I20" s="22">
        <v>12.5</v>
      </c>
      <c r="J20" s="16"/>
      <c r="K20" s="6"/>
      <c r="L20" s="22"/>
      <c r="M20" s="16"/>
      <c r="N20" s="6"/>
      <c r="O20" s="19"/>
      <c r="P20" s="16"/>
      <c r="Q20" s="7"/>
      <c r="R20" s="22"/>
      <c r="S20" s="16"/>
      <c r="T20" s="6"/>
      <c r="U20" s="22"/>
    </row>
    <row r="21" spans="2:21">
      <c r="B21" s="68"/>
      <c r="C21" s="26" t="s">
        <v>6</v>
      </c>
      <c r="D21" s="6">
        <v>107</v>
      </c>
      <c r="E21" s="6">
        <v>14</v>
      </c>
      <c r="F21" s="19">
        <v>13.084112149532709</v>
      </c>
      <c r="G21" s="16">
        <v>25</v>
      </c>
      <c r="H21" s="6">
        <v>5</v>
      </c>
      <c r="I21" s="22">
        <v>20</v>
      </c>
      <c r="J21" s="16"/>
      <c r="K21" s="6"/>
      <c r="L21" s="22"/>
      <c r="M21" s="16"/>
      <c r="N21" s="6"/>
      <c r="O21" s="19"/>
      <c r="P21" s="16"/>
      <c r="Q21" s="7"/>
      <c r="R21" s="22"/>
      <c r="S21" s="16"/>
      <c r="T21" s="6"/>
      <c r="U21" s="22"/>
    </row>
    <row r="22" spans="2:21">
      <c r="B22" s="68"/>
      <c r="C22" s="26" t="s">
        <v>7</v>
      </c>
      <c r="D22" s="6">
        <v>82</v>
      </c>
      <c r="E22" s="6">
        <v>10</v>
      </c>
      <c r="F22" s="19">
        <v>12.195121951219512</v>
      </c>
      <c r="G22" s="16">
        <v>24</v>
      </c>
      <c r="H22" s="6">
        <v>3</v>
      </c>
      <c r="I22" s="22">
        <v>12.5</v>
      </c>
      <c r="J22" s="16"/>
      <c r="K22" s="6"/>
      <c r="L22" s="22"/>
      <c r="M22" s="16"/>
      <c r="N22" s="6"/>
      <c r="O22" s="19"/>
      <c r="P22" s="16"/>
      <c r="Q22" s="7"/>
      <c r="R22" s="22"/>
      <c r="S22" s="16"/>
      <c r="T22" s="6"/>
      <c r="U22" s="22"/>
    </row>
    <row r="23" spans="2:21">
      <c r="B23" s="68"/>
      <c r="C23" s="26" t="s">
        <v>8</v>
      </c>
      <c r="D23" s="6">
        <v>53</v>
      </c>
      <c r="E23" s="6">
        <v>9</v>
      </c>
      <c r="F23" s="19">
        <v>16.981132075471699</v>
      </c>
      <c r="G23" s="16">
        <v>33</v>
      </c>
      <c r="H23" s="6">
        <v>3</v>
      </c>
      <c r="I23" s="22">
        <v>9.0909090909090917</v>
      </c>
      <c r="J23" s="16"/>
      <c r="K23" s="6"/>
      <c r="L23" s="22"/>
      <c r="M23" s="16"/>
      <c r="N23" s="6"/>
      <c r="O23" s="19"/>
      <c r="P23" s="16"/>
      <c r="Q23" s="7"/>
      <c r="R23" s="22"/>
      <c r="S23" s="16"/>
      <c r="T23" s="6"/>
      <c r="U23" s="22"/>
    </row>
    <row r="24" spans="2:21">
      <c r="B24" s="68"/>
      <c r="C24" s="26" t="s">
        <v>9</v>
      </c>
      <c r="D24" s="6">
        <v>65</v>
      </c>
      <c r="E24" s="6">
        <v>5</v>
      </c>
      <c r="F24" s="19">
        <v>7.6923076923076925</v>
      </c>
      <c r="G24" s="16">
        <v>37</v>
      </c>
      <c r="H24" s="6">
        <v>5</v>
      </c>
      <c r="I24" s="22">
        <v>13.513513513513514</v>
      </c>
      <c r="J24" s="16"/>
      <c r="K24" s="6"/>
      <c r="L24" s="22"/>
      <c r="M24" s="16"/>
      <c r="N24" s="6"/>
      <c r="O24" s="19"/>
      <c r="P24" s="16"/>
      <c r="Q24" s="7"/>
      <c r="R24" s="22"/>
      <c r="S24" s="16"/>
      <c r="T24" s="6"/>
      <c r="U24" s="22"/>
    </row>
    <row r="25" spans="2:21" ht="15.75" thickBot="1">
      <c r="B25" s="69"/>
      <c r="C25" s="27" t="s">
        <v>10</v>
      </c>
      <c r="D25" s="10">
        <v>72</v>
      </c>
      <c r="E25" s="10">
        <v>13</v>
      </c>
      <c r="F25" s="20">
        <v>18.055555555555554</v>
      </c>
      <c r="G25" s="17">
        <v>40</v>
      </c>
      <c r="H25" s="10">
        <v>8</v>
      </c>
      <c r="I25" s="23">
        <v>20</v>
      </c>
      <c r="J25" s="17"/>
      <c r="K25" s="10"/>
      <c r="L25" s="23"/>
      <c r="M25" s="17"/>
      <c r="N25" s="10"/>
      <c r="O25" s="20"/>
      <c r="P25" s="17"/>
      <c r="Q25" s="11"/>
      <c r="R25" s="23"/>
      <c r="S25" s="17"/>
      <c r="T25" s="10"/>
      <c r="U25" s="23"/>
    </row>
    <row r="26" spans="2:21">
      <c r="B26" s="68" t="s">
        <v>19</v>
      </c>
      <c r="C26" s="5" t="s">
        <v>1</v>
      </c>
      <c r="D26" s="16">
        <v>95</v>
      </c>
      <c r="E26" s="6">
        <v>6</v>
      </c>
      <c r="F26" s="19">
        <v>6.3157894736842106</v>
      </c>
      <c r="G26" s="16">
        <v>79</v>
      </c>
      <c r="H26" s="7">
        <v>9</v>
      </c>
      <c r="I26" s="22">
        <v>11.39240506329114</v>
      </c>
      <c r="J26" s="16"/>
      <c r="K26" s="7"/>
      <c r="L26" s="22"/>
      <c r="M26" s="16">
        <v>37</v>
      </c>
      <c r="N26" s="7">
        <v>15</v>
      </c>
      <c r="O26" s="22">
        <v>40.54054054054054</v>
      </c>
      <c r="P26" s="16">
        <v>53</v>
      </c>
      <c r="Q26" s="6">
        <v>22</v>
      </c>
      <c r="R26" s="22">
        <v>41.509433962264154</v>
      </c>
      <c r="S26" s="16"/>
      <c r="T26" s="7"/>
      <c r="U26" s="22"/>
    </row>
    <row r="27" spans="2:21">
      <c r="B27" s="68"/>
      <c r="C27" s="5" t="s">
        <v>2</v>
      </c>
      <c r="D27" s="16">
        <v>75</v>
      </c>
      <c r="E27" s="6">
        <v>9</v>
      </c>
      <c r="F27" s="19">
        <v>12</v>
      </c>
      <c r="G27" s="16">
        <v>126</v>
      </c>
      <c r="H27" s="7">
        <v>12</v>
      </c>
      <c r="I27" s="22">
        <v>9.5238095238095237</v>
      </c>
      <c r="J27" s="16"/>
      <c r="K27" s="7"/>
      <c r="L27" s="22"/>
      <c r="M27" s="16">
        <v>51</v>
      </c>
      <c r="N27" s="7">
        <v>13</v>
      </c>
      <c r="O27" s="22">
        <v>25.490196078431371</v>
      </c>
      <c r="P27" s="16">
        <v>52</v>
      </c>
      <c r="Q27" s="6">
        <v>23</v>
      </c>
      <c r="R27" s="22">
        <v>44.230769230769226</v>
      </c>
      <c r="S27" s="16"/>
      <c r="T27" s="7"/>
      <c r="U27" s="22"/>
    </row>
    <row r="28" spans="2:21">
      <c r="B28" s="68"/>
      <c r="C28" s="5" t="s">
        <v>3</v>
      </c>
      <c r="D28" s="16">
        <v>67</v>
      </c>
      <c r="E28" s="6">
        <v>9</v>
      </c>
      <c r="F28" s="19">
        <v>13.432835820895523</v>
      </c>
      <c r="G28" s="16">
        <v>112</v>
      </c>
      <c r="H28" s="7">
        <v>8</v>
      </c>
      <c r="I28" s="22">
        <v>7.1428571428571423</v>
      </c>
      <c r="J28" s="16"/>
      <c r="K28" s="7"/>
      <c r="L28" s="22"/>
      <c r="M28" s="16">
        <v>46</v>
      </c>
      <c r="N28" s="7">
        <v>16</v>
      </c>
      <c r="O28" s="22">
        <v>34.782608695652172</v>
      </c>
      <c r="P28" s="16">
        <v>37</v>
      </c>
      <c r="Q28" s="6">
        <v>14</v>
      </c>
      <c r="R28" s="22">
        <v>37.837837837837839</v>
      </c>
      <c r="S28" s="16"/>
      <c r="T28" s="7"/>
      <c r="U28" s="22"/>
    </row>
    <row r="29" spans="2:21">
      <c r="B29" s="68"/>
      <c r="C29" s="5" t="s">
        <v>4</v>
      </c>
      <c r="D29" s="16">
        <v>87</v>
      </c>
      <c r="E29" s="6">
        <v>5</v>
      </c>
      <c r="F29" s="19">
        <v>5.7471264367816088</v>
      </c>
      <c r="G29" s="16">
        <v>63</v>
      </c>
      <c r="H29" s="7">
        <v>9</v>
      </c>
      <c r="I29" s="22">
        <v>14.285714285714285</v>
      </c>
      <c r="J29" s="16"/>
      <c r="K29" s="7"/>
      <c r="L29" s="22"/>
      <c r="M29" s="16">
        <v>46</v>
      </c>
      <c r="N29" s="7">
        <v>26</v>
      </c>
      <c r="O29" s="22">
        <v>56.521739130434781</v>
      </c>
      <c r="P29" s="16">
        <v>39</v>
      </c>
      <c r="Q29" s="6">
        <v>16</v>
      </c>
      <c r="R29" s="22">
        <v>41.025641025641022</v>
      </c>
      <c r="S29" s="16"/>
      <c r="T29" s="7"/>
      <c r="U29" s="22"/>
    </row>
    <row r="30" spans="2:21">
      <c r="B30" s="68"/>
      <c r="C30" s="5" t="s">
        <v>5</v>
      </c>
      <c r="D30" s="16">
        <v>73</v>
      </c>
      <c r="E30" s="6">
        <v>6</v>
      </c>
      <c r="F30" s="19">
        <v>8.2191780821917799</v>
      </c>
      <c r="G30" s="16">
        <v>41</v>
      </c>
      <c r="H30" s="7">
        <v>8</v>
      </c>
      <c r="I30" s="22">
        <v>19.512195121951219</v>
      </c>
      <c r="J30" s="16"/>
      <c r="K30" s="7"/>
      <c r="L30" s="22"/>
      <c r="M30" s="16">
        <v>43</v>
      </c>
      <c r="N30" s="7">
        <v>15</v>
      </c>
      <c r="O30" s="22">
        <v>34.883720930232556</v>
      </c>
      <c r="P30" s="16">
        <v>40</v>
      </c>
      <c r="Q30" s="6">
        <v>16</v>
      </c>
      <c r="R30" s="22">
        <v>40</v>
      </c>
      <c r="S30" s="16"/>
      <c r="T30" s="7"/>
      <c r="U30" s="22"/>
    </row>
    <row r="31" spans="2:21">
      <c r="B31" s="68"/>
      <c r="C31" s="5" t="s">
        <v>6</v>
      </c>
      <c r="D31" s="16">
        <v>79</v>
      </c>
      <c r="E31" s="6">
        <v>7</v>
      </c>
      <c r="F31" s="19">
        <v>8.8607594936708853</v>
      </c>
      <c r="G31" s="16">
        <v>46</v>
      </c>
      <c r="H31" s="7">
        <v>3</v>
      </c>
      <c r="I31" s="22">
        <v>6.5217391304347823</v>
      </c>
      <c r="J31" s="16"/>
      <c r="K31" s="7"/>
      <c r="L31" s="22"/>
      <c r="M31" s="16">
        <v>50</v>
      </c>
      <c r="N31" s="7">
        <v>22</v>
      </c>
      <c r="O31" s="22">
        <v>44</v>
      </c>
      <c r="P31" s="16">
        <v>19</v>
      </c>
      <c r="Q31" s="6">
        <v>10</v>
      </c>
      <c r="R31" s="22">
        <v>52.631578947368418</v>
      </c>
      <c r="S31" s="16"/>
      <c r="T31" s="7"/>
      <c r="U31" s="22"/>
    </row>
    <row r="32" spans="2:21">
      <c r="B32" s="68"/>
      <c r="C32" s="5" t="s">
        <v>7</v>
      </c>
      <c r="D32" s="16">
        <v>88</v>
      </c>
      <c r="E32" s="6">
        <v>8</v>
      </c>
      <c r="F32" s="19">
        <v>9.0909090909090917</v>
      </c>
      <c r="G32" s="16">
        <v>53</v>
      </c>
      <c r="H32" s="7">
        <v>5</v>
      </c>
      <c r="I32" s="22">
        <v>9.433962264150944</v>
      </c>
      <c r="J32" s="16"/>
      <c r="K32" s="7"/>
      <c r="L32" s="22"/>
      <c r="M32" s="16">
        <v>48</v>
      </c>
      <c r="N32" s="7">
        <v>19</v>
      </c>
      <c r="O32" s="22">
        <v>39.583333333333329</v>
      </c>
      <c r="P32" s="16">
        <v>20</v>
      </c>
      <c r="Q32" s="6">
        <v>5</v>
      </c>
      <c r="R32" s="22">
        <v>25</v>
      </c>
      <c r="S32" s="16"/>
      <c r="T32" s="7"/>
      <c r="U32" s="22"/>
    </row>
    <row r="33" spans="1:21">
      <c r="B33" s="68"/>
      <c r="C33" s="5" t="s">
        <v>8</v>
      </c>
      <c r="D33" s="16">
        <v>55</v>
      </c>
      <c r="E33" s="6">
        <v>7</v>
      </c>
      <c r="F33" s="19">
        <v>12.727272727272727</v>
      </c>
      <c r="G33" s="16">
        <v>115</v>
      </c>
      <c r="H33" s="7">
        <v>13</v>
      </c>
      <c r="I33" s="22">
        <v>11.304347826086957</v>
      </c>
      <c r="J33" s="16"/>
      <c r="K33" s="7"/>
      <c r="L33" s="22"/>
      <c r="M33" s="16">
        <v>44</v>
      </c>
      <c r="N33" s="7">
        <v>17</v>
      </c>
      <c r="O33" s="22">
        <v>38.636363636363633</v>
      </c>
      <c r="P33" s="16">
        <v>45</v>
      </c>
      <c r="Q33" s="6">
        <v>15</v>
      </c>
      <c r="R33" s="22">
        <v>33.333333333333329</v>
      </c>
      <c r="S33" s="16"/>
      <c r="T33" s="7"/>
      <c r="U33" s="22"/>
    </row>
    <row r="34" spans="1:21">
      <c r="B34" s="68"/>
      <c r="C34" s="5" t="s">
        <v>9</v>
      </c>
      <c r="D34" s="16">
        <v>86</v>
      </c>
      <c r="E34" s="6">
        <v>5</v>
      </c>
      <c r="F34" s="19">
        <v>5.8139534883720927</v>
      </c>
      <c r="G34" s="16">
        <v>69</v>
      </c>
      <c r="H34" s="7">
        <v>11</v>
      </c>
      <c r="I34" s="22">
        <v>15.942028985507244</v>
      </c>
      <c r="J34" s="16"/>
      <c r="K34" s="7"/>
      <c r="L34" s="22"/>
      <c r="M34" s="16">
        <v>38</v>
      </c>
      <c r="N34" s="7">
        <v>22</v>
      </c>
      <c r="O34" s="22">
        <v>57.894736842105267</v>
      </c>
      <c r="P34" s="16">
        <v>24</v>
      </c>
      <c r="Q34" s="6">
        <v>12</v>
      </c>
      <c r="R34" s="22">
        <v>50</v>
      </c>
      <c r="S34" s="16"/>
      <c r="T34" s="7"/>
      <c r="U34" s="22"/>
    </row>
    <row r="35" spans="1:21" ht="15.75" thickBot="1">
      <c r="B35" s="68"/>
      <c r="C35" s="5" t="s">
        <v>10</v>
      </c>
      <c r="D35" s="16">
        <v>49</v>
      </c>
      <c r="E35" s="6">
        <v>4</v>
      </c>
      <c r="F35" s="19">
        <v>8.1632653061224492</v>
      </c>
      <c r="G35" s="16">
        <v>89</v>
      </c>
      <c r="H35" s="7">
        <v>11</v>
      </c>
      <c r="I35" s="22">
        <v>12.359550561797752</v>
      </c>
      <c r="J35" s="16"/>
      <c r="K35" s="7"/>
      <c r="L35" s="22"/>
      <c r="M35" s="16">
        <v>42</v>
      </c>
      <c r="N35" s="7">
        <v>17</v>
      </c>
      <c r="O35" s="22">
        <v>40.476190476190474</v>
      </c>
      <c r="P35" s="16">
        <v>48</v>
      </c>
      <c r="Q35" s="6">
        <v>14</v>
      </c>
      <c r="R35" s="22">
        <v>29.166666666666668</v>
      </c>
      <c r="S35" s="16"/>
      <c r="T35" s="7"/>
      <c r="U35" s="22"/>
    </row>
    <row r="36" spans="1:21">
      <c r="B36" s="67" t="s">
        <v>20</v>
      </c>
      <c r="C36" s="2" t="s">
        <v>1</v>
      </c>
      <c r="D36" s="15">
        <v>55</v>
      </c>
      <c r="E36" s="3">
        <v>4</v>
      </c>
      <c r="F36" s="18">
        <v>7.2727272727272725</v>
      </c>
      <c r="G36" s="15">
        <v>62</v>
      </c>
      <c r="H36" s="4">
        <v>10</v>
      </c>
      <c r="I36" s="21">
        <v>16.129032258064516</v>
      </c>
      <c r="J36" s="15"/>
      <c r="K36" s="4"/>
      <c r="L36" s="21"/>
      <c r="M36" s="15">
        <v>77</v>
      </c>
      <c r="N36" s="3">
        <v>50</v>
      </c>
      <c r="O36" s="18">
        <v>64.935064935064929</v>
      </c>
      <c r="P36" s="15">
        <v>36</v>
      </c>
      <c r="Q36" s="4">
        <v>18</v>
      </c>
      <c r="R36" s="21">
        <v>50</v>
      </c>
      <c r="S36" s="15"/>
      <c r="T36" s="4"/>
      <c r="U36" s="21"/>
    </row>
    <row r="37" spans="1:21">
      <c r="B37" s="68"/>
      <c r="C37" s="5" t="s">
        <v>2</v>
      </c>
      <c r="D37" s="16">
        <v>62</v>
      </c>
      <c r="E37" s="6">
        <v>8</v>
      </c>
      <c r="F37" s="19">
        <v>12.903225806451612</v>
      </c>
      <c r="G37" s="16">
        <v>72</v>
      </c>
      <c r="H37" s="7">
        <v>7</v>
      </c>
      <c r="I37" s="22">
        <v>9.7222222222222232</v>
      </c>
      <c r="J37" s="16"/>
      <c r="K37" s="7"/>
      <c r="L37" s="22"/>
      <c r="M37" s="16">
        <v>55</v>
      </c>
      <c r="N37" s="6">
        <v>21</v>
      </c>
      <c r="O37" s="19">
        <v>38.181818181818187</v>
      </c>
      <c r="P37" s="16">
        <v>20</v>
      </c>
      <c r="Q37" s="7">
        <v>13</v>
      </c>
      <c r="R37" s="22">
        <v>65</v>
      </c>
      <c r="S37" s="16"/>
      <c r="T37" s="7"/>
      <c r="U37" s="22"/>
    </row>
    <row r="38" spans="1:21">
      <c r="B38" s="68"/>
      <c r="C38" s="5" t="s">
        <v>3</v>
      </c>
      <c r="D38" s="16">
        <v>46</v>
      </c>
      <c r="E38" s="6">
        <v>5</v>
      </c>
      <c r="F38" s="19">
        <v>10.869565217391305</v>
      </c>
      <c r="G38" s="16">
        <v>69</v>
      </c>
      <c r="H38" s="7">
        <v>7</v>
      </c>
      <c r="I38" s="22">
        <v>10.144927536231885</v>
      </c>
      <c r="J38" s="16"/>
      <c r="K38" s="7"/>
      <c r="L38" s="22"/>
      <c r="M38" s="16">
        <v>49</v>
      </c>
      <c r="N38" s="6">
        <v>19</v>
      </c>
      <c r="O38" s="19">
        <v>38.775510204081634</v>
      </c>
      <c r="P38" s="16">
        <v>25</v>
      </c>
      <c r="Q38" s="7">
        <v>14</v>
      </c>
      <c r="R38" s="22">
        <v>56.000000000000007</v>
      </c>
      <c r="S38" s="16"/>
      <c r="T38" s="7"/>
      <c r="U38" s="22"/>
    </row>
    <row r="39" spans="1:21">
      <c r="B39" s="68"/>
      <c r="C39" s="5" t="s">
        <v>4</v>
      </c>
      <c r="D39" s="16">
        <v>48</v>
      </c>
      <c r="E39" s="6">
        <v>7</v>
      </c>
      <c r="F39" s="19">
        <v>14.583333333333334</v>
      </c>
      <c r="G39" s="16">
        <v>63</v>
      </c>
      <c r="H39" s="7">
        <v>11</v>
      </c>
      <c r="I39" s="22">
        <v>17.460317460317459</v>
      </c>
      <c r="J39" s="16"/>
      <c r="K39" s="7"/>
      <c r="L39" s="22"/>
      <c r="M39" s="16">
        <v>62</v>
      </c>
      <c r="N39" s="6">
        <v>33</v>
      </c>
      <c r="O39" s="19">
        <v>53.225806451612897</v>
      </c>
      <c r="P39" s="16">
        <v>39</v>
      </c>
      <c r="Q39" s="7">
        <v>18</v>
      </c>
      <c r="R39" s="22">
        <v>46.153846153846153</v>
      </c>
      <c r="S39" s="16"/>
      <c r="T39" s="7"/>
      <c r="U39" s="22"/>
    </row>
    <row r="40" spans="1:21">
      <c r="B40" s="68"/>
      <c r="C40" s="5" t="s">
        <v>5</v>
      </c>
      <c r="D40" s="16">
        <v>130</v>
      </c>
      <c r="E40" s="6">
        <v>13</v>
      </c>
      <c r="F40" s="19">
        <v>10</v>
      </c>
      <c r="G40" s="16">
        <v>57</v>
      </c>
      <c r="H40" s="7">
        <v>7</v>
      </c>
      <c r="I40" s="22">
        <v>12.280701754385964</v>
      </c>
      <c r="J40" s="16"/>
      <c r="K40" s="7"/>
      <c r="L40" s="22"/>
      <c r="M40" s="16">
        <v>49</v>
      </c>
      <c r="N40" s="6">
        <v>22</v>
      </c>
      <c r="O40" s="19">
        <v>44.897959183673471</v>
      </c>
      <c r="P40" s="16">
        <v>25</v>
      </c>
      <c r="Q40" s="7">
        <v>17</v>
      </c>
      <c r="R40" s="22">
        <v>68</v>
      </c>
      <c r="S40" s="16"/>
      <c r="T40" s="7"/>
      <c r="U40" s="22"/>
    </row>
    <row r="41" spans="1:21">
      <c r="B41" s="68"/>
      <c r="C41" s="5" t="s">
        <v>6</v>
      </c>
      <c r="D41" s="16">
        <v>61</v>
      </c>
      <c r="E41" s="6">
        <v>4</v>
      </c>
      <c r="F41" s="19">
        <v>6.557377049180328</v>
      </c>
      <c r="G41" s="16">
        <v>42</v>
      </c>
      <c r="H41" s="7">
        <v>3</v>
      </c>
      <c r="I41" s="22">
        <v>7.1428571428571423</v>
      </c>
      <c r="J41" s="16"/>
      <c r="K41" s="7"/>
      <c r="L41" s="22"/>
      <c r="M41" s="16">
        <v>69</v>
      </c>
      <c r="N41" s="6">
        <v>32</v>
      </c>
      <c r="O41" s="19">
        <v>46.376811594202898</v>
      </c>
      <c r="P41" s="16">
        <v>21</v>
      </c>
      <c r="Q41" s="7">
        <v>10</v>
      </c>
      <c r="R41" s="22">
        <v>47.619047619047613</v>
      </c>
      <c r="S41" s="16"/>
      <c r="T41" s="7"/>
      <c r="U41" s="22"/>
    </row>
    <row r="42" spans="1:21">
      <c r="B42" s="68"/>
      <c r="C42" s="5" t="s">
        <v>7</v>
      </c>
      <c r="D42" s="16">
        <v>65</v>
      </c>
      <c r="E42" s="6">
        <v>5</v>
      </c>
      <c r="F42" s="19">
        <v>7.6923076923076925</v>
      </c>
      <c r="G42" s="16">
        <v>46</v>
      </c>
      <c r="H42" s="7">
        <v>7</v>
      </c>
      <c r="I42" s="22">
        <v>15.217391304347828</v>
      </c>
      <c r="J42" s="16"/>
      <c r="K42" s="7"/>
      <c r="L42" s="22"/>
      <c r="M42" s="16">
        <v>56</v>
      </c>
      <c r="N42" s="6">
        <v>20</v>
      </c>
      <c r="O42" s="19">
        <v>35.714285714285715</v>
      </c>
      <c r="P42" s="16">
        <v>36</v>
      </c>
      <c r="Q42" s="7">
        <v>22</v>
      </c>
      <c r="R42" s="22">
        <v>61.111111111111114</v>
      </c>
      <c r="S42" s="16"/>
      <c r="T42" s="7"/>
      <c r="U42" s="22"/>
    </row>
    <row r="43" spans="1:21">
      <c r="B43" s="68"/>
      <c r="C43" s="5" t="s">
        <v>8</v>
      </c>
      <c r="D43" s="16">
        <v>31</v>
      </c>
      <c r="E43" s="6">
        <v>12</v>
      </c>
      <c r="F43" s="19">
        <v>38.70967741935484</v>
      </c>
      <c r="G43" s="16">
        <v>71</v>
      </c>
      <c r="H43" s="7">
        <v>8</v>
      </c>
      <c r="I43" s="22">
        <v>11.267605633802818</v>
      </c>
      <c r="J43" s="16"/>
      <c r="K43" s="7"/>
      <c r="L43" s="22"/>
      <c r="M43" s="16">
        <v>33</v>
      </c>
      <c r="N43" s="6">
        <v>11</v>
      </c>
      <c r="O43" s="19">
        <v>33.333333333333329</v>
      </c>
      <c r="P43" s="16">
        <v>25</v>
      </c>
      <c r="Q43" s="7">
        <v>13</v>
      </c>
      <c r="R43" s="22">
        <v>52</v>
      </c>
      <c r="S43" s="16"/>
      <c r="T43" s="7"/>
      <c r="U43" s="22"/>
    </row>
    <row r="44" spans="1:21">
      <c r="B44" s="68"/>
      <c r="C44" s="5" t="s">
        <v>9</v>
      </c>
      <c r="D44" s="16">
        <v>57</v>
      </c>
      <c r="E44" s="6">
        <v>8</v>
      </c>
      <c r="F44" s="19">
        <v>14.035087719298245</v>
      </c>
      <c r="G44" s="16">
        <v>41</v>
      </c>
      <c r="H44" s="7">
        <v>2</v>
      </c>
      <c r="I44" s="22">
        <v>4.8780487804878048</v>
      </c>
      <c r="J44" s="16"/>
      <c r="K44" s="7"/>
      <c r="L44" s="22"/>
      <c r="M44" s="16">
        <v>50</v>
      </c>
      <c r="N44" s="6">
        <v>30</v>
      </c>
      <c r="O44" s="19">
        <v>60</v>
      </c>
      <c r="P44" s="16">
        <v>29</v>
      </c>
      <c r="Q44" s="7">
        <v>21</v>
      </c>
      <c r="R44" s="22">
        <v>72.41379310344827</v>
      </c>
      <c r="S44" s="16"/>
      <c r="T44" s="7"/>
      <c r="U44" s="22"/>
    </row>
    <row r="45" spans="1:21" ht="15.75" thickBot="1">
      <c r="B45" s="69"/>
      <c r="C45" s="9" t="s">
        <v>10</v>
      </c>
      <c r="D45" s="17">
        <v>55</v>
      </c>
      <c r="E45" s="10">
        <v>8</v>
      </c>
      <c r="F45" s="20">
        <v>14.545454545454545</v>
      </c>
      <c r="G45" s="17">
        <v>48</v>
      </c>
      <c r="H45" s="11">
        <v>5</v>
      </c>
      <c r="I45" s="23">
        <v>10.416666666666668</v>
      </c>
      <c r="J45" s="17"/>
      <c r="K45" s="11"/>
      <c r="L45" s="23"/>
      <c r="M45" s="17">
        <v>71</v>
      </c>
      <c r="N45" s="10">
        <v>33</v>
      </c>
      <c r="O45" s="20">
        <v>46.478873239436616</v>
      </c>
      <c r="P45" s="17">
        <v>29</v>
      </c>
      <c r="Q45" s="11">
        <v>16</v>
      </c>
      <c r="R45" s="23">
        <v>55.172413793103445</v>
      </c>
      <c r="S45" s="17"/>
      <c r="T45" s="11"/>
      <c r="U45" s="23"/>
    </row>
    <row r="46" spans="1:21">
      <c r="B46" s="67" t="s">
        <v>21</v>
      </c>
      <c r="C46" s="2" t="s">
        <v>1</v>
      </c>
      <c r="D46" s="15"/>
      <c r="E46" s="3"/>
      <c r="F46" s="18"/>
      <c r="G46" s="15"/>
      <c r="H46" s="4"/>
      <c r="I46" s="21"/>
      <c r="J46" s="15"/>
      <c r="K46" s="4"/>
      <c r="L46" s="21"/>
      <c r="M46" s="15">
        <v>46</v>
      </c>
      <c r="N46" s="3">
        <v>17</v>
      </c>
      <c r="O46" s="18">
        <v>36.95652173913043</v>
      </c>
      <c r="P46" s="15"/>
      <c r="Q46" s="3"/>
      <c r="R46" s="21"/>
      <c r="S46" s="15">
        <v>23</v>
      </c>
      <c r="T46" s="4">
        <v>6</v>
      </c>
      <c r="U46" s="21">
        <v>26.086956521739129</v>
      </c>
    </row>
    <row r="47" spans="1:21">
      <c r="A47" s="54"/>
      <c r="B47" s="68"/>
      <c r="C47" s="5" t="s">
        <v>2</v>
      </c>
      <c r="D47" s="16"/>
      <c r="E47" s="6"/>
      <c r="F47" s="19"/>
      <c r="G47" s="16"/>
      <c r="H47" s="7"/>
      <c r="I47" s="22"/>
      <c r="J47" s="16"/>
      <c r="K47" s="7"/>
      <c r="L47" s="22"/>
      <c r="M47" s="16">
        <v>70</v>
      </c>
      <c r="N47" s="6">
        <v>34</v>
      </c>
      <c r="O47" s="19">
        <v>48.571428571428569</v>
      </c>
      <c r="P47" s="16"/>
      <c r="Q47" s="6"/>
      <c r="R47" s="22"/>
      <c r="S47" s="16">
        <v>40</v>
      </c>
      <c r="T47" s="7">
        <v>20</v>
      </c>
      <c r="U47" s="22">
        <v>50</v>
      </c>
    </row>
    <row r="48" spans="1:21">
      <c r="A48" s="54"/>
      <c r="B48" s="68"/>
      <c r="C48" s="5" t="s">
        <v>3</v>
      </c>
      <c r="D48" s="16"/>
      <c r="E48" s="6"/>
      <c r="F48" s="19"/>
      <c r="G48" s="16"/>
      <c r="H48" s="7"/>
      <c r="I48" s="22"/>
      <c r="J48" s="16"/>
      <c r="K48" s="7"/>
      <c r="L48" s="22"/>
      <c r="M48" s="16">
        <v>54</v>
      </c>
      <c r="N48" s="6">
        <v>15</v>
      </c>
      <c r="O48" s="19">
        <v>27.777777777777779</v>
      </c>
      <c r="P48" s="16"/>
      <c r="Q48" s="6"/>
      <c r="R48" s="22"/>
      <c r="S48" s="16">
        <v>24</v>
      </c>
      <c r="T48" s="7">
        <v>9</v>
      </c>
      <c r="U48" s="22">
        <v>37.5</v>
      </c>
    </row>
    <row r="49" spans="1:21">
      <c r="A49" s="54"/>
      <c r="B49" s="68"/>
      <c r="C49" s="5" t="s">
        <v>4</v>
      </c>
      <c r="D49" s="16"/>
      <c r="E49" s="6"/>
      <c r="F49" s="19"/>
      <c r="G49" s="16"/>
      <c r="H49" s="7"/>
      <c r="I49" s="22"/>
      <c r="J49" s="16"/>
      <c r="K49" s="7"/>
      <c r="L49" s="22"/>
      <c r="M49" s="16">
        <v>34</v>
      </c>
      <c r="N49" s="6">
        <v>15</v>
      </c>
      <c r="O49" s="19">
        <v>44.117647058823529</v>
      </c>
      <c r="P49" s="16"/>
      <c r="Q49" s="6"/>
      <c r="R49" s="22"/>
      <c r="S49" s="16">
        <v>29</v>
      </c>
      <c r="T49" s="7">
        <v>11</v>
      </c>
      <c r="U49" s="22">
        <v>37.931034482758619</v>
      </c>
    </row>
    <row r="50" spans="1:21">
      <c r="A50" s="54"/>
      <c r="B50" s="68"/>
      <c r="C50" s="5" t="s">
        <v>5</v>
      </c>
      <c r="D50" s="16"/>
      <c r="E50" s="6"/>
      <c r="F50" s="19"/>
      <c r="G50" s="16"/>
      <c r="H50" s="7"/>
      <c r="I50" s="22"/>
      <c r="J50" s="16"/>
      <c r="K50" s="7"/>
      <c r="L50" s="22"/>
      <c r="M50" s="16">
        <v>30</v>
      </c>
      <c r="N50" s="6">
        <v>8</v>
      </c>
      <c r="O50" s="19">
        <v>26.666666666666668</v>
      </c>
      <c r="P50" s="16"/>
      <c r="Q50" s="6"/>
      <c r="R50" s="22"/>
      <c r="S50" s="16">
        <v>31</v>
      </c>
      <c r="T50" s="7">
        <v>13</v>
      </c>
      <c r="U50" s="22">
        <v>41.935483870967744</v>
      </c>
    </row>
    <row r="51" spans="1:21">
      <c r="A51" s="54"/>
      <c r="B51" s="68"/>
      <c r="C51" s="5" t="s">
        <v>6</v>
      </c>
      <c r="D51" s="16"/>
      <c r="E51" s="6"/>
      <c r="F51" s="19"/>
      <c r="G51" s="16"/>
      <c r="H51" s="7"/>
      <c r="I51" s="22"/>
      <c r="J51" s="16"/>
      <c r="K51" s="7"/>
      <c r="L51" s="22"/>
      <c r="M51" s="16">
        <v>50</v>
      </c>
      <c r="N51" s="6">
        <v>19</v>
      </c>
      <c r="O51" s="19">
        <v>38</v>
      </c>
      <c r="P51" s="16"/>
      <c r="Q51" s="6"/>
      <c r="R51" s="22"/>
      <c r="S51" s="16">
        <v>33</v>
      </c>
      <c r="T51" s="7">
        <v>11</v>
      </c>
      <c r="U51" s="22">
        <v>33.333333333333329</v>
      </c>
    </row>
    <row r="52" spans="1:21">
      <c r="A52" s="54"/>
      <c r="B52" s="68"/>
      <c r="C52" s="5" t="s">
        <v>7</v>
      </c>
      <c r="D52" s="16"/>
      <c r="E52" s="6"/>
      <c r="F52" s="19"/>
      <c r="G52" s="16"/>
      <c r="H52" s="7"/>
      <c r="I52" s="22"/>
      <c r="J52" s="16"/>
      <c r="K52" s="7"/>
      <c r="L52" s="22"/>
      <c r="M52" s="16">
        <v>59</v>
      </c>
      <c r="N52" s="6">
        <v>24</v>
      </c>
      <c r="O52" s="19">
        <v>40.677966101694921</v>
      </c>
      <c r="P52" s="16"/>
      <c r="Q52" s="6"/>
      <c r="R52" s="22"/>
      <c r="S52" s="16">
        <v>35</v>
      </c>
      <c r="T52" s="7">
        <v>11</v>
      </c>
      <c r="U52" s="22">
        <v>31.428571428571427</v>
      </c>
    </row>
    <row r="53" spans="1:21">
      <c r="A53" s="54"/>
      <c r="B53" s="68"/>
      <c r="C53" s="5" t="s">
        <v>8</v>
      </c>
      <c r="D53" s="16"/>
      <c r="E53" s="6"/>
      <c r="F53" s="19"/>
      <c r="G53" s="16"/>
      <c r="H53" s="7"/>
      <c r="I53" s="22"/>
      <c r="J53" s="16"/>
      <c r="K53" s="7"/>
      <c r="L53" s="22"/>
      <c r="M53" s="16">
        <v>51</v>
      </c>
      <c r="N53" s="6">
        <v>25</v>
      </c>
      <c r="O53" s="19">
        <v>49.019607843137251</v>
      </c>
      <c r="P53" s="16"/>
      <c r="Q53" s="6"/>
      <c r="R53" s="22"/>
      <c r="S53" s="16">
        <v>35</v>
      </c>
      <c r="T53" s="7">
        <v>9</v>
      </c>
      <c r="U53" s="22">
        <v>25.714285714285712</v>
      </c>
    </row>
    <row r="54" spans="1:21">
      <c r="A54" s="54"/>
      <c r="B54" s="68"/>
      <c r="C54" s="5" t="s">
        <v>9</v>
      </c>
      <c r="D54" s="16"/>
      <c r="E54" s="6"/>
      <c r="F54" s="19"/>
      <c r="G54" s="16"/>
      <c r="H54" s="7"/>
      <c r="I54" s="22"/>
      <c r="J54" s="16"/>
      <c r="K54" s="7"/>
      <c r="L54" s="22"/>
      <c r="M54" s="16">
        <v>59</v>
      </c>
      <c r="N54" s="6">
        <v>21</v>
      </c>
      <c r="O54" s="19">
        <v>35.593220338983052</v>
      </c>
      <c r="P54" s="16"/>
      <c r="Q54" s="6"/>
      <c r="R54" s="22"/>
      <c r="S54" s="16">
        <v>34</v>
      </c>
      <c r="T54" s="7">
        <v>15</v>
      </c>
      <c r="U54" s="22">
        <v>44.117647058823529</v>
      </c>
    </row>
    <row r="55" spans="1:21" ht="15.75" thickBot="1">
      <c r="A55" s="54"/>
      <c r="B55" s="68"/>
      <c r="C55" s="5" t="s">
        <v>10</v>
      </c>
      <c r="D55" s="17"/>
      <c r="E55" s="10"/>
      <c r="F55" s="20"/>
      <c r="G55" s="17"/>
      <c r="H55" s="11"/>
      <c r="I55" s="23"/>
      <c r="J55" s="17"/>
      <c r="K55" s="11"/>
      <c r="L55" s="23"/>
      <c r="M55" s="16">
        <v>39</v>
      </c>
      <c r="N55" s="6">
        <v>15</v>
      </c>
      <c r="O55" s="19">
        <v>38.461538461538467</v>
      </c>
      <c r="P55" s="16"/>
      <c r="Q55" s="6"/>
      <c r="R55" s="22"/>
      <c r="S55" s="16">
        <v>39</v>
      </c>
      <c r="T55" s="7">
        <v>15</v>
      </c>
      <c r="U55" s="22">
        <v>38.461538461538467</v>
      </c>
    </row>
    <row r="56" spans="1:21">
      <c r="A56" s="54"/>
      <c r="B56" s="67" t="s">
        <v>32</v>
      </c>
      <c r="C56" s="25" t="s">
        <v>1</v>
      </c>
      <c r="D56" s="15">
        <v>32</v>
      </c>
      <c r="E56" s="3">
        <v>3</v>
      </c>
      <c r="F56" s="18">
        <v>9.375</v>
      </c>
      <c r="G56" s="15"/>
      <c r="H56" s="4"/>
      <c r="I56" s="21"/>
      <c r="J56" s="15">
        <v>26</v>
      </c>
      <c r="K56" s="4">
        <v>3</v>
      </c>
      <c r="L56" s="21">
        <v>11.538461538461538</v>
      </c>
      <c r="M56" s="15"/>
      <c r="N56" s="3"/>
      <c r="O56" s="18"/>
      <c r="P56" s="15"/>
      <c r="Q56" s="4"/>
      <c r="R56" s="21"/>
      <c r="S56" s="15"/>
      <c r="T56" s="4"/>
      <c r="U56" s="21"/>
    </row>
    <row r="57" spans="1:21">
      <c r="A57" s="54"/>
      <c r="B57" s="68"/>
      <c r="C57" s="26" t="s">
        <v>2</v>
      </c>
      <c r="D57" s="16">
        <v>23</v>
      </c>
      <c r="E57" s="6">
        <v>3</v>
      </c>
      <c r="F57" s="19">
        <v>13.043478260869565</v>
      </c>
      <c r="G57" s="16"/>
      <c r="H57" s="7"/>
      <c r="I57" s="22"/>
      <c r="J57" s="16">
        <v>23</v>
      </c>
      <c r="K57" s="7">
        <v>2</v>
      </c>
      <c r="L57" s="22">
        <v>8.695652173913043</v>
      </c>
      <c r="M57" s="16"/>
      <c r="N57" s="6"/>
      <c r="O57" s="19"/>
      <c r="P57" s="16"/>
      <c r="Q57" s="7"/>
      <c r="R57" s="22"/>
      <c r="S57" s="16"/>
      <c r="T57" s="7"/>
      <c r="U57" s="22"/>
    </row>
    <row r="58" spans="1:21">
      <c r="A58" s="54"/>
      <c r="B58" s="68"/>
      <c r="C58" s="26" t="s">
        <v>3</v>
      </c>
      <c r="D58" s="16">
        <v>34</v>
      </c>
      <c r="E58" s="6">
        <v>2</v>
      </c>
      <c r="F58" s="19">
        <v>5.8823529411764701</v>
      </c>
      <c r="G58" s="16"/>
      <c r="H58" s="7"/>
      <c r="I58" s="22"/>
      <c r="J58" s="16">
        <v>35</v>
      </c>
      <c r="K58" s="7">
        <v>4</v>
      </c>
      <c r="L58" s="22">
        <v>11.428571428571429</v>
      </c>
      <c r="M58" s="16"/>
      <c r="N58" s="6"/>
      <c r="O58" s="19"/>
      <c r="P58" s="16"/>
      <c r="Q58" s="7"/>
      <c r="R58" s="22"/>
      <c r="S58" s="16"/>
      <c r="T58" s="7"/>
      <c r="U58" s="22"/>
    </row>
    <row r="59" spans="1:21">
      <c r="A59" s="54"/>
      <c r="B59" s="68"/>
      <c r="C59" s="26" t="s">
        <v>4</v>
      </c>
      <c r="D59" s="16">
        <v>27</v>
      </c>
      <c r="E59" s="6">
        <v>5</v>
      </c>
      <c r="F59" s="19">
        <v>18.518518518518519</v>
      </c>
      <c r="G59" s="16"/>
      <c r="H59" s="7"/>
      <c r="I59" s="22"/>
      <c r="J59" s="16">
        <v>21</v>
      </c>
      <c r="K59" s="7">
        <v>3</v>
      </c>
      <c r="L59" s="22">
        <v>14.285714285714285</v>
      </c>
      <c r="M59" s="16"/>
      <c r="N59" s="6"/>
      <c r="O59" s="19"/>
      <c r="P59" s="16"/>
      <c r="Q59" s="7"/>
      <c r="R59" s="22"/>
      <c r="S59" s="16"/>
      <c r="T59" s="7"/>
      <c r="U59" s="22"/>
    </row>
    <row r="60" spans="1:21">
      <c r="A60" s="54"/>
      <c r="B60" s="68"/>
      <c r="C60" s="26" t="s">
        <v>5</v>
      </c>
      <c r="D60" s="16">
        <v>47</v>
      </c>
      <c r="E60" s="6">
        <v>3</v>
      </c>
      <c r="F60" s="19">
        <v>6.3829787234042552</v>
      </c>
      <c r="G60" s="16"/>
      <c r="H60" s="7"/>
      <c r="I60" s="22"/>
      <c r="J60" s="16">
        <v>22</v>
      </c>
      <c r="K60" s="7">
        <v>2</v>
      </c>
      <c r="L60" s="22">
        <v>9.0909090909090917</v>
      </c>
      <c r="M60" s="16"/>
      <c r="N60" s="6"/>
      <c r="O60" s="19"/>
      <c r="P60" s="16"/>
      <c r="Q60" s="7"/>
      <c r="R60" s="22"/>
      <c r="S60" s="16"/>
      <c r="T60" s="7"/>
      <c r="U60" s="22"/>
    </row>
    <row r="61" spans="1:21">
      <c r="A61" s="54"/>
      <c r="B61" s="68"/>
      <c r="C61" s="26" t="s">
        <v>6</v>
      </c>
      <c r="D61" s="16">
        <v>34</v>
      </c>
      <c r="E61" s="6">
        <v>3</v>
      </c>
      <c r="F61" s="19">
        <v>8.8235294117647065</v>
      </c>
      <c r="G61" s="16"/>
      <c r="H61" s="7"/>
      <c r="I61" s="22"/>
      <c r="J61" s="16">
        <v>25</v>
      </c>
      <c r="K61" s="7">
        <v>4</v>
      </c>
      <c r="L61" s="22">
        <v>16</v>
      </c>
      <c r="M61" s="16"/>
      <c r="N61" s="6"/>
      <c r="O61" s="19"/>
      <c r="P61" s="16"/>
      <c r="Q61" s="7"/>
      <c r="R61" s="22"/>
      <c r="S61" s="16"/>
      <c r="T61" s="7"/>
      <c r="U61" s="22"/>
    </row>
    <row r="62" spans="1:21">
      <c r="A62" s="54"/>
      <c r="B62" s="68"/>
      <c r="C62" s="26" t="s">
        <v>7</v>
      </c>
      <c r="D62" s="16">
        <v>36</v>
      </c>
      <c r="E62" s="6">
        <v>4</v>
      </c>
      <c r="F62" s="19">
        <v>11.111111111111111</v>
      </c>
      <c r="G62" s="16"/>
      <c r="H62" s="7"/>
      <c r="I62" s="22"/>
      <c r="J62" s="16">
        <v>36</v>
      </c>
      <c r="K62" s="7">
        <v>8</v>
      </c>
      <c r="L62" s="22">
        <v>22.222222222222221</v>
      </c>
      <c r="M62" s="16"/>
      <c r="N62" s="6"/>
      <c r="O62" s="19"/>
      <c r="P62" s="16"/>
      <c r="Q62" s="7"/>
      <c r="R62" s="22"/>
      <c r="S62" s="16"/>
      <c r="T62" s="7"/>
      <c r="U62" s="22"/>
    </row>
    <row r="63" spans="1:21">
      <c r="A63" s="54"/>
      <c r="B63" s="68"/>
      <c r="C63" s="26" t="s">
        <v>8</v>
      </c>
      <c r="D63" s="16">
        <v>56</v>
      </c>
      <c r="E63" s="6">
        <v>3</v>
      </c>
      <c r="F63" s="19">
        <v>5.3571428571428568</v>
      </c>
      <c r="G63" s="16"/>
      <c r="H63" s="7"/>
      <c r="I63" s="22"/>
      <c r="J63" s="16">
        <v>34</v>
      </c>
      <c r="K63" s="7">
        <v>2</v>
      </c>
      <c r="L63" s="22">
        <v>5.8823529411764701</v>
      </c>
      <c r="M63" s="16"/>
      <c r="N63" s="6"/>
      <c r="O63" s="19"/>
      <c r="P63" s="16"/>
      <c r="Q63" s="7"/>
      <c r="R63" s="22"/>
      <c r="S63" s="16"/>
      <c r="T63" s="7"/>
      <c r="U63" s="22"/>
    </row>
    <row r="64" spans="1:21">
      <c r="A64" s="54"/>
      <c r="B64" s="68"/>
      <c r="C64" s="26" t="s">
        <v>9</v>
      </c>
      <c r="D64" s="16">
        <v>77</v>
      </c>
      <c r="E64" s="6">
        <v>5</v>
      </c>
      <c r="F64" s="19">
        <v>6.4935064935064926</v>
      </c>
      <c r="G64" s="16"/>
      <c r="H64" s="7"/>
      <c r="I64" s="22"/>
      <c r="J64" s="16">
        <v>41</v>
      </c>
      <c r="K64" s="7">
        <v>5</v>
      </c>
      <c r="L64" s="22">
        <v>12.195121951219512</v>
      </c>
      <c r="M64" s="16"/>
      <c r="N64" s="6"/>
      <c r="O64" s="19"/>
      <c r="P64" s="16"/>
      <c r="Q64" s="7"/>
      <c r="R64" s="22"/>
      <c r="S64" s="16"/>
      <c r="T64" s="7"/>
      <c r="U64" s="22"/>
    </row>
    <row r="65" spans="1:21" ht="15.75" thickBot="1">
      <c r="A65" s="54"/>
      <c r="B65" s="69"/>
      <c r="C65" s="27" t="s">
        <v>10</v>
      </c>
      <c r="D65" s="16">
        <v>78</v>
      </c>
      <c r="E65" s="6">
        <v>8</v>
      </c>
      <c r="F65" s="19">
        <v>10.256410256410255</v>
      </c>
      <c r="G65" s="16"/>
      <c r="H65" s="7"/>
      <c r="I65" s="22"/>
      <c r="J65" s="16">
        <v>20</v>
      </c>
      <c r="K65" s="7">
        <v>3</v>
      </c>
      <c r="L65" s="22">
        <v>15</v>
      </c>
      <c r="M65" s="17"/>
      <c r="N65" s="10"/>
      <c r="O65" s="20"/>
      <c r="P65" s="17"/>
      <c r="Q65" s="11"/>
      <c r="R65" s="23"/>
      <c r="S65" s="17"/>
      <c r="T65" s="11"/>
      <c r="U65" s="23"/>
    </row>
    <row r="66" spans="1:21">
      <c r="A66" s="54"/>
      <c r="B66" s="68" t="s">
        <v>122</v>
      </c>
      <c r="C66" s="5" t="s">
        <v>1</v>
      </c>
      <c r="D66" s="15">
        <v>40</v>
      </c>
      <c r="E66" s="3">
        <v>3</v>
      </c>
      <c r="F66" s="18">
        <v>7.5</v>
      </c>
      <c r="G66" s="15"/>
      <c r="H66" s="4"/>
      <c r="I66" s="21"/>
      <c r="J66" s="15">
        <v>93</v>
      </c>
      <c r="K66" s="3">
        <v>8</v>
      </c>
      <c r="L66" s="21">
        <v>8.6021505376344098</v>
      </c>
      <c r="M66" s="15">
        <v>71</v>
      </c>
      <c r="N66" s="3">
        <v>20</v>
      </c>
      <c r="O66" s="18">
        <v>28.169014084507044</v>
      </c>
      <c r="P66" s="16"/>
      <c r="Q66" s="6"/>
      <c r="R66" s="22"/>
      <c r="S66" s="15">
        <v>107</v>
      </c>
      <c r="T66" s="3">
        <v>42</v>
      </c>
      <c r="U66" s="21">
        <v>39.252336448598129</v>
      </c>
    </row>
    <row r="67" spans="1:21">
      <c r="A67" s="54"/>
      <c r="B67" s="68"/>
      <c r="C67" s="5" t="s">
        <v>2</v>
      </c>
      <c r="D67" s="16">
        <v>28</v>
      </c>
      <c r="E67" s="6">
        <v>2</v>
      </c>
      <c r="F67" s="19">
        <v>7.1428571428571423</v>
      </c>
      <c r="G67" s="16"/>
      <c r="H67" s="7"/>
      <c r="I67" s="22"/>
      <c r="J67" s="16">
        <v>85</v>
      </c>
      <c r="K67" s="6">
        <v>12</v>
      </c>
      <c r="L67" s="22">
        <v>14.117647058823529</v>
      </c>
      <c r="M67" s="16">
        <v>72</v>
      </c>
      <c r="N67" s="6">
        <v>20</v>
      </c>
      <c r="O67" s="19">
        <v>27.777777777777779</v>
      </c>
      <c r="P67" s="16"/>
      <c r="Q67" s="6"/>
      <c r="R67" s="22"/>
      <c r="S67" s="16">
        <v>108</v>
      </c>
      <c r="T67" s="6">
        <v>51</v>
      </c>
      <c r="U67" s="22">
        <v>47.222222222222221</v>
      </c>
    </row>
    <row r="68" spans="1:21">
      <c r="A68" s="54"/>
      <c r="B68" s="68"/>
      <c r="C68" s="5" t="s">
        <v>3</v>
      </c>
      <c r="D68" s="16">
        <v>24</v>
      </c>
      <c r="E68" s="6">
        <v>4</v>
      </c>
      <c r="F68" s="19">
        <v>16.666666666666664</v>
      </c>
      <c r="G68" s="16"/>
      <c r="H68" s="7"/>
      <c r="I68" s="22"/>
      <c r="J68" s="16">
        <v>91</v>
      </c>
      <c r="K68" s="6">
        <v>23</v>
      </c>
      <c r="L68" s="22">
        <v>25.274725274725274</v>
      </c>
      <c r="M68" s="16">
        <v>75</v>
      </c>
      <c r="N68" s="6">
        <v>20</v>
      </c>
      <c r="O68" s="19">
        <v>26.666666666666668</v>
      </c>
      <c r="P68" s="16"/>
      <c r="Q68" s="6"/>
      <c r="R68" s="22"/>
      <c r="S68" s="16">
        <v>104</v>
      </c>
      <c r="T68" s="6">
        <v>37</v>
      </c>
      <c r="U68" s="22">
        <v>35.57692307692308</v>
      </c>
    </row>
    <row r="69" spans="1:21">
      <c r="A69" s="54"/>
      <c r="B69" s="68"/>
      <c r="C69" s="5" t="s">
        <v>4</v>
      </c>
      <c r="D69" s="16">
        <v>24</v>
      </c>
      <c r="E69" s="6">
        <v>3</v>
      </c>
      <c r="F69" s="19">
        <v>12.5</v>
      </c>
      <c r="G69" s="16"/>
      <c r="H69" s="7"/>
      <c r="I69" s="22"/>
      <c r="J69" s="16">
        <v>73</v>
      </c>
      <c r="K69" s="6">
        <v>17</v>
      </c>
      <c r="L69" s="22">
        <v>23.287671232876711</v>
      </c>
      <c r="M69" s="16">
        <v>88</v>
      </c>
      <c r="N69" s="6">
        <v>20</v>
      </c>
      <c r="O69" s="19">
        <v>22.727272727272727</v>
      </c>
      <c r="P69" s="16"/>
      <c r="Q69" s="6"/>
      <c r="R69" s="22"/>
      <c r="S69" s="16">
        <v>111</v>
      </c>
      <c r="T69" s="6">
        <v>44</v>
      </c>
      <c r="U69" s="22">
        <v>39.63963963963964</v>
      </c>
    </row>
    <row r="70" spans="1:21">
      <c r="B70" s="68"/>
      <c r="C70" s="5" t="s">
        <v>5</v>
      </c>
      <c r="D70" s="16">
        <v>43</v>
      </c>
      <c r="E70" s="6">
        <v>4</v>
      </c>
      <c r="F70" s="19">
        <v>9.3023255813953494</v>
      </c>
      <c r="G70" s="16"/>
      <c r="H70" s="7"/>
      <c r="I70" s="22"/>
      <c r="J70" s="16">
        <v>44</v>
      </c>
      <c r="K70" s="6">
        <v>6</v>
      </c>
      <c r="L70" s="22">
        <v>13.636363636363635</v>
      </c>
      <c r="M70" s="16">
        <v>87</v>
      </c>
      <c r="N70" s="6">
        <v>37</v>
      </c>
      <c r="O70" s="19">
        <v>42.528735632183903</v>
      </c>
      <c r="P70" s="16"/>
      <c r="Q70" s="6"/>
      <c r="R70" s="22"/>
      <c r="S70" s="16">
        <v>72</v>
      </c>
      <c r="T70" s="6">
        <v>39</v>
      </c>
      <c r="U70" s="22">
        <v>54.166666666666664</v>
      </c>
    </row>
    <row r="71" spans="1:21">
      <c r="A71" s="54"/>
      <c r="B71" s="68"/>
      <c r="C71" s="5" t="s">
        <v>6</v>
      </c>
      <c r="D71" s="16">
        <v>34</v>
      </c>
      <c r="E71" s="6">
        <v>5</v>
      </c>
      <c r="F71" s="19">
        <v>14.705882352941178</v>
      </c>
      <c r="G71" s="16"/>
      <c r="H71" s="7"/>
      <c r="I71" s="22"/>
      <c r="J71" s="16">
        <v>79</v>
      </c>
      <c r="K71" s="6">
        <v>22</v>
      </c>
      <c r="L71" s="22">
        <v>27.848101265822784</v>
      </c>
      <c r="M71" s="16">
        <v>81</v>
      </c>
      <c r="N71" s="6">
        <v>32</v>
      </c>
      <c r="O71" s="19">
        <v>39.506172839506171</v>
      </c>
      <c r="P71" s="16"/>
      <c r="Q71" s="6"/>
      <c r="R71" s="22"/>
      <c r="S71" s="16">
        <v>93</v>
      </c>
      <c r="T71" s="6">
        <v>37</v>
      </c>
      <c r="U71" s="22">
        <v>39.784946236559136</v>
      </c>
    </row>
    <row r="72" spans="1:21">
      <c r="A72" s="54"/>
      <c r="B72" s="68"/>
      <c r="C72" s="5" t="s">
        <v>7</v>
      </c>
      <c r="D72" s="16">
        <v>36</v>
      </c>
      <c r="E72" s="6">
        <v>5</v>
      </c>
      <c r="F72" s="19">
        <v>13.888888888888889</v>
      </c>
      <c r="G72" s="16"/>
      <c r="H72" s="7"/>
      <c r="I72" s="22"/>
      <c r="J72" s="16">
        <v>96</v>
      </c>
      <c r="K72" s="6">
        <v>10</v>
      </c>
      <c r="L72" s="22">
        <v>10.416666666666668</v>
      </c>
      <c r="M72" s="16">
        <v>89</v>
      </c>
      <c r="N72" s="6">
        <v>36</v>
      </c>
      <c r="O72" s="19">
        <v>40.449438202247187</v>
      </c>
      <c r="P72" s="16"/>
      <c r="Q72" s="6"/>
      <c r="R72" s="22"/>
      <c r="S72" s="16">
        <v>114</v>
      </c>
      <c r="T72" s="6">
        <v>41</v>
      </c>
      <c r="U72" s="22">
        <v>35.964912280701753</v>
      </c>
    </row>
    <row r="73" spans="1:21">
      <c r="A73" s="54"/>
      <c r="B73" s="68"/>
      <c r="C73" s="5" t="s">
        <v>8</v>
      </c>
      <c r="D73" s="16">
        <v>35</v>
      </c>
      <c r="E73" s="6">
        <v>6</v>
      </c>
      <c r="F73" s="19">
        <v>17.142857142857142</v>
      </c>
      <c r="G73" s="16"/>
      <c r="H73" s="7"/>
      <c r="I73" s="22"/>
      <c r="J73" s="16">
        <v>95</v>
      </c>
      <c r="K73" s="6">
        <v>14</v>
      </c>
      <c r="L73" s="22">
        <v>14.736842105263156</v>
      </c>
      <c r="M73" s="16">
        <v>64</v>
      </c>
      <c r="N73" s="6">
        <v>32</v>
      </c>
      <c r="O73" s="19">
        <v>50</v>
      </c>
      <c r="P73" s="16"/>
      <c r="Q73" s="6"/>
      <c r="R73" s="22"/>
      <c r="S73" s="16">
        <v>82</v>
      </c>
      <c r="T73" s="6">
        <v>40</v>
      </c>
      <c r="U73" s="22">
        <v>48.780487804878049</v>
      </c>
    </row>
    <row r="74" spans="1:21">
      <c r="A74" s="54"/>
      <c r="B74" s="68"/>
      <c r="C74" s="5" t="s">
        <v>9</v>
      </c>
      <c r="D74" s="16">
        <v>35</v>
      </c>
      <c r="E74" s="6">
        <v>4</v>
      </c>
      <c r="F74" s="19">
        <v>11.428571428571429</v>
      </c>
      <c r="G74" s="16"/>
      <c r="H74" s="7"/>
      <c r="I74" s="22"/>
      <c r="J74" s="16">
        <v>84</v>
      </c>
      <c r="K74" s="6">
        <v>13</v>
      </c>
      <c r="L74" s="22">
        <v>15.476190476190476</v>
      </c>
      <c r="M74" s="16">
        <v>60</v>
      </c>
      <c r="N74" s="6">
        <v>30</v>
      </c>
      <c r="O74" s="19">
        <v>50</v>
      </c>
      <c r="P74" s="16"/>
      <c r="Q74" s="6"/>
      <c r="R74" s="22"/>
      <c r="S74" s="16">
        <v>92</v>
      </c>
      <c r="T74" s="6">
        <v>41</v>
      </c>
      <c r="U74" s="22">
        <v>44.565217391304344</v>
      </c>
    </row>
    <row r="75" spans="1:21" ht="15.75" thickBot="1">
      <c r="A75" s="54"/>
      <c r="B75" s="68"/>
      <c r="C75" s="5" t="s">
        <v>10</v>
      </c>
      <c r="D75" s="17">
        <v>52</v>
      </c>
      <c r="E75" s="10">
        <v>8</v>
      </c>
      <c r="F75" s="20">
        <v>15.384615384615385</v>
      </c>
      <c r="G75" s="17"/>
      <c r="H75" s="11"/>
      <c r="I75" s="23"/>
      <c r="J75" s="17">
        <v>84</v>
      </c>
      <c r="K75" s="10">
        <v>14</v>
      </c>
      <c r="L75" s="23">
        <v>16.666666666666664</v>
      </c>
      <c r="M75" s="17">
        <v>64</v>
      </c>
      <c r="N75" s="10">
        <v>32</v>
      </c>
      <c r="O75" s="20">
        <v>50</v>
      </c>
      <c r="P75" s="16"/>
      <c r="Q75" s="6"/>
      <c r="R75" s="22"/>
      <c r="S75" s="17">
        <v>83</v>
      </c>
      <c r="T75" s="10">
        <v>31</v>
      </c>
      <c r="U75" s="23">
        <v>37.349397590361441</v>
      </c>
    </row>
    <row r="76" spans="1:21">
      <c r="A76" s="54"/>
      <c r="B76" s="67" t="s">
        <v>123</v>
      </c>
      <c r="C76" s="2" t="s">
        <v>1</v>
      </c>
      <c r="D76" s="15">
        <v>34</v>
      </c>
      <c r="E76" s="3">
        <v>4</v>
      </c>
      <c r="F76" s="18">
        <v>11.76470588235294</v>
      </c>
      <c r="G76" s="15"/>
      <c r="H76" s="4"/>
      <c r="I76" s="21"/>
      <c r="J76" s="15">
        <v>39</v>
      </c>
      <c r="K76" s="4">
        <v>4</v>
      </c>
      <c r="L76" s="21">
        <v>10.256410256410255</v>
      </c>
      <c r="M76" s="15">
        <v>28</v>
      </c>
      <c r="N76" s="3">
        <v>11</v>
      </c>
      <c r="O76" s="18">
        <v>39.285714285714285</v>
      </c>
      <c r="P76" s="15"/>
      <c r="Q76" s="4"/>
      <c r="R76" s="21"/>
      <c r="S76" s="15">
        <v>14</v>
      </c>
      <c r="T76" s="4">
        <v>4</v>
      </c>
      <c r="U76" s="21">
        <v>28.571428571428569</v>
      </c>
    </row>
    <row r="77" spans="1:21">
      <c r="A77" s="54"/>
      <c r="B77" s="68"/>
      <c r="C77" s="5" t="s">
        <v>2</v>
      </c>
      <c r="D77" s="16">
        <v>45</v>
      </c>
      <c r="E77" s="6">
        <v>4</v>
      </c>
      <c r="F77" s="19">
        <v>8.8888888888888893</v>
      </c>
      <c r="G77" s="16"/>
      <c r="H77" s="7"/>
      <c r="I77" s="22"/>
      <c r="J77" s="16">
        <v>38</v>
      </c>
      <c r="K77" s="7">
        <v>3</v>
      </c>
      <c r="L77" s="22">
        <v>7.8947368421052628</v>
      </c>
      <c r="M77" s="16">
        <v>25</v>
      </c>
      <c r="N77" s="6">
        <v>9</v>
      </c>
      <c r="O77" s="19">
        <v>36</v>
      </c>
      <c r="P77" s="16"/>
      <c r="Q77" s="7"/>
      <c r="R77" s="22"/>
      <c r="S77" s="16">
        <v>21</v>
      </c>
      <c r="T77" s="7">
        <v>5</v>
      </c>
      <c r="U77" s="22">
        <v>23.809523809523807</v>
      </c>
    </row>
    <row r="78" spans="1:21">
      <c r="A78" s="54"/>
      <c r="B78" s="68"/>
      <c r="C78" s="5" t="s">
        <v>3</v>
      </c>
      <c r="D78" s="16">
        <v>85</v>
      </c>
      <c r="E78" s="6">
        <v>9</v>
      </c>
      <c r="F78" s="19">
        <v>10.588235294117647</v>
      </c>
      <c r="G78" s="16"/>
      <c r="H78" s="7"/>
      <c r="I78" s="22"/>
      <c r="J78" s="16">
        <v>59</v>
      </c>
      <c r="K78" s="7">
        <v>10</v>
      </c>
      <c r="L78" s="22">
        <v>16.949152542372879</v>
      </c>
      <c r="M78" s="16">
        <v>41</v>
      </c>
      <c r="N78" s="6">
        <v>12</v>
      </c>
      <c r="O78" s="19">
        <v>29.268292682926827</v>
      </c>
      <c r="P78" s="16"/>
      <c r="Q78" s="7"/>
      <c r="R78" s="22"/>
      <c r="S78" s="16">
        <v>18</v>
      </c>
      <c r="T78" s="7">
        <v>5</v>
      </c>
      <c r="U78" s="22">
        <v>27.777777777777779</v>
      </c>
    </row>
    <row r="79" spans="1:21">
      <c r="A79" s="54"/>
      <c r="B79" s="68"/>
      <c r="C79" s="5" t="s">
        <v>4</v>
      </c>
      <c r="D79" s="16">
        <v>116</v>
      </c>
      <c r="E79" s="6">
        <v>15</v>
      </c>
      <c r="F79" s="19">
        <v>12.931034482758621</v>
      </c>
      <c r="G79" s="16"/>
      <c r="H79" s="7"/>
      <c r="I79" s="22"/>
      <c r="J79" s="16">
        <v>73</v>
      </c>
      <c r="K79" s="7">
        <v>4</v>
      </c>
      <c r="L79" s="22">
        <v>5.4794520547945202</v>
      </c>
      <c r="M79" s="16">
        <v>18</v>
      </c>
      <c r="N79" s="6">
        <v>8</v>
      </c>
      <c r="O79" s="19">
        <v>44.444444444444443</v>
      </c>
      <c r="P79" s="16"/>
      <c r="Q79" s="7"/>
      <c r="R79" s="22"/>
      <c r="S79" s="16">
        <v>22</v>
      </c>
      <c r="T79" s="7">
        <v>7</v>
      </c>
      <c r="U79" s="22">
        <v>31.818181818181817</v>
      </c>
    </row>
    <row r="80" spans="1:21">
      <c r="A80" s="54"/>
      <c r="B80" s="68"/>
      <c r="C80" s="5" t="s">
        <v>5</v>
      </c>
      <c r="D80" s="16">
        <v>91</v>
      </c>
      <c r="E80" s="6">
        <v>14</v>
      </c>
      <c r="F80" s="19">
        <v>15.384615384615385</v>
      </c>
      <c r="G80" s="16"/>
      <c r="H80" s="7"/>
      <c r="I80" s="22"/>
      <c r="J80" s="16">
        <v>50</v>
      </c>
      <c r="K80" s="7">
        <v>7</v>
      </c>
      <c r="L80" s="22">
        <v>14.000000000000002</v>
      </c>
      <c r="M80" s="16">
        <v>44</v>
      </c>
      <c r="N80" s="6">
        <v>11</v>
      </c>
      <c r="O80" s="19">
        <v>25</v>
      </c>
      <c r="P80" s="16"/>
      <c r="Q80" s="7"/>
      <c r="R80" s="22"/>
      <c r="S80" s="16">
        <v>58</v>
      </c>
      <c r="T80" s="7">
        <v>21</v>
      </c>
      <c r="U80" s="22">
        <v>36.206896551724135</v>
      </c>
    </row>
    <row r="81" spans="1:21">
      <c r="A81" s="54"/>
      <c r="B81" s="68"/>
      <c r="C81" s="5" t="s">
        <v>6</v>
      </c>
      <c r="D81" s="16">
        <v>77</v>
      </c>
      <c r="E81" s="6">
        <v>5</v>
      </c>
      <c r="F81" s="19">
        <v>6.4935064935064926</v>
      </c>
      <c r="G81" s="16"/>
      <c r="H81" s="7"/>
      <c r="I81" s="22"/>
      <c r="J81" s="16">
        <v>47</v>
      </c>
      <c r="K81" s="7">
        <v>12</v>
      </c>
      <c r="L81" s="22">
        <v>25.531914893617021</v>
      </c>
      <c r="M81" s="16">
        <v>31</v>
      </c>
      <c r="N81" s="6">
        <v>7</v>
      </c>
      <c r="O81" s="19">
        <v>22.58064516129032</v>
      </c>
      <c r="P81" s="16"/>
      <c r="Q81" s="7"/>
      <c r="R81" s="22"/>
      <c r="S81" s="16">
        <v>63</v>
      </c>
      <c r="T81" s="7">
        <v>17</v>
      </c>
      <c r="U81" s="22">
        <v>26.984126984126984</v>
      </c>
    </row>
    <row r="82" spans="1:21">
      <c r="A82" s="54"/>
      <c r="B82" s="68"/>
      <c r="C82" s="5" t="s">
        <v>7</v>
      </c>
      <c r="D82" s="16">
        <v>61</v>
      </c>
      <c r="E82" s="6">
        <v>10</v>
      </c>
      <c r="F82" s="19">
        <v>16.393442622950818</v>
      </c>
      <c r="G82" s="16"/>
      <c r="H82" s="7"/>
      <c r="I82" s="22"/>
      <c r="J82" s="16">
        <v>51</v>
      </c>
      <c r="K82" s="7">
        <v>7</v>
      </c>
      <c r="L82" s="22">
        <v>13.725490196078432</v>
      </c>
      <c r="M82" s="16">
        <v>36</v>
      </c>
      <c r="N82" s="6">
        <v>13</v>
      </c>
      <c r="O82" s="19">
        <v>36.111111111111107</v>
      </c>
      <c r="P82" s="16"/>
      <c r="Q82" s="7"/>
      <c r="R82" s="22"/>
      <c r="S82" s="16">
        <v>50</v>
      </c>
      <c r="T82" s="7">
        <v>19</v>
      </c>
      <c r="U82" s="22">
        <v>38</v>
      </c>
    </row>
    <row r="83" spans="1:21">
      <c r="A83" s="54"/>
      <c r="B83" s="68"/>
      <c r="C83" s="5" t="s">
        <v>8</v>
      </c>
      <c r="D83" s="16">
        <v>58</v>
      </c>
      <c r="E83" s="6">
        <v>8</v>
      </c>
      <c r="F83" s="19">
        <v>13.793103448275861</v>
      </c>
      <c r="G83" s="16"/>
      <c r="H83" s="7"/>
      <c r="I83" s="22"/>
      <c r="J83" s="16">
        <v>28</v>
      </c>
      <c r="K83" s="7">
        <v>3</v>
      </c>
      <c r="L83" s="22">
        <v>10.714285714285714</v>
      </c>
      <c r="M83" s="16">
        <v>53</v>
      </c>
      <c r="N83" s="6">
        <v>19</v>
      </c>
      <c r="O83" s="19">
        <v>35.849056603773583</v>
      </c>
      <c r="P83" s="16"/>
      <c r="Q83" s="7"/>
      <c r="R83" s="22"/>
      <c r="S83" s="16">
        <v>20</v>
      </c>
      <c r="T83" s="7">
        <v>5</v>
      </c>
      <c r="U83" s="22">
        <v>25</v>
      </c>
    </row>
    <row r="84" spans="1:21">
      <c r="A84" s="54"/>
      <c r="B84" s="68"/>
      <c r="C84" s="5" t="s">
        <v>9</v>
      </c>
      <c r="D84" s="16">
        <v>89</v>
      </c>
      <c r="E84" s="6">
        <v>15</v>
      </c>
      <c r="F84" s="19">
        <v>16.853932584269664</v>
      </c>
      <c r="G84" s="16"/>
      <c r="H84" s="7"/>
      <c r="I84" s="22"/>
      <c r="J84" s="16">
        <v>70</v>
      </c>
      <c r="K84" s="7">
        <v>9</v>
      </c>
      <c r="L84" s="22">
        <v>12.857142857142856</v>
      </c>
      <c r="M84" s="16">
        <v>30</v>
      </c>
      <c r="N84" s="6">
        <v>8</v>
      </c>
      <c r="O84" s="19">
        <v>26.666666666666668</v>
      </c>
      <c r="P84" s="16"/>
      <c r="Q84" s="7"/>
      <c r="R84" s="22"/>
      <c r="S84" s="16">
        <v>21</v>
      </c>
      <c r="T84" s="7">
        <v>7</v>
      </c>
      <c r="U84" s="22">
        <v>33.333333333333329</v>
      </c>
    </row>
    <row r="85" spans="1:21" ht="15.75" thickBot="1">
      <c r="A85" s="54"/>
      <c r="B85" s="69"/>
      <c r="C85" s="9" t="s">
        <v>10</v>
      </c>
      <c r="D85" s="17">
        <v>91</v>
      </c>
      <c r="E85" s="10">
        <v>12</v>
      </c>
      <c r="F85" s="20">
        <v>13.186813186813188</v>
      </c>
      <c r="G85" s="17"/>
      <c r="H85" s="11"/>
      <c r="I85" s="23"/>
      <c r="J85" s="17">
        <v>67</v>
      </c>
      <c r="K85" s="11">
        <v>8</v>
      </c>
      <c r="L85" s="23">
        <v>11.940298507462686</v>
      </c>
      <c r="M85" s="17">
        <v>35</v>
      </c>
      <c r="N85" s="10">
        <v>15</v>
      </c>
      <c r="O85" s="20">
        <v>42.857142857142854</v>
      </c>
      <c r="P85" s="17"/>
      <c r="Q85" s="11"/>
      <c r="R85" s="23"/>
      <c r="S85" s="17">
        <v>43</v>
      </c>
      <c r="T85" s="11">
        <v>8</v>
      </c>
      <c r="U85" s="23">
        <v>18.604651162790699</v>
      </c>
    </row>
    <row r="86" spans="1:21">
      <c r="A86" s="54"/>
      <c r="B86" s="53"/>
      <c r="C86" s="53"/>
      <c r="D86" s="53"/>
      <c r="E86" s="53"/>
      <c r="F86" s="53"/>
      <c r="G86" s="53"/>
      <c r="H86" s="53"/>
      <c r="I86" s="53"/>
    </row>
    <row r="87" spans="1:21">
      <c r="A87" s="54"/>
      <c r="B87" s="53"/>
      <c r="C87" s="53"/>
      <c r="D87" s="53"/>
      <c r="E87" s="53"/>
      <c r="F87" s="53"/>
      <c r="G87" s="53"/>
      <c r="H87" s="53"/>
      <c r="I87" s="53"/>
    </row>
    <row r="88" spans="1:21">
      <c r="A88" s="54" t="s">
        <v>40</v>
      </c>
      <c r="B88" s="53"/>
      <c r="C88" s="53"/>
      <c r="D88" s="53"/>
      <c r="E88" s="53"/>
      <c r="F88" s="53"/>
      <c r="G88" s="53"/>
      <c r="H88" s="53"/>
      <c r="I88" s="53"/>
    </row>
    <row r="89" spans="1:21">
      <c r="A89" t="s">
        <v>41</v>
      </c>
      <c r="B89">
        <v>143.80000000000001</v>
      </c>
    </row>
    <row r="90" spans="1:21">
      <c r="A90" t="s">
        <v>42</v>
      </c>
      <c r="B90" t="s">
        <v>43</v>
      </c>
    </row>
    <row r="91" spans="1:21">
      <c r="A91" t="s">
        <v>44</v>
      </c>
      <c r="B91" t="s">
        <v>45</v>
      </c>
    </row>
    <row r="92" spans="1:21">
      <c r="A92" t="s">
        <v>46</v>
      </c>
      <c r="B92" t="s">
        <v>47</v>
      </c>
    </row>
    <row r="93" spans="1:21">
      <c r="A93" t="s">
        <v>48</v>
      </c>
      <c r="B93">
        <v>0.7389</v>
      </c>
    </row>
    <row r="95" spans="1:21">
      <c r="A95" t="s">
        <v>49</v>
      </c>
    </row>
    <row r="96" spans="1:21">
      <c r="A96" t="s">
        <v>50</v>
      </c>
      <c r="B96" t="s">
        <v>182</v>
      </c>
    </row>
    <row r="97" spans="1:6">
      <c r="A97" t="s">
        <v>42</v>
      </c>
      <c r="B97" t="s">
        <v>43</v>
      </c>
    </row>
    <row r="98" spans="1:6">
      <c r="A98" t="s">
        <v>44</v>
      </c>
      <c r="B98" t="s">
        <v>45</v>
      </c>
    </row>
    <row r="99" spans="1:6">
      <c r="A99" t="s">
        <v>51</v>
      </c>
      <c r="B99" t="s">
        <v>47</v>
      </c>
    </row>
    <row r="101" spans="1:6">
      <c r="A101" t="s">
        <v>52</v>
      </c>
    </row>
    <row r="102" spans="1:6">
      <c r="A102" t="s">
        <v>53</v>
      </c>
      <c r="B102">
        <v>105.4</v>
      </c>
    </row>
    <row r="103" spans="1:6">
      <c r="A103" t="s">
        <v>42</v>
      </c>
      <c r="B103" t="s">
        <v>43</v>
      </c>
    </row>
    <row r="104" spans="1:6">
      <c r="A104" t="s">
        <v>44</v>
      </c>
      <c r="B104" t="s">
        <v>45</v>
      </c>
    </row>
    <row r="105" spans="1:6">
      <c r="A105" t="s">
        <v>51</v>
      </c>
      <c r="B105" t="s">
        <v>47</v>
      </c>
    </row>
    <row r="107" spans="1:6">
      <c r="A107" t="s">
        <v>54</v>
      </c>
      <c r="B107" t="s">
        <v>55</v>
      </c>
      <c r="C107" t="s">
        <v>56</v>
      </c>
      <c r="D107" t="s">
        <v>57</v>
      </c>
      <c r="E107" t="s">
        <v>50</v>
      </c>
      <c r="F107" t="s">
        <v>42</v>
      </c>
    </row>
    <row r="108" spans="1:6">
      <c r="A108" t="s">
        <v>58</v>
      </c>
      <c r="B108">
        <v>49109</v>
      </c>
      <c r="C108">
        <v>5</v>
      </c>
      <c r="D108">
        <v>9822</v>
      </c>
      <c r="E108" t="s">
        <v>183</v>
      </c>
      <c r="F108" t="s">
        <v>59</v>
      </c>
    </row>
    <row r="109" spans="1:6">
      <c r="A109" t="s">
        <v>60</v>
      </c>
      <c r="B109">
        <v>17350</v>
      </c>
      <c r="C109">
        <v>254</v>
      </c>
      <c r="D109">
        <v>68.31</v>
      </c>
    </row>
    <row r="110" spans="1:6">
      <c r="A110" t="s">
        <v>61</v>
      </c>
      <c r="B110">
        <v>66458</v>
      </c>
      <c r="C110">
        <v>259</v>
      </c>
    </row>
    <row r="113" spans="1:6">
      <c r="A113" t="s">
        <v>132</v>
      </c>
      <c r="B113">
        <v>1</v>
      </c>
    </row>
    <row r="114" spans="1:6">
      <c r="A114" t="s">
        <v>133</v>
      </c>
      <c r="B114">
        <v>15</v>
      </c>
    </row>
    <row r="115" spans="1:6">
      <c r="A115" t="s">
        <v>134</v>
      </c>
      <c r="B115">
        <v>0.05</v>
      </c>
    </row>
    <row r="117" spans="1:6">
      <c r="A117" t="s">
        <v>62</v>
      </c>
      <c r="B117" t="s">
        <v>63</v>
      </c>
      <c r="C117" t="s">
        <v>64</v>
      </c>
      <c r="D117" t="s">
        <v>65</v>
      </c>
      <c r="E117" t="s">
        <v>66</v>
      </c>
      <c r="F117" t="s">
        <v>67</v>
      </c>
    </row>
    <row r="119" spans="1:6">
      <c r="A119" t="s">
        <v>184</v>
      </c>
      <c r="B119">
        <v>6.8570000000000006E-2</v>
      </c>
      <c r="C119" t="s">
        <v>185</v>
      </c>
      <c r="D119" t="s">
        <v>68</v>
      </c>
      <c r="E119" t="s">
        <v>69</v>
      </c>
      <c r="F119" t="s">
        <v>77</v>
      </c>
    </row>
    <row r="120" spans="1:6">
      <c r="A120" t="s">
        <v>186</v>
      </c>
      <c r="B120">
        <v>-2.5979999999999999</v>
      </c>
      <c r="C120" t="s">
        <v>187</v>
      </c>
      <c r="D120" t="s">
        <v>68</v>
      </c>
      <c r="E120" t="s">
        <v>69</v>
      </c>
      <c r="F120" t="s">
        <v>77</v>
      </c>
    </row>
    <row r="121" spans="1:6">
      <c r="A121" t="s">
        <v>139</v>
      </c>
      <c r="B121">
        <v>-28.32</v>
      </c>
      <c r="C121" t="s">
        <v>188</v>
      </c>
      <c r="D121" t="s">
        <v>47</v>
      </c>
      <c r="E121" t="s">
        <v>45</v>
      </c>
      <c r="F121" t="s">
        <v>43</v>
      </c>
    </row>
    <row r="122" spans="1:6">
      <c r="A122" t="s">
        <v>189</v>
      </c>
      <c r="B122">
        <v>-30.55</v>
      </c>
      <c r="C122" t="s">
        <v>190</v>
      </c>
      <c r="D122" t="s">
        <v>47</v>
      </c>
      <c r="E122" t="s">
        <v>45</v>
      </c>
      <c r="F122" t="s">
        <v>43</v>
      </c>
    </row>
    <row r="123" spans="1:6">
      <c r="A123" t="s">
        <v>191</v>
      </c>
      <c r="B123">
        <v>-24.37</v>
      </c>
      <c r="C123" t="s">
        <v>192</v>
      </c>
      <c r="D123" t="s">
        <v>47</v>
      </c>
      <c r="E123" t="s">
        <v>45</v>
      </c>
      <c r="F123" t="s">
        <v>43</v>
      </c>
    </row>
    <row r="124" spans="1:6">
      <c r="A124" t="s">
        <v>193</v>
      </c>
      <c r="B124">
        <v>-2.6669999999999998</v>
      </c>
      <c r="C124" t="s">
        <v>194</v>
      </c>
      <c r="D124" t="s">
        <v>68</v>
      </c>
      <c r="E124" t="s">
        <v>69</v>
      </c>
      <c r="F124" t="s">
        <v>77</v>
      </c>
    </row>
    <row r="125" spans="1:6">
      <c r="A125" t="s">
        <v>195</v>
      </c>
      <c r="B125">
        <v>-28.39</v>
      </c>
      <c r="C125" t="s">
        <v>196</v>
      </c>
      <c r="D125" t="s">
        <v>47</v>
      </c>
      <c r="E125" t="s">
        <v>45</v>
      </c>
      <c r="F125" t="s">
        <v>43</v>
      </c>
    </row>
    <row r="126" spans="1:6">
      <c r="A126" t="s">
        <v>197</v>
      </c>
      <c r="B126">
        <v>-30.62</v>
      </c>
      <c r="C126" t="s">
        <v>198</v>
      </c>
      <c r="D126" t="s">
        <v>47</v>
      </c>
      <c r="E126" t="s">
        <v>45</v>
      </c>
      <c r="F126" t="s">
        <v>43</v>
      </c>
    </row>
    <row r="127" spans="1:6">
      <c r="A127" t="s">
        <v>199</v>
      </c>
      <c r="B127">
        <v>-24.44</v>
      </c>
      <c r="C127" t="s">
        <v>200</v>
      </c>
      <c r="D127" t="s">
        <v>47</v>
      </c>
      <c r="E127" t="s">
        <v>45</v>
      </c>
      <c r="F127" t="s">
        <v>43</v>
      </c>
    </row>
    <row r="128" spans="1:6">
      <c r="A128" t="s">
        <v>201</v>
      </c>
      <c r="B128">
        <v>-25.72</v>
      </c>
      <c r="C128" t="s">
        <v>202</v>
      </c>
      <c r="D128" t="s">
        <v>47</v>
      </c>
      <c r="E128" t="s">
        <v>45</v>
      </c>
      <c r="F128" t="s">
        <v>43</v>
      </c>
    </row>
    <row r="129" spans="1:9">
      <c r="A129" t="s">
        <v>203</v>
      </c>
      <c r="B129">
        <v>-27.95</v>
      </c>
      <c r="C129" t="s">
        <v>204</v>
      </c>
      <c r="D129" t="s">
        <v>47</v>
      </c>
      <c r="E129" t="s">
        <v>45</v>
      </c>
      <c r="F129" t="s">
        <v>43</v>
      </c>
    </row>
    <row r="130" spans="1:9">
      <c r="A130" t="s">
        <v>205</v>
      </c>
      <c r="B130">
        <v>-21.78</v>
      </c>
      <c r="C130" t="s">
        <v>206</v>
      </c>
      <c r="D130" t="s">
        <v>47</v>
      </c>
      <c r="E130" t="s">
        <v>45</v>
      </c>
      <c r="F130" t="s">
        <v>43</v>
      </c>
    </row>
    <row r="131" spans="1:9">
      <c r="A131" t="s">
        <v>207</v>
      </c>
      <c r="B131">
        <v>-2.23</v>
      </c>
      <c r="C131" t="s">
        <v>208</v>
      </c>
      <c r="D131" t="s">
        <v>68</v>
      </c>
      <c r="E131" t="s">
        <v>69</v>
      </c>
      <c r="F131" t="s">
        <v>77</v>
      </c>
    </row>
    <row r="132" spans="1:9">
      <c r="A132" t="s">
        <v>209</v>
      </c>
      <c r="B132">
        <v>3.9470000000000001</v>
      </c>
      <c r="C132" t="s">
        <v>210</v>
      </c>
      <c r="D132" t="s">
        <v>68</v>
      </c>
      <c r="E132" t="s">
        <v>69</v>
      </c>
      <c r="F132">
        <v>0.50509999999999999</v>
      </c>
    </row>
    <row r="133" spans="1:9">
      <c r="A133" t="s">
        <v>211</v>
      </c>
      <c r="B133">
        <v>6.1769999999999996</v>
      </c>
      <c r="C133" t="s">
        <v>212</v>
      </c>
      <c r="D133" t="s">
        <v>68</v>
      </c>
      <c r="E133" t="s">
        <v>69</v>
      </c>
      <c r="F133">
        <v>6.1899999999999997E-2</v>
      </c>
    </row>
    <row r="136" spans="1:9">
      <c r="A136" t="s">
        <v>70</v>
      </c>
      <c r="B136" t="s">
        <v>71</v>
      </c>
      <c r="C136" t="s">
        <v>72</v>
      </c>
      <c r="D136" t="s">
        <v>63</v>
      </c>
      <c r="E136" t="s">
        <v>73</v>
      </c>
      <c r="F136" t="s">
        <v>74</v>
      </c>
      <c r="G136" t="s">
        <v>75</v>
      </c>
      <c r="H136" t="s">
        <v>76</v>
      </c>
      <c r="I136" t="s">
        <v>56</v>
      </c>
    </row>
    <row r="138" spans="1:9">
      <c r="A138" t="s">
        <v>184</v>
      </c>
      <c r="B138">
        <v>11.59</v>
      </c>
      <c r="C138">
        <v>11.52</v>
      </c>
      <c r="D138">
        <v>6.8570000000000006E-2</v>
      </c>
      <c r="E138">
        <v>1.6379999999999999</v>
      </c>
      <c r="F138">
        <v>70</v>
      </c>
      <c r="G138">
        <v>40</v>
      </c>
      <c r="H138">
        <v>4.1860000000000001E-2</v>
      </c>
      <c r="I138">
        <v>254</v>
      </c>
    </row>
    <row r="139" spans="1:9">
      <c r="A139" t="s">
        <v>186</v>
      </c>
      <c r="B139">
        <v>11.59</v>
      </c>
      <c r="C139">
        <v>14.19</v>
      </c>
      <c r="D139">
        <v>-2.5979999999999999</v>
      </c>
      <c r="E139">
        <v>1.804</v>
      </c>
      <c r="F139">
        <v>70</v>
      </c>
      <c r="G139">
        <v>30</v>
      </c>
      <c r="H139">
        <v>1.4410000000000001</v>
      </c>
      <c r="I139">
        <v>254</v>
      </c>
    </row>
    <row r="140" spans="1:9">
      <c r="A140" t="s">
        <v>139</v>
      </c>
      <c r="B140">
        <v>11.59</v>
      </c>
      <c r="C140">
        <v>39.909999999999997</v>
      </c>
      <c r="D140">
        <v>-28.32</v>
      </c>
      <c r="E140">
        <v>1.454</v>
      </c>
      <c r="F140">
        <v>70</v>
      </c>
      <c r="G140">
        <v>60</v>
      </c>
      <c r="H140">
        <v>19.48</v>
      </c>
      <c r="I140">
        <v>254</v>
      </c>
    </row>
    <row r="141" spans="1:9">
      <c r="A141" t="s">
        <v>189</v>
      </c>
      <c r="B141">
        <v>11.59</v>
      </c>
      <c r="C141">
        <v>42.14</v>
      </c>
      <c r="D141">
        <v>-30.55</v>
      </c>
      <c r="E141">
        <v>1.804</v>
      </c>
      <c r="F141">
        <v>70</v>
      </c>
      <c r="G141">
        <v>30</v>
      </c>
      <c r="H141">
        <v>16.940000000000001</v>
      </c>
      <c r="I141">
        <v>254</v>
      </c>
    </row>
    <row r="142" spans="1:9">
      <c r="A142" t="s">
        <v>191</v>
      </c>
      <c r="B142">
        <v>11.59</v>
      </c>
      <c r="C142">
        <v>35.96</v>
      </c>
      <c r="D142">
        <v>-24.37</v>
      </c>
      <c r="E142">
        <v>1.804</v>
      </c>
      <c r="F142">
        <v>70</v>
      </c>
      <c r="G142">
        <v>30</v>
      </c>
      <c r="H142">
        <v>13.52</v>
      </c>
      <c r="I142">
        <v>254</v>
      </c>
    </row>
    <row r="143" spans="1:9">
      <c r="A143" t="s">
        <v>193</v>
      </c>
      <c r="B143">
        <v>11.52</v>
      </c>
      <c r="C143">
        <v>14.19</v>
      </c>
      <c r="D143">
        <v>-2.6669999999999998</v>
      </c>
      <c r="E143">
        <v>1.996</v>
      </c>
      <c r="F143">
        <v>40</v>
      </c>
      <c r="G143">
        <v>30</v>
      </c>
      <c r="H143">
        <v>1.3360000000000001</v>
      </c>
      <c r="I143">
        <v>254</v>
      </c>
    </row>
    <row r="144" spans="1:9">
      <c r="A144" t="s">
        <v>195</v>
      </c>
      <c r="B144">
        <v>11.52</v>
      </c>
      <c r="C144">
        <v>39.909999999999997</v>
      </c>
      <c r="D144">
        <v>-28.39</v>
      </c>
      <c r="E144">
        <v>1.6870000000000001</v>
      </c>
      <c r="F144">
        <v>40</v>
      </c>
      <c r="G144">
        <v>60</v>
      </c>
      <c r="H144">
        <v>16.829999999999998</v>
      </c>
      <c r="I144">
        <v>254</v>
      </c>
    </row>
    <row r="145" spans="1:9">
      <c r="A145" t="s">
        <v>197</v>
      </c>
      <c r="B145">
        <v>11.52</v>
      </c>
      <c r="C145">
        <v>42.14</v>
      </c>
      <c r="D145">
        <v>-30.62</v>
      </c>
      <c r="E145">
        <v>1.996</v>
      </c>
      <c r="F145">
        <v>40</v>
      </c>
      <c r="G145">
        <v>30</v>
      </c>
      <c r="H145">
        <v>15.34</v>
      </c>
      <c r="I145">
        <v>254</v>
      </c>
    </row>
    <row r="146" spans="1:9">
      <c r="A146" t="s">
        <v>199</v>
      </c>
      <c r="B146">
        <v>11.52</v>
      </c>
      <c r="C146">
        <v>35.96</v>
      </c>
      <c r="D146">
        <v>-24.44</v>
      </c>
      <c r="E146">
        <v>1.996</v>
      </c>
      <c r="F146">
        <v>40</v>
      </c>
      <c r="G146">
        <v>30</v>
      </c>
      <c r="H146">
        <v>12.25</v>
      </c>
      <c r="I146">
        <v>254</v>
      </c>
    </row>
    <row r="147" spans="1:9">
      <c r="A147" t="s">
        <v>201</v>
      </c>
      <c r="B147">
        <v>14.19</v>
      </c>
      <c r="C147">
        <v>39.909999999999997</v>
      </c>
      <c r="D147">
        <v>-25.72</v>
      </c>
      <c r="E147">
        <v>1.8480000000000001</v>
      </c>
      <c r="F147">
        <v>30</v>
      </c>
      <c r="G147">
        <v>60</v>
      </c>
      <c r="H147">
        <v>13.92</v>
      </c>
      <c r="I147">
        <v>254</v>
      </c>
    </row>
    <row r="148" spans="1:9">
      <c r="A148" t="s">
        <v>203</v>
      </c>
      <c r="B148">
        <v>14.19</v>
      </c>
      <c r="C148">
        <v>42.14</v>
      </c>
      <c r="D148">
        <v>-27.95</v>
      </c>
      <c r="E148">
        <v>2.1339999999999999</v>
      </c>
      <c r="F148">
        <v>30</v>
      </c>
      <c r="G148">
        <v>30</v>
      </c>
      <c r="H148">
        <v>13.1</v>
      </c>
      <c r="I148">
        <v>254</v>
      </c>
    </row>
    <row r="149" spans="1:9">
      <c r="A149" t="s">
        <v>205</v>
      </c>
      <c r="B149">
        <v>14.19</v>
      </c>
      <c r="C149">
        <v>35.96</v>
      </c>
      <c r="D149">
        <v>-21.78</v>
      </c>
      <c r="E149">
        <v>2.1339999999999999</v>
      </c>
      <c r="F149">
        <v>30</v>
      </c>
      <c r="G149">
        <v>30</v>
      </c>
      <c r="H149">
        <v>10.199999999999999</v>
      </c>
      <c r="I149">
        <v>254</v>
      </c>
    </row>
    <row r="150" spans="1:9">
      <c r="A150" t="s">
        <v>207</v>
      </c>
      <c r="B150">
        <v>39.909999999999997</v>
      </c>
      <c r="C150">
        <v>42.14</v>
      </c>
      <c r="D150">
        <v>-2.23</v>
      </c>
      <c r="E150">
        <v>1.8480000000000001</v>
      </c>
      <c r="F150">
        <v>60</v>
      </c>
      <c r="G150">
        <v>30</v>
      </c>
      <c r="H150">
        <v>1.2070000000000001</v>
      </c>
      <c r="I150">
        <v>254</v>
      </c>
    </row>
    <row r="151" spans="1:9">
      <c r="A151" t="s">
        <v>209</v>
      </c>
      <c r="B151">
        <v>39.909999999999997</v>
      </c>
      <c r="C151">
        <v>35.96</v>
      </c>
      <c r="D151">
        <v>3.9470000000000001</v>
      </c>
      <c r="E151">
        <v>1.8480000000000001</v>
      </c>
      <c r="F151">
        <v>60</v>
      </c>
      <c r="G151">
        <v>30</v>
      </c>
      <c r="H151">
        <v>2.1360000000000001</v>
      </c>
      <c r="I151">
        <v>254</v>
      </c>
    </row>
    <row r="152" spans="1:9">
      <c r="A152" t="s">
        <v>211</v>
      </c>
      <c r="B152">
        <v>42.14</v>
      </c>
      <c r="C152">
        <v>35.96</v>
      </c>
      <c r="D152">
        <v>6.1769999999999996</v>
      </c>
      <c r="E152">
        <v>2.1339999999999999</v>
      </c>
      <c r="F152">
        <v>30</v>
      </c>
      <c r="G152">
        <v>30</v>
      </c>
      <c r="H152">
        <v>2.8940000000000001</v>
      </c>
      <c r="I152">
        <v>254</v>
      </c>
    </row>
  </sheetData>
  <mergeCells count="16">
    <mergeCell ref="B76:B85"/>
    <mergeCell ref="S4:U4"/>
    <mergeCell ref="M3:U3"/>
    <mergeCell ref="B46:B55"/>
    <mergeCell ref="B56:B65"/>
    <mergeCell ref="B66:B75"/>
    <mergeCell ref="B26:B35"/>
    <mergeCell ref="B36:B45"/>
    <mergeCell ref="D4:F4"/>
    <mergeCell ref="G4:I4"/>
    <mergeCell ref="M4:O4"/>
    <mergeCell ref="B6:B15"/>
    <mergeCell ref="B16:B25"/>
    <mergeCell ref="P4:R4"/>
    <mergeCell ref="J4:L4"/>
    <mergeCell ref="D3:L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159"/>
  <sheetViews>
    <sheetView zoomScale="69" zoomScaleNormal="69" workbookViewId="0">
      <selection activeCell="J153" sqref="J153"/>
    </sheetView>
  </sheetViews>
  <sheetFormatPr baseColWidth="10" defaultRowHeight="15"/>
  <cols>
    <col min="1" max="1" width="25" customWidth="1"/>
    <col min="4" max="4" width="6.42578125" bestFit="1" customWidth="1"/>
    <col min="5" max="6" width="13.5703125" customWidth="1"/>
    <col min="7" max="7" width="19.140625" customWidth="1"/>
    <col min="8" max="8" width="6.42578125" bestFit="1" customWidth="1"/>
    <col min="9" max="9" width="13.7109375" customWidth="1"/>
    <col min="10" max="10" width="12.85546875" customWidth="1"/>
    <col min="11" max="11" width="20" customWidth="1"/>
    <col min="12" max="12" width="6.42578125" bestFit="1" customWidth="1"/>
    <col min="13" max="13" width="15.42578125" customWidth="1"/>
    <col min="14" max="14" width="13.140625" customWidth="1"/>
    <col min="15" max="15" width="20" customWidth="1"/>
    <col min="16" max="16" width="6.42578125" bestFit="1" customWidth="1"/>
    <col min="17" max="17" width="13.7109375" customWidth="1"/>
    <col min="18" max="18" width="13" customWidth="1"/>
    <col min="19" max="19" width="19" customWidth="1"/>
  </cols>
  <sheetData>
    <row r="1" spans="1:27">
      <c r="A1" t="s">
        <v>119</v>
      </c>
    </row>
    <row r="2" spans="1:27" ht="15.75" thickBot="1"/>
    <row r="3" spans="1:27" ht="15.75" thickBot="1">
      <c r="D3" s="73" t="s">
        <v>12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5"/>
      <c r="P3" s="73" t="s">
        <v>24</v>
      </c>
      <c r="Q3" s="74"/>
      <c r="R3" s="74"/>
      <c r="S3" s="74"/>
      <c r="T3" s="74"/>
      <c r="U3" s="74"/>
      <c r="V3" s="74"/>
      <c r="W3" s="74"/>
      <c r="X3" s="74"/>
      <c r="Y3" s="74"/>
      <c r="Z3" s="74"/>
      <c r="AA3" s="75"/>
    </row>
    <row r="4" spans="1:27">
      <c r="D4" s="76" t="s">
        <v>33</v>
      </c>
      <c r="E4" s="77"/>
      <c r="F4" s="77"/>
      <c r="G4" s="78"/>
      <c r="H4" s="76" t="s">
        <v>124</v>
      </c>
      <c r="I4" s="77"/>
      <c r="J4" s="77"/>
      <c r="K4" s="78"/>
      <c r="L4" s="76" t="s">
        <v>125</v>
      </c>
      <c r="M4" s="77"/>
      <c r="N4" s="77"/>
      <c r="O4" s="78"/>
      <c r="P4" s="76" t="s">
        <v>33</v>
      </c>
      <c r="Q4" s="77"/>
      <c r="R4" s="77"/>
      <c r="S4" s="78"/>
      <c r="T4" s="76" t="s">
        <v>124</v>
      </c>
      <c r="U4" s="77"/>
      <c r="V4" s="77"/>
      <c r="W4" s="78"/>
      <c r="X4" s="76" t="s">
        <v>125</v>
      </c>
      <c r="Y4" s="77"/>
      <c r="Z4" s="77"/>
      <c r="AA4" s="78"/>
    </row>
    <row r="5" spans="1:27" ht="75.75" thickBot="1">
      <c r="D5" s="12" t="s">
        <v>13</v>
      </c>
      <c r="E5" s="13" t="s">
        <v>15</v>
      </c>
      <c r="F5" s="8" t="s">
        <v>16</v>
      </c>
      <c r="G5" s="8" t="s">
        <v>34</v>
      </c>
      <c r="H5" s="12" t="s">
        <v>13</v>
      </c>
      <c r="I5" s="13" t="s">
        <v>17</v>
      </c>
      <c r="J5" s="8" t="s">
        <v>16</v>
      </c>
      <c r="K5" s="24" t="s">
        <v>34</v>
      </c>
      <c r="L5" s="12" t="s">
        <v>13</v>
      </c>
      <c r="M5" s="13" t="s">
        <v>17</v>
      </c>
      <c r="N5" s="8" t="s">
        <v>16</v>
      </c>
      <c r="O5" s="24" t="s">
        <v>34</v>
      </c>
      <c r="P5" s="12" t="s">
        <v>13</v>
      </c>
      <c r="Q5" s="13" t="s">
        <v>17</v>
      </c>
      <c r="R5" s="8" t="s">
        <v>16</v>
      </c>
      <c r="S5" s="8" t="s">
        <v>35</v>
      </c>
      <c r="T5" s="12" t="s">
        <v>13</v>
      </c>
      <c r="U5" s="13" t="s">
        <v>17</v>
      </c>
      <c r="V5" s="8" t="s">
        <v>16</v>
      </c>
      <c r="W5" s="14" t="s">
        <v>35</v>
      </c>
      <c r="X5" s="12" t="s">
        <v>13</v>
      </c>
      <c r="Y5" s="13" t="s">
        <v>17</v>
      </c>
      <c r="Z5" s="8" t="s">
        <v>16</v>
      </c>
      <c r="AA5" s="24" t="s">
        <v>34</v>
      </c>
    </row>
    <row r="6" spans="1:27" ht="15" customHeight="1">
      <c r="B6" s="67" t="s">
        <v>11</v>
      </c>
      <c r="C6" s="2" t="s">
        <v>1</v>
      </c>
      <c r="D6" s="15">
        <v>55</v>
      </c>
      <c r="E6" s="3">
        <v>0</v>
      </c>
      <c r="F6" s="40">
        <f>E6/D6</f>
        <v>0</v>
      </c>
      <c r="G6" s="43">
        <f>F6/$F$16</f>
        <v>0</v>
      </c>
      <c r="H6" s="15">
        <v>35</v>
      </c>
      <c r="I6" s="3">
        <v>126.06</v>
      </c>
      <c r="J6" s="40">
        <f>I6/H6</f>
        <v>3.6017142857142859</v>
      </c>
      <c r="K6" s="43">
        <f>J6/$F$16</f>
        <v>1.5096762931723728</v>
      </c>
      <c r="L6" s="15"/>
      <c r="M6" s="3"/>
      <c r="N6" s="40"/>
      <c r="O6" s="43"/>
      <c r="P6" s="15">
        <v>45</v>
      </c>
      <c r="Q6" s="3">
        <v>15424.840000000004</v>
      </c>
      <c r="R6" s="40">
        <f>Q6/P6</f>
        <v>342.77422222222231</v>
      </c>
      <c r="S6" s="43">
        <f t="shared" ref="S6:S15" si="0">R6/$R$16</f>
        <v>0.92610025096328064</v>
      </c>
      <c r="T6" s="15">
        <v>27</v>
      </c>
      <c r="U6" s="3">
        <v>22707.390000000003</v>
      </c>
      <c r="V6" s="40">
        <f>U6/T6</f>
        <v>841.01444444444451</v>
      </c>
      <c r="W6" s="43">
        <f t="shared" ref="W6:W15" si="1">V6/$R$16</f>
        <v>2.272235301168017</v>
      </c>
      <c r="X6" s="15"/>
      <c r="Y6" s="3"/>
      <c r="Z6" s="40"/>
      <c r="AA6" s="43"/>
    </row>
    <row r="7" spans="1:27">
      <c r="B7" s="68"/>
      <c r="C7" s="5" t="s">
        <v>2</v>
      </c>
      <c r="D7" s="16">
        <v>62</v>
      </c>
      <c r="E7" s="6">
        <v>0</v>
      </c>
      <c r="F7" s="41">
        <f t="shared" ref="F7:F15" si="2">E7/D7</f>
        <v>0</v>
      </c>
      <c r="G7" s="44">
        <f t="shared" ref="G7:G15" si="3">F7/$F$16</f>
        <v>0</v>
      </c>
      <c r="H7" s="16">
        <v>43</v>
      </c>
      <c r="I7" s="6">
        <v>0</v>
      </c>
      <c r="J7" s="41">
        <f t="shared" ref="J7:J15" si="4">I7/H7</f>
        <v>0</v>
      </c>
      <c r="K7" s="44">
        <f t="shared" ref="K7:K15" si="5">J7/$F$16</f>
        <v>0</v>
      </c>
      <c r="L7" s="16"/>
      <c r="M7" s="6"/>
      <c r="N7" s="41"/>
      <c r="O7" s="44"/>
      <c r="P7" s="16">
        <v>49</v>
      </c>
      <c r="Q7" s="6">
        <v>35881.14</v>
      </c>
      <c r="R7" s="41">
        <f t="shared" ref="R7:R15" si="6">Q7/P7</f>
        <v>732.26816326530616</v>
      </c>
      <c r="S7" s="44">
        <f t="shared" si="0"/>
        <v>1.978426864703875</v>
      </c>
      <c r="T7" s="16">
        <v>57</v>
      </c>
      <c r="U7" s="6">
        <v>17058.79</v>
      </c>
      <c r="V7" s="41">
        <f t="shared" ref="V7:V15" si="7">U7/T7</f>
        <v>299.27701754385964</v>
      </c>
      <c r="W7" s="44">
        <f t="shared" si="1"/>
        <v>0.80858040974629053</v>
      </c>
      <c r="X7" s="16"/>
      <c r="Y7" s="6"/>
      <c r="Z7" s="41"/>
      <c r="AA7" s="44"/>
    </row>
    <row r="8" spans="1:27">
      <c r="B8" s="68"/>
      <c r="C8" s="5" t="s">
        <v>3</v>
      </c>
      <c r="D8" s="16">
        <v>77</v>
      </c>
      <c r="E8" s="6">
        <v>831.93000000000006</v>
      </c>
      <c r="F8" s="41">
        <f t="shared" si="2"/>
        <v>10.804285714285715</v>
      </c>
      <c r="G8" s="44">
        <f t="shared" si="3"/>
        <v>4.5286696038642935</v>
      </c>
      <c r="H8" s="16">
        <v>68</v>
      </c>
      <c r="I8" s="6">
        <v>288.05</v>
      </c>
      <c r="J8" s="41">
        <f t="shared" si="4"/>
        <v>4.2360294117647062</v>
      </c>
      <c r="K8" s="44">
        <f t="shared" si="5"/>
        <v>1.7755526043493026</v>
      </c>
      <c r="L8" s="16"/>
      <c r="M8" s="6"/>
      <c r="N8" s="41"/>
      <c r="O8" s="44"/>
      <c r="P8" s="16">
        <v>55</v>
      </c>
      <c r="Q8" s="6">
        <v>15668.230000000001</v>
      </c>
      <c r="R8" s="41">
        <f t="shared" si="6"/>
        <v>284.87690909090912</v>
      </c>
      <c r="S8" s="44">
        <f t="shared" si="0"/>
        <v>0.76967449679368183</v>
      </c>
      <c r="T8" s="16">
        <v>19</v>
      </c>
      <c r="U8" s="6">
        <v>11103.540000000003</v>
      </c>
      <c r="V8" s="41">
        <f t="shared" si="7"/>
        <v>584.39684210526332</v>
      </c>
      <c r="W8" s="44">
        <f t="shared" si="1"/>
        <v>1.5789112104963476</v>
      </c>
      <c r="X8" s="16"/>
      <c r="Y8" s="6"/>
      <c r="Z8" s="41"/>
      <c r="AA8" s="44"/>
    </row>
    <row r="9" spans="1:27">
      <c r="B9" s="68"/>
      <c r="C9" s="5" t="s">
        <v>4</v>
      </c>
      <c r="D9" s="16">
        <v>58</v>
      </c>
      <c r="E9" s="6">
        <v>0</v>
      </c>
      <c r="F9" s="41">
        <f t="shared" si="2"/>
        <v>0</v>
      </c>
      <c r="G9" s="44">
        <f t="shared" si="3"/>
        <v>0</v>
      </c>
      <c r="H9" s="16">
        <v>43</v>
      </c>
      <c r="I9" s="6">
        <v>686.37</v>
      </c>
      <c r="J9" s="41">
        <f t="shared" si="4"/>
        <v>15.962093023255814</v>
      </c>
      <c r="K9" s="44">
        <f t="shared" si="5"/>
        <v>6.6905899566218476</v>
      </c>
      <c r="L9" s="16"/>
      <c r="M9" s="6"/>
      <c r="N9" s="41"/>
      <c r="O9" s="44"/>
      <c r="P9" s="16">
        <v>41</v>
      </c>
      <c r="Q9" s="6">
        <v>10767.380000000001</v>
      </c>
      <c r="R9" s="41">
        <f t="shared" si="6"/>
        <v>262.61902439024391</v>
      </c>
      <c r="S9" s="44">
        <f t="shared" si="0"/>
        <v>0.70953860771321797</v>
      </c>
      <c r="T9" s="16">
        <v>31</v>
      </c>
      <c r="U9" s="6">
        <v>17516.349999999999</v>
      </c>
      <c r="V9" s="41">
        <f t="shared" si="7"/>
        <v>565.04354838709673</v>
      </c>
      <c r="W9" s="44">
        <f t="shared" si="1"/>
        <v>1.5266228848073158</v>
      </c>
      <c r="X9" s="16"/>
      <c r="Y9" s="6"/>
      <c r="Z9" s="41"/>
      <c r="AA9" s="44"/>
    </row>
    <row r="10" spans="1:27">
      <c r="B10" s="68"/>
      <c r="C10" s="5" t="s">
        <v>5</v>
      </c>
      <c r="D10" s="16">
        <v>77</v>
      </c>
      <c r="E10" s="6">
        <v>141.88999999999999</v>
      </c>
      <c r="F10" s="41">
        <f t="shared" si="2"/>
        <v>1.8427272727272725</v>
      </c>
      <c r="G10" s="44">
        <f t="shared" si="3"/>
        <v>0.77238821786965783</v>
      </c>
      <c r="H10" s="16">
        <v>85</v>
      </c>
      <c r="I10" s="6">
        <v>196.08</v>
      </c>
      <c r="J10" s="41">
        <f t="shared" si="4"/>
        <v>2.3068235294117647</v>
      </c>
      <c r="K10" s="44">
        <f t="shared" si="5"/>
        <v>0.96691645106283286</v>
      </c>
      <c r="L10" s="16"/>
      <c r="M10" s="6"/>
      <c r="N10" s="41"/>
      <c r="O10" s="44"/>
      <c r="P10" s="16">
        <v>59</v>
      </c>
      <c r="Q10" s="6">
        <v>13324.000000000002</v>
      </c>
      <c r="R10" s="41">
        <f t="shared" si="6"/>
        <v>225.83050847457631</v>
      </c>
      <c r="S10" s="44">
        <f t="shared" si="0"/>
        <v>0.61014416200143184</v>
      </c>
      <c r="T10" s="16">
        <v>14</v>
      </c>
      <c r="U10" s="6">
        <v>3378.2999999999997</v>
      </c>
      <c r="V10" s="41">
        <f t="shared" si="7"/>
        <v>241.30714285714285</v>
      </c>
      <c r="W10" s="44">
        <f t="shared" si="1"/>
        <v>0.65195861027832036</v>
      </c>
      <c r="X10" s="16"/>
      <c r="Y10" s="6"/>
      <c r="Z10" s="41"/>
      <c r="AA10" s="44"/>
    </row>
    <row r="11" spans="1:27">
      <c r="B11" s="68"/>
      <c r="C11" s="5" t="s">
        <v>6</v>
      </c>
      <c r="D11" s="16">
        <v>88</v>
      </c>
      <c r="E11" s="6">
        <v>0</v>
      </c>
      <c r="F11" s="41">
        <f>E11/D11</f>
        <v>0</v>
      </c>
      <c r="G11" s="44">
        <f t="shared" si="3"/>
        <v>0</v>
      </c>
      <c r="H11" s="16">
        <v>31</v>
      </c>
      <c r="I11" s="6">
        <v>383.7</v>
      </c>
      <c r="J11" s="41">
        <f t="shared" si="4"/>
        <v>12.377419354838709</v>
      </c>
      <c r="K11" s="44">
        <f t="shared" si="5"/>
        <v>5.1880563221707989</v>
      </c>
      <c r="L11" s="16"/>
      <c r="M11" s="6"/>
      <c r="N11" s="41"/>
      <c r="O11" s="44"/>
      <c r="P11" s="16">
        <v>57</v>
      </c>
      <c r="Q11" s="6">
        <v>24366.809999999998</v>
      </c>
      <c r="R11" s="41">
        <f t="shared" si="6"/>
        <v>427.48789473684207</v>
      </c>
      <c r="S11" s="44">
        <f t="shared" si="0"/>
        <v>1.1549778861226387</v>
      </c>
      <c r="T11" s="16">
        <v>22</v>
      </c>
      <c r="U11" s="6">
        <v>30486.28</v>
      </c>
      <c r="V11" s="41">
        <f t="shared" si="7"/>
        <v>1385.74</v>
      </c>
      <c r="W11" s="44">
        <f t="shared" si="1"/>
        <v>3.7439634563239248</v>
      </c>
      <c r="X11" s="16"/>
      <c r="Y11" s="6"/>
      <c r="Z11" s="41"/>
      <c r="AA11" s="44"/>
    </row>
    <row r="12" spans="1:27">
      <c r="B12" s="68"/>
      <c r="C12" s="5" t="s">
        <v>7</v>
      </c>
      <c r="D12" s="16">
        <v>73</v>
      </c>
      <c r="E12" s="6">
        <v>146.30000000000001</v>
      </c>
      <c r="F12" s="41">
        <f t="shared" si="2"/>
        <v>2.004109589041096</v>
      </c>
      <c r="G12" s="44">
        <f t="shared" si="3"/>
        <v>0.84003241109247118</v>
      </c>
      <c r="H12" s="16">
        <v>32</v>
      </c>
      <c r="I12" s="6">
        <v>0</v>
      </c>
      <c r="J12" s="41">
        <f t="shared" si="4"/>
        <v>0</v>
      </c>
      <c r="K12" s="44">
        <f t="shared" si="5"/>
        <v>0</v>
      </c>
      <c r="L12" s="16"/>
      <c r="M12" s="6"/>
      <c r="N12" s="41"/>
      <c r="O12" s="44"/>
      <c r="P12" s="16">
        <v>74</v>
      </c>
      <c r="Q12" s="6">
        <v>24890.04</v>
      </c>
      <c r="R12" s="41">
        <f t="shared" si="6"/>
        <v>336.35189189189191</v>
      </c>
      <c r="S12" s="44">
        <f t="shared" si="0"/>
        <v>0.90874853270357991</v>
      </c>
      <c r="T12" s="16">
        <v>30</v>
      </c>
      <c r="U12" s="6">
        <v>6967.5200000000013</v>
      </c>
      <c r="V12" s="41">
        <f t="shared" si="7"/>
        <v>232.25066666666672</v>
      </c>
      <c r="W12" s="44">
        <f t="shared" si="1"/>
        <v>0.62749001162329821</v>
      </c>
      <c r="X12" s="16"/>
      <c r="Y12" s="6"/>
      <c r="Z12" s="41"/>
      <c r="AA12" s="44"/>
    </row>
    <row r="13" spans="1:27">
      <c r="B13" s="68"/>
      <c r="C13" s="5" t="s">
        <v>8</v>
      </c>
      <c r="D13" s="16">
        <v>89</v>
      </c>
      <c r="E13" s="6">
        <v>238.03</v>
      </c>
      <c r="F13" s="41">
        <f t="shared" si="2"/>
        <v>2.674494382022472</v>
      </c>
      <c r="G13" s="44">
        <f t="shared" si="3"/>
        <v>1.1210275009255175</v>
      </c>
      <c r="H13" s="16">
        <v>76</v>
      </c>
      <c r="I13" s="6">
        <v>1902.46</v>
      </c>
      <c r="J13" s="41">
        <f t="shared" si="4"/>
        <v>25.032368421052631</v>
      </c>
      <c r="K13" s="44">
        <f t="shared" si="5"/>
        <v>10.492440590613171</v>
      </c>
      <c r="L13" s="16"/>
      <c r="M13" s="6"/>
      <c r="N13" s="41"/>
      <c r="O13" s="44"/>
      <c r="P13" s="16">
        <v>75</v>
      </c>
      <c r="Q13" s="6">
        <v>16779.909999999996</v>
      </c>
      <c r="R13" s="41">
        <f t="shared" si="6"/>
        <v>223.73213333333328</v>
      </c>
      <c r="S13" s="44">
        <f t="shared" si="0"/>
        <v>0.60447481577019624</v>
      </c>
      <c r="T13" s="16">
        <v>24</v>
      </c>
      <c r="U13" s="6">
        <v>3336.8100000000004</v>
      </c>
      <c r="V13" s="41">
        <f t="shared" si="7"/>
        <v>139.03375000000003</v>
      </c>
      <c r="W13" s="44">
        <f t="shared" si="1"/>
        <v>0.37563848860224619</v>
      </c>
      <c r="X13" s="16"/>
      <c r="Y13" s="6"/>
      <c r="Z13" s="41"/>
      <c r="AA13" s="44"/>
    </row>
    <row r="14" spans="1:27">
      <c r="B14" s="68"/>
      <c r="C14" s="5" t="s">
        <v>9</v>
      </c>
      <c r="D14" s="16">
        <v>41</v>
      </c>
      <c r="E14" s="6">
        <v>103.15</v>
      </c>
      <c r="F14" s="41">
        <f t="shared" si="2"/>
        <v>2.5158536585365856</v>
      </c>
      <c r="G14" s="44">
        <f t="shared" si="3"/>
        <v>1.0545324598479158</v>
      </c>
      <c r="H14" s="16">
        <v>61</v>
      </c>
      <c r="I14" s="6">
        <v>0</v>
      </c>
      <c r="J14" s="41">
        <f t="shared" si="4"/>
        <v>0</v>
      </c>
      <c r="K14" s="44">
        <f t="shared" si="5"/>
        <v>0</v>
      </c>
      <c r="L14" s="16"/>
      <c r="M14" s="6"/>
      <c r="N14" s="41"/>
      <c r="O14" s="44"/>
      <c r="P14" s="16">
        <v>44</v>
      </c>
      <c r="Q14" s="6">
        <v>15731.65</v>
      </c>
      <c r="R14" s="41">
        <f t="shared" si="6"/>
        <v>357.53749999999997</v>
      </c>
      <c r="S14" s="44">
        <f t="shared" si="0"/>
        <v>0.96598736723008294</v>
      </c>
      <c r="T14" s="16">
        <v>18</v>
      </c>
      <c r="U14" s="6">
        <v>5668.12</v>
      </c>
      <c r="V14" s="41">
        <f t="shared" si="7"/>
        <v>314.89555555555557</v>
      </c>
      <c r="W14" s="44">
        <f t="shared" si="1"/>
        <v>0.85077825029141141</v>
      </c>
      <c r="X14" s="16"/>
      <c r="Y14" s="6"/>
      <c r="Z14" s="41"/>
      <c r="AA14" s="44"/>
    </row>
    <row r="15" spans="1:27">
      <c r="B15" s="68"/>
      <c r="C15" s="5" t="s">
        <v>10</v>
      </c>
      <c r="D15" s="16">
        <v>71</v>
      </c>
      <c r="E15" s="6">
        <v>285.14</v>
      </c>
      <c r="F15" s="41">
        <f t="shared" si="2"/>
        <v>4.0160563380281689</v>
      </c>
      <c r="G15" s="44">
        <f t="shared" si="3"/>
        <v>1.6833498064001451</v>
      </c>
      <c r="H15" s="16">
        <v>33</v>
      </c>
      <c r="I15" s="6">
        <v>0</v>
      </c>
      <c r="J15" s="41">
        <f t="shared" si="4"/>
        <v>0</v>
      </c>
      <c r="K15" s="44">
        <f t="shared" si="5"/>
        <v>0</v>
      </c>
      <c r="L15" s="16"/>
      <c r="M15" s="6"/>
      <c r="N15" s="41"/>
      <c r="O15" s="44"/>
      <c r="P15" s="16">
        <v>43</v>
      </c>
      <c r="Q15" s="6">
        <v>21834.819999999996</v>
      </c>
      <c r="R15" s="41">
        <f t="shared" si="6"/>
        <v>507.78651162790686</v>
      </c>
      <c r="S15" s="44">
        <f t="shared" si="0"/>
        <v>1.3719270159980135</v>
      </c>
      <c r="T15" s="16">
        <v>19</v>
      </c>
      <c r="U15" s="6">
        <v>2074.86</v>
      </c>
      <c r="V15" s="41">
        <f t="shared" si="7"/>
        <v>109.20315789473685</v>
      </c>
      <c r="W15" s="44">
        <f t="shared" si="1"/>
        <v>0.29504281645407238</v>
      </c>
      <c r="X15" s="16"/>
      <c r="Y15" s="6"/>
      <c r="Z15" s="41"/>
      <c r="AA15" s="44"/>
    </row>
    <row r="16" spans="1:27" ht="15.75" thickBot="1">
      <c r="B16" s="69"/>
      <c r="C16" s="39" t="s">
        <v>25</v>
      </c>
      <c r="D16" s="17"/>
      <c r="E16" s="10"/>
      <c r="F16" s="42">
        <f>AVERAGE(F6:F15)</f>
        <v>2.3857526954641308</v>
      </c>
      <c r="G16" s="23"/>
      <c r="H16" s="17"/>
      <c r="I16" s="10"/>
      <c r="J16" s="20"/>
      <c r="K16" s="23"/>
      <c r="L16" s="17"/>
      <c r="M16" s="10"/>
      <c r="N16" s="20"/>
      <c r="O16" s="23"/>
      <c r="P16" s="17"/>
      <c r="Q16" s="10"/>
      <c r="R16" s="42">
        <f>AVERAGE(R6:R15)</f>
        <v>370.12647590332324</v>
      </c>
      <c r="S16" s="23"/>
      <c r="T16" s="17"/>
      <c r="U16" s="10"/>
      <c r="V16" s="42"/>
      <c r="W16" s="23"/>
      <c r="X16" s="17"/>
      <c r="Y16" s="10"/>
      <c r="Z16" s="20"/>
      <c r="AA16" s="23"/>
    </row>
    <row r="17" spans="2:27" ht="15" customHeight="1">
      <c r="B17" s="67" t="s">
        <v>18</v>
      </c>
      <c r="C17" s="2" t="s">
        <v>1</v>
      </c>
      <c r="D17" s="15">
        <v>74</v>
      </c>
      <c r="E17" s="3">
        <v>152.79</v>
      </c>
      <c r="F17" s="40">
        <f>E17/D17</f>
        <v>2.0647297297297298</v>
      </c>
      <c r="G17" s="43">
        <f>F17/$F$27</f>
        <v>1.8025205948312777</v>
      </c>
      <c r="H17" s="15">
        <v>73</v>
      </c>
      <c r="I17" s="3">
        <v>0</v>
      </c>
      <c r="J17" s="40">
        <f>I17/H17</f>
        <v>0</v>
      </c>
      <c r="K17" s="43">
        <f>J17/$F$27</f>
        <v>0</v>
      </c>
      <c r="L17" s="15"/>
      <c r="M17" s="3"/>
      <c r="N17" s="40"/>
      <c r="O17" s="43"/>
      <c r="P17" s="15"/>
      <c r="Q17" s="3"/>
      <c r="R17" s="45"/>
      <c r="S17" s="43"/>
      <c r="T17" s="15"/>
      <c r="U17" s="29"/>
      <c r="V17" s="18"/>
      <c r="W17" s="43"/>
      <c r="X17" s="15"/>
      <c r="Y17" s="3"/>
      <c r="Z17" s="40"/>
      <c r="AA17" s="43"/>
    </row>
    <row r="18" spans="2:27">
      <c r="B18" s="68"/>
      <c r="C18" s="5" t="s">
        <v>2</v>
      </c>
      <c r="D18" s="16">
        <v>65</v>
      </c>
      <c r="E18" s="6">
        <v>0</v>
      </c>
      <c r="F18" s="41">
        <f t="shared" ref="F18:F26" si="8">E18/D18</f>
        <v>0</v>
      </c>
      <c r="G18" s="44">
        <f t="shared" ref="G18:G26" si="9">F18/$F$27</f>
        <v>0</v>
      </c>
      <c r="H18" s="16">
        <v>81</v>
      </c>
      <c r="I18" s="6">
        <v>150.83000000000001</v>
      </c>
      <c r="J18" s="41">
        <f t="shared" ref="J18:J26" si="10">I18/H18</f>
        <v>1.8620987654320988</v>
      </c>
      <c r="K18" s="44">
        <f t="shared" ref="K18:K26" si="11">J18/$F$27</f>
        <v>1.625622630396576</v>
      </c>
      <c r="L18" s="16"/>
      <c r="M18" s="6"/>
      <c r="N18" s="41"/>
      <c r="O18" s="44"/>
      <c r="P18" s="16"/>
      <c r="Q18" s="6"/>
      <c r="R18" s="46"/>
      <c r="S18" s="44"/>
      <c r="T18" s="16"/>
      <c r="U18" s="30"/>
      <c r="V18" s="19"/>
      <c r="W18" s="44"/>
      <c r="X18" s="16"/>
      <c r="Y18" s="6"/>
      <c r="Z18" s="41"/>
      <c r="AA18" s="44"/>
    </row>
    <row r="19" spans="2:27">
      <c r="B19" s="68"/>
      <c r="C19" s="5" t="s">
        <v>3</v>
      </c>
      <c r="D19" s="16">
        <v>75</v>
      </c>
      <c r="E19" s="6">
        <v>0</v>
      </c>
      <c r="F19" s="41">
        <f t="shared" si="8"/>
        <v>0</v>
      </c>
      <c r="G19" s="44">
        <f t="shared" si="9"/>
        <v>0</v>
      </c>
      <c r="H19" s="16">
        <v>101</v>
      </c>
      <c r="I19" s="6">
        <v>0</v>
      </c>
      <c r="J19" s="41">
        <f t="shared" si="10"/>
        <v>0</v>
      </c>
      <c r="K19" s="44">
        <f t="shared" si="11"/>
        <v>0</v>
      </c>
      <c r="L19" s="16"/>
      <c r="M19" s="6"/>
      <c r="N19" s="41"/>
      <c r="O19" s="44"/>
      <c r="P19" s="16"/>
      <c r="Q19" s="6"/>
      <c r="R19" s="46"/>
      <c r="S19" s="44"/>
      <c r="T19" s="16"/>
      <c r="U19" s="30"/>
      <c r="V19" s="19"/>
      <c r="W19" s="44"/>
      <c r="X19" s="16"/>
      <c r="Y19" s="6"/>
      <c r="Z19" s="41"/>
      <c r="AA19" s="44"/>
    </row>
    <row r="20" spans="2:27">
      <c r="B20" s="68"/>
      <c r="C20" s="5" t="s">
        <v>4</v>
      </c>
      <c r="D20" s="16">
        <v>77</v>
      </c>
      <c r="E20" s="6">
        <v>0</v>
      </c>
      <c r="F20" s="41">
        <f t="shared" si="8"/>
        <v>0</v>
      </c>
      <c r="G20" s="44">
        <f t="shared" si="9"/>
        <v>0</v>
      </c>
      <c r="H20" s="16">
        <v>88</v>
      </c>
      <c r="I20" s="6">
        <v>549.82999999999993</v>
      </c>
      <c r="J20" s="41">
        <f t="shared" si="10"/>
        <v>6.2480681818181809</v>
      </c>
      <c r="K20" s="44">
        <f t="shared" si="11"/>
        <v>5.4545984462147992</v>
      </c>
      <c r="L20" s="16"/>
      <c r="M20" s="6"/>
      <c r="N20" s="41"/>
      <c r="O20" s="44"/>
      <c r="P20" s="16"/>
      <c r="Q20" s="6"/>
      <c r="R20" s="46"/>
      <c r="S20" s="44"/>
      <c r="T20" s="16"/>
      <c r="U20" s="30"/>
      <c r="V20" s="19"/>
      <c r="W20" s="44"/>
      <c r="X20" s="16"/>
      <c r="Y20" s="6"/>
      <c r="Z20" s="41"/>
      <c r="AA20" s="44"/>
    </row>
    <row r="21" spans="2:27">
      <c r="B21" s="68"/>
      <c r="C21" s="5" t="s">
        <v>5</v>
      </c>
      <c r="D21" s="16">
        <v>86</v>
      </c>
      <c r="E21" s="6">
        <v>0</v>
      </c>
      <c r="F21" s="41">
        <f t="shared" si="8"/>
        <v>0</v>
      </c>
      <c r="G21" s="44">
        <f t="shared" si="9"/>
        <v>0</v>
      </c>
      <c r="H21" s="16">
        <v>48</v>
      </c>
      <c r="I21" s="6">
        <v>0</v>
      </c>
      <c r="J21" s="41">
        <f t="shared" si="10"/>
        <v>0</v>
      </c>
      <c r="K21" s="44">
        <f t="shared" si="11"/>
        <v>0</v>
      </c>
      <c r="L21" s="16"/>
      <c r="M21" s="6"/>
      <c r="N21" s="41"/>
      <c r="O21" s="44"/>
      <c r="P21" s="16"/>
      <c r="Q21" s="6"/>
      <c r="R21" s="46"/>
      <c r="S21" s="44"/>
      <c r="T21" s="16"/>
      <c r="U21" s="30"/>
      <c r="V21" s="19"/>
      <c r="W21" s="44"/>
      <c r="X21" s="16"/>
      <c r="Y21" s="6"/>
      <c r="Z21" s="41"/>
      <c r="AA21" s="44"/>
    </row>
    <row r="22" spans="2:27">
      <c r="B22" s="68"/>
      <c r="C22" s="5" t="s">
        <v>6</v>
      </c>
      <c r="D22" s="16">
        <v>107</v>
      </c>
      <c r="E22" s="6">
        <v>0</v>
      </c>
      <c r="F22" s="41">
        <f t="shared" si="8"/>
        <v>0</v>
      </c>
      <c r="G22" s="44">
        <f t="shared" si="9"/>
        <v>0</v>
      </c>
      <c r="H22" s="16">
        <v>25</v>
      </c>
      <c r="I22" s="6">
        <v>0</v>
      </c>
      <c r="J22" s="41">
        <f t="shared" si="10"/>
        <v>0</v>
      </c>
      <c r="K22" s="44">
        <f t="shared" si="11"/>
        <v>0</v>
      </c>
      <c r="L22" s="16"/>
      <c r="M22" s="6"/>
      <c r="N22" s="41"/>
      <c r="O22" s="44"/>
      <c r="P22" s="16"/>
      <c r="Q22" s="6"/>
      <c r="R22" s="46"/>
      <c r="S22" s="44"/>
      <c r="T22" s="16"/>
      <c r="U22" s="30"/>
      <c r="V22" s="19"/>
      <c r="W22" s="44"/>
      <c r="X22" s="16"/>
      <c r="Y22" s="6"/>
      <c r="Z22" s="41"/>
      <c r="AA22" s="44"/>
    </row>
    <row r="23" spans="2:27">
      <c r="B23" s="68"/>
      <c r="C23" s="5" t="s">
        <v>7</v>
      </c>
      <c r="D23" s="16">
        <v>82</v>
      </c>
      <c r="E23" s="6">
        <v>0</v>
      </c>
      <c r="F23" s="41">
        <f t="shared" si="8"/>
        <v>0</v>
      </c>
      <c r="G23" s="44">
        <f t="shared" si="9"/>
        <v>0</v>
      </c>
      <c r="H23" s="16">
        <v>24</v>
      </c>
      <c r="I23" s="6">
        <v>316.17</v>
      </c>
      <c r="J23" s="41">
        <f t="shared" si="10"/>
        <v>13.17375</v>
      </c>
      <c r="K23" s="44">
        <f t="shared" si="11"/>
        <v>11.500757384486761</v>
      </c>
      <c r="L23" s="16"/>
      <c r="M23" s="6"/>
      <c r="N23" s="41"/>
      <c r="O23" s="44"/>
      <c r="P23" s="16"/>
      <c r="Q23" s="6"/>
      <c r="R23" s="46"/>
      <c r="S23" s="44"/>
      <c r="T23" s="16"/>
      <c r="U23" s="30"/>
      <c r="V23" s="19"/>
      <c r="W23" s="44"/>
      <c r="X23" s="16"/>
      <c r="Y23" s="6"/>
      <c r="Z23" s="41"/>
      <c r="AA23" s="44"/>
    </row>
    <row r="24" spans="2:27">
      <c r="B24" s="68"/>
      <c r="C24" s="5" t="s">
        <v>8</v>
      </c>
      <c r="D24" s="16">
        <v>53</v>
      </c>
      <c r="E24" s="6">
        <v>252.84</v>
      </c>
      <c r="F24" s="41">
        <f t="shared" si="8"/>
        <v>4.7705660377358488</v>
      </c>
      <c r="G24" s="44">
        <f t="shared" si="9"/>
        <v>4.1647308159538712</v>
      </c>
      <c r="H24" s="16">
        <v>33</v>
      </c>
      <c r="I24" s="6">
        <v>0</v>
      </c>
      <c r="J24" s="41">
        <f t="shared" si="10"/>
        <v>0</v>
      </c>
      <c r="K24" s="44">
        <f t="shared" si="11"/>
        <v>0</v>
      </c>
      <c r="L24" s="16"/>
      <c r="M24" s="6"/>
      <c r="N24" s="41"/>
      <c r="O24" s="44"/>
      <c r="P24" s="16"/>
      <c r="Q24" s="6"/>
      <c r="R24" s="46"/>
      <c r="S24" s="44"/>
      <c r="T24" s="16"/>
      <c r="U24" s="30"/>
      <c r="V24" s="19"/>
      <c r="W24" s="44"/>
      <c r="X24" s="16"/>
      <c r="Y24" s="6"/>
      <c r="Z24" s="41"/>
      <c r="AA24" s="44"/>
    </row>
    <row r="25" spans="2:27">
      <c r="B25" s="68"/>
      <c r="C25" s="5" t="s">
        <v>9</v>
      </c>
      <c r="D25" s="16">
        <v>65</v>
      </c>
      <c r="E25" s="6">
        <v>300.26</v>
      </c>
      <c r="F25" s="41">
        <f t="shared" si="8"/>
        <v>4.6193846153846154</v>
      </c>
      <c r="G25" s="44">
        <f t="shared" si="9"/>
        <v>4.0327485892148518</v>
      </c>
      <c r="H25" s="16">
        <v>37</v>
      </c>
      <c r="I25" s="6">
        <v>0</v>
      </c>
      <c r="J25" s="41">
        <f t="shared" si="10"/>
        <v>0</v>
      </c>
      <c r="K25" s="44">
        <f t="shared" si="11"/>
        <v>0</v>
      </c>
      <c r="L25" s="16"/>
      <c r="M25" s="6"/>
      <c r="N25" s="41"/>
      <c r="O25" s="44"/>
      <c r="P25" s="16"/>
      <c r="Q25" s="6"/>
      <c r="R25" s="46"/>
      <c r="S25" s="44"/>
      <c r="T25" s="16"/>
      <c r="U25" s="30"/>
      <c r="V25" s="19"/>
      <c r="W25" s="44"/>
      <c r="X25" s="16"/>
      <c r="Y25" s="6"/>
      <c r="Z25" s="41"/>
      <c r="AA25" s="44"/>
    </row>
    <row r="26" spans="2:27">
      <c r="B26" s="68"/>
      <c r="C26" s="5" t="s">
        <v>10</v>
      </c>
      <c r="D26" s="16">
        <v>72</v>
      </c>
      <c r="E26" s="6">
        <v>0</v>
      </c>
      <c r="F26" s="41">
        <f t="shared" si="8"/>
        <v>0</v>
      </c>
      <c r="G26" s="44">
        <f t="shared" si="9"/>
        <v>0</v>
      </c>
      <c r="H26" s="16">
        <v>40</v>
      </c>
      <c r="I26" s="6">
        <v>206.95</v>
      </c>
      <c r="J26" s="41">
        <f t="shared" si="10"/>
        <v>5.1737500000000001</v>
      </c>
      <c r="K26" s="44">
        <f t="shared" si="11"/>
        <v>4.5167126686014525</v>
      </c>
      <c r="L26" s="16"/>
      <c r="M26" s="6"/>
      <c r="N26" s="41"/>
      <c r="O26" s="44"/>
      <c r="P26" s="16"/>
      <c r="Q26" s="6"/>
      <c r="R26" s="46"/>
      <c r="S26" s="44"/>
      <c r="T26" s="16"/>
      <c r="U26" s="30"/>
      <c r="V26" s="19"/>
      <c r="W26" s="44"/>
      <c r="X26" s="16"/>
      <c r="Y26" s="6"/>
      <c r="Z26" s="41"/>
      <c r="AA26" s="44"/>
    </row>
    <row r="27" spans="2:27" ht="15.75" thickBot="1">
      <c r="B27" s="69"/>
      <c r="C27" s="48" t="s">
        <v>25</v>
      </c>
      <c r="D27" s="17"/>
      <c r="E27" s="10"/>
      <c r="F27" s="42">
        <f>AVERAGE(F17:F26)</f>
        <v>1.1454680382850193</v>
      </c>
      <c r="G27" s="23"/>
      <c r="H27" s="17"/>
      <c r="I27" s="10"/>
      <c r="J27" s="42"/>
      <c r="K27" s="23"/>
      <c r="L27" s="17"/>
      <c r="M27" s="10"/>
      <c r="N27" s="42"/>
      <c r="O27" s="23"/>
      <c r="P27" s="17"/>
      <c r="Q27" s="10"/>
      <c r="R27" s="47"/>
      <c r="S27" s="23"/>
      <c r="T27" s="17"/>
      <c r="U27" s="31"/>
      <c r="V27" s="20"/>
      <c r="W27" s="23"/>
      <c r="X27" s="17"/>
      <c r="Y27" s="10"/>
      <c r="Z27" s="42"/>
      <c r="AA27" s="23"/>
    </row>
    <row r="28" spans="2:27" ht="15" customHeight="1">
      <c r="B28" s="67" t="s">
        <v>19</v>
      </c>
      <c r="C28" s="2" t="s">
        <v>1</v>
      </c>
      <c r="D28" s="15">
        <v>95</v>
      </c>
      <c r="E28" s="3">
        <v>0</v>
      </c>
      <c r="F28" s="40">
        <f>E28/D28</f>
        <v>0</v>
      </c>
      <c r="G28" s="43">
        <f>F28/$F$38</f>
        <v>0</v>
      </c>
      <c r="H28" s="15">
        <v>79</v>
      </c>
      <c r="I28" s="3">
        <v>0</v>
      </c>
      <c r="J28" s="40">
        <f>I28/H28</f>
        <v>0</v>
      </c>
      <c r="K28" s="43">
        <f>J28/$F$38</f>
        <v>0</v>
      </c>
      <c r="L28" s="15"/>
      <c r="M28" s="3"/>
      <c r="N28" s="40"/>
      <c r="O28" s="43"/>
      <c r="P28" s="15">
        <v>37</v>
      </c>
      <c r="Q28" s="3">
        <v>3300.06</v>
      </c>
      <c r="R28" s="40">
        <f>Q28/P28</f>
        <v>89.190810810810802</v>
      </c>
      <c r="S28" s="43">
        <f t="shared" ref="S28:S37" si="12">R28/$R$38</f>
        <v>0.8439808104382226</v>
      </c>
      <c r="T28" s="15">
        <v>53</v>
      </c>
      <c r="U28" s="3">
        <v>6570.7800000000007</v>
      </c>
      <c r="V28" s="40">
        <f>U28/T28</f>
        <v>123.97698113207548</v>
      </c>
      <c r="W28" s="43">
        <f t="shared" ref="W28:W37" si="13">V28/$R$38</f>
        <v>1.1731499249791617</v>
      </c>
      <c r="X28" s="15"/>
      <c r="Y28" s="3"/>
      <c r="Z28" s="40"/>
      <c r="AA28" s="43"/>
    </row>
    <row r="29" spans="2:27">
      <c r="B29" s="68"/>
      <c r="C29" s="5" t="s">
        <v>2</v>
      </c>
      <c r="D29" s="16">
        <v>75</v>
      </c>
      <c r="E29" s="6">
        <v>251.48999999999998</v>
      </c>
      <c r="F29" s="41">
        <f t="shared" ref="F29:F37" si="14">E29/D29</f>
        <v>3.3531999999999997</v>
      </c>
      <c r="G29" s="44">
        <f t="shared" ref="G29:G37" si="15">F29/$F$38</f>
        <v>3.4317774009436617</v>
      </c>
      <c r="H29" s="16">
        <v>126</v>
      </c>
      <c r="I29" s="6">
        <v>246.64</v>
      </c>
      <c r="J29" s="41">
        <f t="shared" ref="J29:J37" si="16">I29/H29</f>
        <v>1.9574603174603173</v>
      </c>
      <c r="K29" s="44">
        <f t="shared" ref="K29:K37" si="17">J29/$F$38</f>
        <v>2.0033305739903144</v>
      </c>
      <c r="L29" s="16"/>
      <c r="M29" s="6"/>
      <c r="N29" s="41"/>
      <c r="O29" s="44"/>
      <c r="P29" s="16">
        <v>51</v>
      </c>
      <c r="Q29" s="6">
        <v>2062.98</v>
      </c>
      <c r="R29" s="41">
        <f t="shared" ref="R29:R37" si="18">Q29/P29</f>
        <v>40.45058823529412</v>
      </c>
      <c r="S29" s="44">
        <f t="shared" si="12"/>
        <v>0.38276947962657515</v>
      </c>
      <c r="T29" s="16">
        <v>52</v>
      </c>
      <c r="U29" s="6">
        <v>4370.28</v>
      </c>
      <c r="V29" s="41">
        <f t="shared" ref="V29:V37" si="19">U29/T29</f>
        <v>84.043846153846147</v>
      </c>
      <c r="W29" s="44">
        <f t="shared" si="13"/>
        <v>0.79527692084475121</v>
      </c>
      <c r="X29" s="16"/>
      <c r="Y29" s="6"/>
      <c r="Z29" s="41"/>
      <c r="AA29" s="44"/>
    </row>
    <row r="30" spans="2:27">
      <c r="B30" s="68"/>
      <c r="C30" s="5" t="s">
        <v>3</v>
      </c>
      <c r="D30" s="16">
        <v>67</v>
      </c>
      <c r="E30" s="6">
        <v>0</v>
      </c>
      <c r="F30" s="41">
        <f t="shared" si="14"/>
        <v>0</v>
      </c>
      <c r="G30" s="44">
        <f t="shared" si="15"/>
        <v>0</v>
      </c>
      <c r="H30" s="16">
        <v>112</v>
      </c>
      <c r="I30" s="6">
        <v>0</v>
      </c>
      <c r="J30" s="41">
        <f t="shared" si="16"/>
        <v>0</v>
      </c>
      <c r="K30" s="44">
        <f t="shared" si="17"/>
        <v>0</v>
      </c>
      <c r="L30" s="16"/>
      <c r="M30" s="6"/>
      <c r="N30" s="41"/>
      <c r="O30" s="44"/>
      <c r="P30" s="16">
        <v>46</v>
      </c>
      <c r="Q30" s="6">
        <v>5081.67</v>
      </c>
      <c r="R30" s="41">
        <f t="shared" si="18"/>
        <v>110.47108695652175</v>
      </c>
      <c r="S30" s="44">
        <f t="shared" si="12"/>
        <v>1.0453484686592347</v>
      </c>
      <c r="T30" s="16">
        <v>37</v>
      </c>
      <c r="U30" s="6">
        <v>7301.4599999999991</v>
      </c>
      <c r="V30" s="41">
        <f t="shared" si="19"/>
        <v>197.33675675675673</v>
      </c>
      <c r="W30" s="44">
        <f t="shared" si="13"/>
        <v>1.8673272995588761</v>
      </c>
      <c r="X30" s="16"/>
      <c r="Y30" s="6"/>
      <c r="Z30" s="41"/>
      <c r="AA30" s="44"/>
    </row>
    <row r="31" spans="2:27">
      <c r="B31" s="68"/>
      <c r="C31" s="5" t="s">
        <v>4</v>
      </c>
      <c r="D31" s="16">
        <v>87</v>
      </c>
      <c r="E31" s="6">
        <v>0</v>
      </c>
      <c r="F31" s="41">
        <f t="shared" si="14"/>
        <v>0</v>
      </c>
      <c r="G31" s="44">
        <f t="shared" si="15"/>
        <v>0</v>
      </c>
      <c r="H31" s="16">
        <v>63</v>
      </c>
      <c r="I31" s="6">
        <v>0</v>
      </c>
      <c r="J31" s="41">
        <f t="shared" si="16"/>
        <v>0</v>
      </c>
      <c r="K31" s="44">
        <f t="shared" si="17"/>
        <v>0</v>
      </c>
      <c r="L31" s="16"/>
      <c r="M31" s="6"/>
      <c r="N31" s="41"/>
      <c r="O31" s="44"/>
      <c r="P31" s="16">
        <v>46</v>
      </c>
      <c r="Q31" s="6">
        <v>1849.71</v>
      </c>
      <c r="R31" s="41">
        <f t="shared" si="18"/>
        <v>40.21108695652174</v>
      </c>
      <c r="S31" s="44">
        <f t="shared" si="12"/>
        <v>0.38050316450373062</v>
      </c>
      <c r="T31" s="16">
        <v>39</v>
      </c>
      <c r="U31" s="6">
        <v>5668.61</v>
      </c>
      <c r="V31" s="41">
        <f t="shared" si="19"/>
        <v>145.34897435897435</v>
      </c>
      <c r="W31" s="44">
        <f t="shared" si="13"/>
        <v>1.3753854692055629</v>
      </c>
      <c r="X31" s="16"/>
      <c r="Y31" s="6"/>
      <c r="Z31" s="41"/>
      <c r="AA31" s="44"/>
    </row>
    <row r="32" spans="2:27">
      <c r="B32" s="68"/>
      <c r="C32" s="5" t="s">
        <v>5</v>
      </c>
      <c r="D32" s="16">
        <v>73</v>
      </c>
      <c r="E32" s="6">
        <v>0</v>
      </c>
      <c r="F32" s="41">
        <f t="shared" si="14"/>
        <v>0</v>
      </c>
      <c r="G32" s="44">
        <f t="shared" si="15"/>
        <v>0</v>
      </c>
      <c r="H32" s="16">
        <v>41</v>
      </c>
      <c r="I32" s="6">
        <v>0</v>
      </c>
      <c r="J32" s="41">
        <f t="shared" si="16"/>
        <v>0</v>
      </c>
      <c r="K32" s="44">
        <f t="shared" si="17"/>
        <v>0</v>
      </c>
      <c r="L32" s="16"/>
      <c r="M32" s="6"/>
      <c r="N32" s="41"/>
      <c r="O32" s="44"/>
      <c r="P32" s="16">
        <v>43</v>
      </c>
      <c r="Q32" s="6">
        <v>5430.13</v>
      </c>
      <c r="R32" s="41">
        <f t="shared" si="18"/>
        <v>126.28209302325581</v>
      </c>
      <c r="S32" s="44">
        <f t="shared" si="12"/>
        <v>1.1949623761093104</v>
      </c>
      <c r="T32" s="16">
        <v>40</v>
      </c>
      <c r="U32" s="6">
        <v>2221.42</v>
      </c>
      <c r="V32" s="41">
        <f t="shared" si="19"/>
        <v>55.535499999999999</v>
      </c>
      <c r="W32" s="44">
        <f t="shared" si="13"/>
        <v>0.52551261584013653</v>
      </c>
      <c r="X32" s="16"/>
      <c r="Y32" s="6"/>
      <c r="Z32" s="41"/>
      <c r="AA32" s="44"/>
    </row>
    <row r="33" spans="2:27">
      <c r="B33" s="68"/>
      <c r="C33" s="5" t="s">
        <v>6</v>
      </c>
      <c r="D33" s="16">
        <v>79</v>
      </c>
      <c r="E33" s="6">
        <v>352.61999999999995</v>
      </c>
      <c r="F33" s="41">
        <f t="shared" si="14"/>
        <v>4.4635443037974678</v>
      </c>
      <c r="G33" s="44">
        <f t="shared" si="15"/>
        <v>4.5681410204828108</v>
      </c>
      <c r="H33" s="16">
        <v>46</v>
      </c>
      <c r="I33" s="6">
        <v>0</v>
      </c>
      <c r="J33" s="41">
        <f t="shared" si="16"/>
        <v>0</v>
      </c>
      <c r="K33" s="44">
        <f t="shared" si="17"/>
        <v>0</v>
      </c>
      <c r="L33" s="16"/>
      <c r="M33" s="6"/>
      <c r="N33" s="41"/>
      <c r="O33" s="44"/>
      <c r="P33" s="16">
        <v>50</v>
      </c>
      <c r="Q33" s="6">
        <v>5659.9000000000005</v>
      </c>
      <c r="R33" s="41">
        <f t="shared" si="18"/>
        <v>113.19800000000001</v>
      </c>
      <c r="S33" s="44">
        <f t="shared" si="12"/>
        <v>1.0711522735524444</v>
      </c>
      <c r="T33" s="16">
        <v>19</v>
      </c>
      <c r="U33" s="6">
        <v>4359.9699999999993</v>
      </c>
      <c r="V33" s="41">
        <f t="shared" si="19"/>
        <v>229.47210526315786</v>
      </c>
      <c r="W33" s="44">
        <f t="shared" si="13"/>
        <v>2.1714126333459722</v>
      </c>
      <c r="X33" s="16"/>
      <c r="Y33" s="6"/>
      <c r="Z33" s="41"/>
      <c r="AA33" s="44"/>
    </row>
    <row r="34" spans="2:27">
      <c r="B34" s="68"/>
      <c r="C34" s="5" t="s">
        <v>7</v>
      </c>
      <c r="D34" s="16">
        <v>88</v>
      </c>
      <c r="E34" s="6">
        <v>0</v>
      </c>
      <c r="F34" s="41">
        <f t="shared" si="14"/>
        <v>0</v>
      </c>
      <c r="G34" s="44">
        <f t="shared" si="15"/>
        <v>0</v>
      </c>
      <c r="H34" s="16">
        <v>53</v>
      </c>
      <c r="I34" s="6">
        <v>582.274</v>
      </c>
      <c r="J34" s="41">
        <f t="shared" si="16"/>
        <v>10.986301886792452</v>
      </c>
      <c r="K34" s="44">
        <f t="shared" si="17"/>
        <v>11.243750010449435</v>
      </c>
      <c r="L34" s="16"/>
      <c r="M34" s="6"/>
      <c r="N34" s="41"/>
      <c r="O34" s="44"/>
      <c r="P34" s="16">
        <v>48</v>
      </c>
      <c r="Q34" s="6">
        <v>13709.53</v>
      </c>
      <c r="R34" s="41">
        <f t="shared" si="18"/>
        <v>285.61520833333333</v>
      </c>
      <c r="S34" s="44">
        <f t="shared" si="12"/>
        <v>2.7026747801852067</v>
      </c>
      <c r="T34" s="16">
        <v>20</v>
      </c>
      <c r="U34" s="6">
        <v>4250.51</v>
      </c>
      <c r="V34" s="41">
        <f t="shared" si="19"/>
        <v>212.52550000000002</v>
      </c>
      <c r="W34" s="44">
        <f t="shared" si="13"/>
        <v>2.0110529559963077</v>
      </c>
      <c r="X34" s="16"/>
      <c r="Y34" s="6"/>
      <c r="Z34" s="41"/>
      <c r="AA34" s="44"/>
    </row>
    <row r="35" spans="2:27">
      <c r="B35" s="68"/>
      <c r="C35" s="5" t="s">
        <v>8</v>
      </c>
      <c r="D35" s="16">
        <v>55</v>
      </c>
      <c r="E35" s="6">
        <v>0</v>
      </c>
      <c r="F35" s="41">
        <f t="shared" si="14"/>
        <v>0</v>
      </c>
      <c r="G35" s="44">
        <f t="shared" si="15"/>
        <v>0</v>
      </c>
      <c r="H35" s="16">
        <v>115</v>
      </c>
      <c r="I35" s="6">
        <v>0</v>
      </c>
      <c r="J35" s="41">
        <f t="shared" si="16"/>
        <v>0</v>
      </c>
      <c r="K35" s="44">
        <f t="shared" si="17"/>
        <v>0</v>
      </c>
      <c r="L35" s="16"/>
      <c r="M35" s="6"/>
      <c r="N35" s="41"/>
      <c r="O35" s="44"/>
      <c r="P35" s="16">
        <v>44</v>
      </c>
      <c r="Q35" s="6">
        <v>5488.6699999999992</v>
      </c>
      <c r="R35" s="41">
        <f t="shared" si="18"/>
        <v>124.74249999999998</v>
      </c>
      <c r="S35" s="44">
        <f t="shared" si="12"/>
        <v>1.180393756812097</v>
      </c>
      <c r="T35" s="16">
        <v>45</v>
      </c>
      <c r="U35" s="6">
        <v>3213.52</v>
      </c>
      <c r="V35" s="41">
        <f t="shared" si="19"/>
        <v>71.411555555555552</v>
      </c>
      <c r="W35" s="44">
        <f t="shared" si="13"/>
        <v>0.67574206338672071</v>
      </c>
      <c r="X35" s="16"/>
      <c r="Y35" s="6"/>
      <c r="Z35" s="41"/>
      <c r="AA35" s="44"/>
    </row>
    <row r="36" spans="2:27">
      <c r="B36" s="68"/>
      <c r="C36" s="5" t="s">
        <v>9</v>
      </c>
      <c r="D36" s="16">
        <v>86</v>
      </c>
      <c r="E36" s="6">
        <v>0</v>
      </c>
      <c r="F36" s="41">
        <f t="shared" si="14"/>
        <v>0</v>
      </c>
      <c r="G36" s="44">
        <f t="shared" si="15"/>
        <v>0</v>
      </c>
      <c r="H36" s="16">
        <v>69</v>
      </c>
      <c r="I36" s="6">
        <v>457.47</v>
      </c>
      <c r="J36" s="41">
        <f t="shared" si="16"/>
        <v>6.6300000000000008</v>
      </c>
      <c r="K36" s="44">
        <f t="shared" si="17"/>
        <v>6.78536447818695</v>
      </c>
      <c r="L36" s="16"/>
      <c r="M36" s="6"/>
      <c r="N36" s="41"/>
      <c r="O36" s="44"/>
      <c r="P36" s="16">
        <v>38</v>
      </c>
      <c r="Q36" s="6">
        <v>2479.35</v>
      </c>
      <c r="R36" s="41">
        <f t="shared" si="18"/>
        <v>65.246052631578948</v>
      </c>
      <c r="S36" s="44">
        <f t="shared" si="12"/>
        <v>0.61740010968955483</v>
      </c>
      <c r="T36" s="16">
        <v>24</v>
      </c>
      <c r="U36" s="6">
        <v>2169.5100000000002</v>
      </c>
      <c r="V36" s="41">
        <f t="shared" si="19"/>
        <v>90.396250000000009</v>
      </c>
      <c r="W36" s="44">
        <f t="shared" si="13"/>
        <v>0.85538745126340709</v>
      </c>
      <c r="X36" s="16"/>
      <c r="Y36" s="6"/>
      <c r="Z36" s="41"/>
      <c r="AA36" s="44"/>
    </row>
    <row r="37" spans="2:27">
      <c r="B37" s="68"/>
      <c r="C37" s="5" t="s">
        <v>10</v>
      </c>
      <c r="D37" s="16">
        <v>49</v>
      </c>
      <c r="E37" s="6">
        <v>95.76</v>
      </c>
      <c r="F37" s="41">
        <f t="shared" si="14"/>
        <v>1.9542857142857144</v>
      </c>
      <c r="G37" s="44">
        <f t="shared" si="15"/>
        <v>2.0000815785735289</v>
      </c>
      <c r="H37" s="16">
        <v>89</v>
      </c>
      <c r="I37" s="6">
        <v>0</v>
      </c>
      <c r="J37" s="41">
        <f t="shared" si="16"/>
        <v>0</v>
      </c>
      <c r="K37" s="44">
        <f t="shared" si="17"/>
        <v>0</v>
      </c>
      <c r="L37" s="16"/>
      <c r="M37" s="6"/>
      <c r="N37" s="41"/>
      <c r="O37" s="44"/>
      <c r="P37" s="16">
        <v>42</v>
      </c>
      <c r="Q37" s="6">
        <v>2577.9499999999998</v>
      </c>
      <c r="R37" s="41">
        <f t="shared" si="18"/>
        <v>61.379761904761899</v>
      </c>
      <c r="S37" s="44">
        <f t="shared" si="12"/>
        <v>0.58081478042362422</v>
      </c>
      <c r="T37" s="16">
        <v>48</v>
      </c>
      <c r="U37" s="6">
        <v>1860.61</v>
      </c>
      <c r="V37" s="41">
        <f t="shared" si="19"/>
        <v>38.762708333333329</v>
      </c>
      <c r="W37" s="44">
        <f t="shared" si="13"/>
        <v>0.36679767451987028</v>
      </c>
      <c r="X37" s="16"/>
      <c r="Y37" s="6"/>
      <c r="Z37" s="41"/>
      <c r="AA37" s="44"/>
    </row>
    <row r="38" spans="2:27" ht="15.75" thickBot="1">
      <c r="B38" s="69"/>
      <c r="C38" s="48" t="s">
        <v>25</v>
      </c>
      <c r="D38" s="17"/>
      <c r="E38" s="10"/>
      <c r="F38" s="42">
        <f>AVERAGE(F28:F37)</f>
        <v>0.97710300180831811</v>
      </c>
      <c r="G38" s="23"/>
      <c r="H38" s="17"/>
      <c r="I38" s="10"/>
      <c r="J38" s="42"/>
      <c r="K38" s="23"/>
      <c r="L38" s="17"/>
      <c r="M38" s="10"/>
      <c r="N38" s="42"/>
      <c r="O38" s="23"/>
      <c r="P38" s="17"/>
      <c r="Q38" s="10"/>
      <c r="R38" s="42">
        <f>AVERAGE(R28:R37)</f>
        <v>105.67871888520783</v>
      </c>
      <c r="S38" s="23"/>
      <c r="T38" s="17"/>
      <c r="U38" s="10"/>
      <c r="V38" s="42"/>
      <c r="W38" s="23"/>
      <c r="X38" s="17"/>
      <c r="Y38" s="10"/>
      <c r="Z38" s="42"/>
      <c r="AA38" s="23"/>
    </row>
    <row r="39" spans="2:27">
      <c r="B39" s="67" t="s">
        <v>20</v>
      </c>
      <c r="C39" s="2" t="s">
        <v>1</v>
      </c>
      <c r="D39" s="15">
        <v>55</v>
      </c>
      <c r="E39" s="3">
        <v>271.69</v>
      </c>
      <c r="F39" s="40">
        <f>E39/D39</f>
        <v>4.9398181818181817</v>
      </c>
      <c r="G39" s="43">
        <f>F39/$F$49</f>
        <v>2.3754230573505106</v>
      </c>
      <c r="H39" s="15">
        <v>62</v>
      </c>
      <c r="I39" s="3">
        <v>25.6</v>
      </c>
      <c r="J39" s="40">
        <f>I39/H39</f>
        <v>0.41290322580645161</v>
      </c>
      <c r="K39" s="43">
        <f>J39/$F$49</f>
        <v>0.19855383476361929</v>
      </c>
      <c r="L39" s="15"/>
      <c r="M39" s="3"/>
      <c r="N39" s="40"/>
      <c r="O39" s="43"/>
      <c r="P39" s="15">
        <v>77</v>
      </c>
      <c r="Q39" s="3">
        <v>12101.52</v>
      </c>
      <c r="R39" s="40">
        <f>Q39/P39</f>
        <v>157.16259740259741</v>
      </c>
      <c r="S39" s="43">
        <f t="shared" ref="S39:S48" si="20">R39/$R$49</f>
        <v>1.7932061042466203</v>
      </c>
      <c r="T39" s="15">
        <v>36</v>
      </c>
      <c r="U39" s="3">
        <v>18582.469999999998</v>
      </c>
      <c r="V39" s="40">
        <f>U39/T39</f>
        <v>516.17972222222215</v>
      </c>
      <c r="W39" s="43">
        <f t="shared" ref="W39:W48" si="21">V39/$R$49</f>
        <v>5.8895477936528176</v>
      </c>
      <c r="X39" s="15"/>
      <c r="Y39" s="3"/>
      <c r="Z39" s="40"/>
      <c r="AA39" s="43"/>
    </row>
    <row r="40" spans="2:27">
      <c r="B40" s="68"/>
      <c r="C40" s="5" t="s">
        <v>2</v>
      </c>
      <c r="D40" s="16">
        <v>62</v>
      </c>
      <c r="E40" s="6">
        <v>0</v>
      </c>
      <c r="F40" s="41">
        <f t="shared" ref="F40:F48" si="22">E40/D40</f>
        <v>0</v>
      </c>
      <c r="G40" s="44">
        <f t="shared" ref="G40:G47" si="23">F40/$F$49</f>
        <v>0</v>
      </c>
      <c r="H40" s="16">
        <v>72</v>
      </c>
      <c r="I40" s="6">
        <v>43.599999999999994</v>
      </c>
      <c r="J40" s="41">
        <f t="shared" ref="J40:J48" si="24">I40/H40</f>
        <v>0.60555555555555551</v>
      </c>
      <c r="K40" s="44">
        <f>J40/$F$49</f>
        <v>0.29119505541070728</v>
      </c>
      <c r="L40" s="16"/>
      <c r="M40" s="6"/>
      <c r="N40" s="41"/>
      <c r="O40" s="44"/>
      <c r="P40" s="16">
        <v>55</v>
      </c>
      <c r="Q40" s="6">
        <v>3923.389999999999</v>
      </c>
      <c r="R40" s="41">
        <f t="shared" ref="R40:R48" si="25">Q40/P40</f>
        <v>71.334363636363619</v>
      </c>
      <c r="S40" s="44">
        <f t="shared" si="20"/>
        <v>0.81391640523473119</v>
      </c>
      <c r="T40" s="16">
        <v>20</v>
      </c>
      <c r="U40" s="6">
        <v>1656.22</v>
      </c>
      <c r="V40" s="41">
        <f t="shared" ref="V40:V48" si="26">U40/T40</f>
        <v>82.811000000000007</v>
      </c>
      <c r="W40" s="44">
        <f t="shared" si="21"/>
        <v>0.94486342904073617</v>
      </c>
      <c r="X40" s="16"/>
      <c r="Y40" s="6"/>
      <c r="Z40" s="41"/>
      <c r="AA40" s="44"/>
    </row>
    <row r="41" spans="2:27">
      <c r="B41" s="68"/>
      <c r="C41" s="5" t="s">
        <v>3</v>
      </c>
      <c r="D41" s="16">
        <v>46</v>
      </c>
      <c r="E41" s="6">
        <v>83.93</v>
      </c>
      <c r="F41" s="41">
        <f t="shared" si="22"/>
        <v>1.8245652173913045</v>
      </c>
      <c r="G41" s="44">
        <f>F41/$F$49</f>
        <v>0.87738336260704419</v>
      </c>
      <c r="H41" s="16">
        <v>69</v>
      </c>
      <c r="I41" s="6">
        <v>0</v>
      </c>
      <c r="J41" s="41">
        <f t="shared" si="24"/>
        <v>0</v>
      </c>
      <c r="K41" s="44">
        <f t="shared" ref="K41:K48" si="27">J41/$F$49</f>
        <v>0</v>
      </c>
      <c r="L41" s="16"/>
      <c r="M41" s="6"/>
      <c r="N41" s="41"/>
      <c r="O41" s="44"/>
      <c r="P41" s="16">
        <v>49</v>
      </c>
      <c r="Q41" s="6">
        <v>4725.25</v>
      </c>
      <c r="R41" s="41">
        <f t="shared" si="25"/>
        <v>96.433673469387756</v>
      </c>
      <c r="S41" s="44">
        <f t="shared" si="20"/>
        <v>1.1002964749765172</v>
      </c>
      <c r="T41" s="16">
        <v>25</v>
      </c>
      <c r="U41" s="6">
        <v>1382.25</v>
      </c>
      <c r="V41" s="41">
        <f t="shared" si="26"/>
        <v>55.29</v>
      </c>
      <c r="W41" s="44">
        <f t="shared" si="21"/>
        <v>0.63085216929710175</v>
      </c>
      <c r="X41" s="16"/>
      <c r="Y41" s="6"/>
      <c r="Z41" s="41"/>
      <c r="AA41" s="44"/>
    </row>
    <row r="42" spans="2:27">
      <c r="B42" s="68"/>
      <c r="C42" s="5" t="s">
        <v>4</v>
      </c>
      <c r="D42" s="16">
        <v>48</v>
      </c>
      <c r="E42" s="6">
        <v>154.6</v>
      </c>
      <c r="F42" s="41">
        <f t="shared" si="22"/>
        <v>3.2208333333333332</v>
      </c>
      <c r="G42" s="44">
        <f t="shared" si="23"/>
        <v>1.5488103979298857</v>
      </c>
      <c r="H42" s="16">
        <v>63</v>
      </c>
      <c r="I42" s="6">
        <v>23.35</v>
      </c>
      <c r="J42" s="41">
        <f t="shared" si="24"/>
        <v>0.37063492063492065</v>
      </c>
      <c r="K42" s="44">
        <f t="shared" si="27"/>
        <v>0.17822816628676319</v>
      </c>
      <c r="L42" s="16"/>
      <c r="M42" s="6"/>
      <c r="N42" s="41"/>
      <c r="O42" s="44"/>
      <c r="P42" s="16">
        <v>62</v>
      </c>
      <c r="Q42" s="6">
        <v>12802.740000000002</v>
      </c>
      <c r="R42" s="41">
        <f t="shared" si="25"/>
        <v>206.49580645161294</v>
      </c>
      <c r="S42" s="44">
        <f t="shared" si="20"/>
        <v>2.3560920139402151</v>
      </c>
      <c r="T42" s="16">
        <v>39</v>
      </c>
      <c r="U42" s="6">
        <v>355.84000000000003</v>
      </c>
      <c r="V42" s="41">
        <f t="shared" si="26"/>
        <v>9.1241025641025644</v>
      </c>
      <c r="W42" s="44">
        <f t="shared" si="21"/>
        <v>0.10410489953795174</v>
      </c>
      <c r="X42" s="16"/>
      <c r="Y42" s="6"/>
      <c r="Z42" s="41"/>
      <c r="AA42" s="44"/>
    </row>
    <row r="43" spans="2:27">
      <c r="B43" s="68"/>
      <c r="C43" s="5" t="s">
        <v>5</v>
      </c>
      <c r="D43" s="16">
        <v>130</v>
      </c>
      <c r="E43" s="6">
        <v>214.36</v>
      </c>
      <c r="F43" s="41">
        <f t="shared" si="22"/>
        <v>1.6489230769230769</v>
      </c>
      <c r="G43" s="44">
        <f t="shared" si="23"/>
        <v>0.79292187537128156</v>
      </c>
      <c r="H43" s="16">
        <v>57</v>
      </c>
      <c r="I43" s="6">
        <v>38.28</v>
      </c>
      <c r="J43" s="41">
        <f t="shared" si="24"/>
        <v>0.67157894736842105</v>
      </c>
      <c r="K43" s="44">
        <f t="shared" si="27"/>
        <v>0.32294389341734064</v>
      </c>
      <c r="L43" s="16"/>
      <c r="M43" s="6"/>
      <c r="N43" s="41"/>
      <c r="O43" s="44"/>
      <c r="P43" s="16">
        <v>49</v>
      </c>
      <c r="Q43" s="6">
        <v>2156.04</v>
      </c>
      <c r="R43" s="41">
        <f t="shared" si="25"/>
        <v>44.000816326530611</v>
      </c>
      <c r="S43" s="44">
        <f t="shared" si="20"/>
        <v>0.50204395786643463</v>
      </c>
      <c r="T43" s="16">
        <v>25</v>
      </c>
      <c r="U43" s="6">
        <v>446.45</v>
      </c>
      <c r="V43" s="41">
        <f t="shared" si="26"/>
        <v>17.858000000000001</v>
      </c>
      <c r="W43" s="44">
        <f t="shared" si="21"/>
        <v>0.20375760606452603</v>
      </c>
      <c r="X43" s="16"/>
      <c r="Y43" s="6"/>
      <c r="Z43" s="41"/>
      <c r="AA43" s="44"/>
    </row>
    <row r="44" spans="2:27">
      <c r="B44" s="68"/>
      <c r="C44" s="5" t="s">
        <v>6</v>
      </c>
      <c r="D44" s="16">
        <v>61</v>
      </c>
      <c r="E44" s="6">
        <v>26.64</v>
      </c>
      <c r="F44" s="41">
        <f t="shared" si="22"/>
        <v>0.43672131147540982</v>
      </c>
      <c r="G44" s="44">
        <f t="shared" si="23"/>
        <v>0.21000729879762725</v>
      </c>
      <c r="H44" s="16">
        <v>42</v>
      </c>
      <c r="I44" s="6">
        <v>0</v>
      </c>
      <c r="J44" s="41">
        <f t="shared" si="24"/>
        <v>0</v>
      </c>
      <c r="K44" s="44">
        <f t="shared" si="27"/>
        <v>0</v>
      </c>
      <c r="L44" s="16"/>
      <c r="M44" s="6"/>
      <c r="N44" s="41"/>
      <c r="O44" s="44"/>
      <c r="P44" s="16">
        <v>69</v>
      </c>
      <c r="Q44" s="6">
        <v>4346.29</v>
      </c>
      <c r="R44" s="41">
        <f t="shared" si="25"/>
        <v>62.989710144927535</v>
      </c>
      <c r="S44" s="44">
        <f t="shared" si="20"/>
        <v>0.71870492473002712</v>
      </c>
      <c r="T44" s="16">
        <v>21</v>
      </c>
      <c r="U44" s="6">
        <v>14027.080000000002</v>
      </c>
      <c r="V44" s="41">
        <f t="shared" si="26"/>
        <v>667.95619047619061</v>
      </c>
      <c r="W44" s="44">
        <f t="shared" si="21"/>
        <v>7.6212988199915532</v>
      </c>
      <c r="X44" s="16"/>
      <c r="Y44" s="6"/>
      <c r="Z44" s="41"/>
      <c r="AA44" s="44"/>
    </row>
    <row r="45" spans="2:27">
      <c r="B45" s="68"/>
      <c r="C45" s="5" t="s">
        <v>7</v>
      </c>
      <c r="D45" s="16">
        <v>65</v>
      </c>
      <c r="E45" s="6">
        <v>0</v>
      </c>
      <c r="F45" s="41">
        <f t="shared" si="22"/>
        <v>0</v>
      </c>
      <c r="G45" s="44">
        <f t="shared" si="23"/>
        <v>0</v>
      </c>
      <c r="H45" s="16">
        <v>46</v>
      </c>
      <c r="I45" s="6">
        <v>98.41</v>
      </c>
      <c r="J45" s="41">
        <f t="shared" si="24"/>
        <v>2.1393478260869565</v>
      </c>
      <c r="K45" s="44">
        <f t="shared" si="27"/>
        <v>1.0287536841911022</v>
      </c>
      <c r="L45" s="16"/>
      <c r="M45" s="6"/>
      <c r="N45" s="41"/>
      <c r="O45" s="44"/>
      <c r="P45" s="16">
        <v>56</v>
      </c>
      <c r="Q45" s="6">
        <v>5654.4600000000009</v>
      </c>
      <c r="R45" s="41">
        <f t="shared" si="25"/>
        <v>100.97250000000001</v>
      </c>
      <c r="S45" s="44">
        <f t="shared" si="20"/>
        <v>1.1520839331588284</v>
      </c>
      <c r="T45" s="16">
        <v>36</v>
      </c>
      <c r="U45" s="6">
        <v>6117.3</v>
      </c>
      <c r="V45" s="41">
        <f t="shared" si="26"/>
        <v>169.92500000000001</v>
      </c>
      <c r="W45" s="44">
        <f t="shared" si="21"/>
        <v>1.9388235642577325</v>
      </c>
      <c r="X45" s="16"/>
      <c r="Y45" s="6"/>
      <c r="Z45" s="41"/>
      <c r="AA45" s="44"/>
    </row>
    <row r="46" spans="2:27">
      <c r="B46" s="68"/>
      <c r="C46" s="5" t="s">
        <v>8</v>
      </c>
      <c r="D46" s="16">
        <v>31</v>
      </c>
      <c r="E46" s="6">
        <v>107.24</v>
      </c>
      <c r="F46" s="41">
        <f t="shared" si="22"/>
        <v>3.4593548387096771</v>
      </c>
      <c r="G46" s="44">
        <f t="shared" si="23"/>
        <v>1.6635088468789478</v>
      </c>
      <c r="H46" s="16">
        <v>71</v>
      </c>
      <c r="I46" s="6">
        <v>0</v>
      </c>
      <c r="J46" s="41">
        <f t="shared" si="24"/>
        <v>0</v>
      </c>
      <c r="K46" s="44">
        <f t="shared" si="27"/>
        <v>0</v>
      </c>
      <c r="L46" s="16"/>
      <c r="M46" s="6"/>
      <c r="N46" s="41"/>
      <c r="O46" s="44"/>
      <c r="P46" s="16">
        <v>33</v>
      </c>
      <c r="Q46" s="6">
        <v>2021.0900000000001</v>
      </c>
      <c r="R46" s="41">
        <f t="shared" si="25"/>
        <v>61.24515151515152</v>
      </c>
      <c r="S46" s="44">
        <f t="shared" si="20"/>
        <v>0.69879972313733074</v>
      </c>
      <c r="T46" s="16">
        <v>25</v>
      </c>
      <c r="U46" s="6">
        <v>4003.03</v>
      </c>
      <c r="V46" s="41">
        <f t="shared" si="26"/>
        <v>160.12120000000002</v>
      </c>
      <c r="W46" s="44">
        <f t="shared" si="21"/>
        <v>1.8269633997188481</v>
      </c>
      <c r="X46" s="16"/>
      <c r="Y46" s="6"/>
      <c r="Z46" s="41"/>
      <c r="AA46" s="44"/>
    </row>
    <row r="47" spans="2:27">
      <c r="B47" s="68"/>
      <c r="C47" s="5" t="s">
        <v>9</v>
      </c>
      <c r="D47" s="16">
        <v>57</v>
      </c>
      <c r="E47" s="6">
        <v>115.93</v>
      </c>
      <c r="F47" s="41">
        <f t="shared" si="22"/>
        <v>2.0338596491228071</v>
      </c>
      <c r="G47" s="44">
        <f t="shared" si="23"/>
        <v>0.97802731358078121</v>
      </c>
      <c r="H47" s="16">
        <v>41</v>
      </c>
      <c r="I47" s="6">
        <v>17.95</v>
      </c>
      <c r="J47" s="41">
        <f t="shared" si="24"/>
        <v>0.43780487804878049</v>
      </c>
      <c r="K47" s="44">
        <f t="shared" si="27"/>
        <v>0.21052835623897859</v>
      </c>
      <c r="L47" s="16"/>
      <c r="M47" s="6"/>
      <c r="N47" s="41"/>
      <c r="O47" s="44"/>
      <c r="P47" s="16">
        <v>50</v>
      </c>
      <c r="Q47" s="6">
        <v>1785.77</v>
      </c>
      <c r="R47" s="41">
        <f t="shared" si="25"/>
        <v>35.715400000000002</v>
      </c>
      <c r="S47" s="44">
        <f t="shared" si="20"/>
        <v>0.4075083662020928</v>
      </c>
      <c r="T47" s="16">
        <v>29</v>
      </c>
      <c r="U47" s="6">
        <v>2871.0899999999997</v>
      </c>
      <c r="V47" s="41">
        <f t="shared" si="26"/>
        <v>99.003103448275851</v>
      </c>
      <c r="W47" s="44">
        <f t="shared" si="21"/>
        <v>1.1296133582472454</v>
      </c>
      <c r="X47" s="16"/>
      <c r="Y47" s="6"/>
      <c r="Z47" s="41"/>
      <c r="AA47" s="44"/>
    </row>
    <row r="48" spans="2:27">
      <c r="B48" s="68"/>
      <c r="C48" s="5" t="s">
        <v>10</v>
      </c>
      <c r="D48" s="16">
        <v>55</v>
      </c>
      <c r="E48" s="6">
        <v>177.73000000000002</v>
      </c>
      <c r="F48" s="41">
        <f t="shared" si="22"/>
        <v>3.2314545454545458</v>
      </c>
      <c r="G48" s="44">
        <f>F48/$F$49</f>
        <v>1.5539178474839204</v>
      </c>
      <c r="H48" s="16">
        <v>48</v>
      </c>
      <c r="I48" s="6">
        <v>0</v>
      </c>
      <c r="J48" s="41">
        <f t="shared" si="24"/>
        <v>0</v>
      </c>
      <c r="K48" s="44">
        <f t="shared" si="27"/>
        <v>0</v>
      </c>
      <c r="L48" s="16"/>
      <c r="M48" s="6"/>
      <c r="N48" s="41"/>
      <c r="O48" s="44"/>
      <c r="P48" s="16">
        <v>71</v>
      </c>
      <c r="Q48" s="6">
        <v>2845.9300000000003</v>
      </c>
      <c r="R48" s="41">
        <f t="shared" si="25"/>
        <v>40.083521126760566</v>
      </c>
      <c r="S48" s="44">
        <f t="shared" si="20"/>
        <v>0.45734809650720049</v>
      </c>
      <c r="T48" s="16">
        <v>29</v>
      </c>
      <c r="U48" s="6">
        <v>5857.17</v>
      </c>
      <c r="V48" s="41">
        <f t="shared" si="26"/>
        <v>201.97137931034484</v>
      </c>
      <c r="W48" s="44">
        <f t="shared" si="21"/>
        <v>2.3044688510374178</v>
      </c>
      <c r="X48" s="16"/>
      <c r="Y48" s="6"/>
      <c r="Z48" s="41"/>
      <c r="AA48" s="44"/>
    </row>
    <row r="49" spans="1:27" ht="15.75" thickBot="1">
      <c r="B49" s="69"/>
      <c r="C49" s="48" t="s">
        <v>25</v>
      </c>
      <c r="D49" s="17"/>
      <c r="E49" s="10"/>
      <c r="F49" s="42">
        <f>AVERAGE(F39:F48)</f>
        <v>2.0795530154228339</v>
      </c>
      <c r="G49" s="23"/>
      <c r="H49" s="17"/>
      <c r="I49" s="10"/>
      <c r="J49" s="42"/>
      <c r="K49" s="23"/>
      <c r="L49" s="17"/>
      <c r="M49" s="10"/>
      <c r="N49" s="42"/>
      <c r="O49" s="23"/>
      <c r="P49" s="17"/>
      <c r="Q49" s="10"/>
      <c r="R49" s="42">
        <f>AVERAGE(R39:R48)</f>
        <v>87.643354007333215</v>
      </c>
      <c r="S49" s="23"/>
      <c r="T49" s="17"/>
      <c r="U49" s="10"/>
      <c r="V49" s="42"/>
      <c r="W49" s="23"/>
      <c r="X49" s="17"/>
      <c r="Y49" s="10"/>
      <c r="Z49" s="42"/>
      <c r="AA49" s="23"/>
    </row>
    <row r="50" spans="1:27">
      <c r="B50" s="67" t="s">
        <v>21</v>
      </c>
      <c r="C50" s="2" t="s">
        <v>1</v>
      </c>
      <c r="D50" s="15"/>
      <c r="E50" s="3"/>
      <c r="F50" s="40"/>
      <c r="G50" s="43"/>
      <c r="H50" s="15"/>
      <c r="I50" s="3"/>
      <c r="J50" s="40"/>
      <c r="K50" s="43"/>
      <c r="L50" s="15"/>
      <c r="M50" s="3"/>
      <c r="N50" s="40"/>
      <c r="O50" s="43"/>
      <c r="P50" s="15">
        <v>46</v>
      </c>
      <c r="Q50" s="3">
        <v>9241.14</v>
      </c>
      <c r="R50" s="40">
        <f>Q50/P50</f>
        <v>200.89434782608694</v>
      </c>
      <c r="S50" s="43">
        <f>R50/$R$60</f>
        <v>1.1149455429752639</v>
      </c>
      <c r="T50" s="15"/>
      <c r="U50" s="3"/>
      <c r="V50" s="40"/>
      <c r="W50" s="43"/>
      <c r="X50" s="15">
        <v>23</v>
      </c>
      <c r="Y50" s="3">
        <v>4819.59</v>
      </c>
      <c r="Z50" s="40">
        <f>Y50/X50</f>
        <v>209.54739130434783</v>
      </c>
      <c r="AA50" s="43">
        <f>Z50/$R$60</f>
        <v>1.1629691552055597</v>
      </c>
    </row>
    <row r="51" spans="1:27">
      <c r="B51" s="68"/>
      <c r="C51" s="5" t="s">
        <v>2</v>
      </c>
      <c r="D51" s="16"/>
      <c r="E51" s="6"/>
      <c r="F51" s="41"/>
      <c r="G51" s="44"/>
      <c r="H51" s="16"/>
      <c r="I51" s="6"/>
      <c r="J51" s="41"/>
      <c r="K51" s="44"/>
      <c r="L51" s="16"/>
      <c r="M51" s="6"/>
      <c r="N51" s="41"/>
      <c r="O51" s="44"/>
      <c r="P51" s="16">
        <v>70</v>
      </c>
      <c r="Q51" s="6">
        <v>10619.43</v>
      </c>
      <c r="R51" s="41">
        <f t="shared" ref="R51:R59" si="28">Q51/P51</f>
        <v>151.70614285714285</v>
      </c>
      <c r="S51" s="44">
        <f t="shared" ref="S51:S59" si="29">R51/$R$60</f>
        <v>0.84195543404221174</v>
      </c>
      <c r="T51" s="16"/>
      <c r="U51" s="6"/>
      <c r="V51" s="41"/>
      <c r="W51" s="44"/>
      <c r="X51" s="16">
        <v>40</v>
      </c>
      <c r="Y51" s="6">
        <v>10850.369999999999</v>
      </c>
      <c r="Z51" s="41">
        <f t="shared" ref="Z51:Z59" si="30">Y51/X51</f>
        <v>271.25924999999995</v>
      </c>
      <c r="AA51" s="44">
        <f t="shared" ref="AA51:AA59" si="31">Z51/$R$60</f>
        <v>1.5054644147586109</v>
      </c>
    </row>
    <row r="52" spans="1:27">
      <c r="A52" s="54"/>
      <c r="B52" s="68"/>
      <c r="C52" s="5" t="s">
        <v>3</v>
      </c>
      <c r="D52" s="16"/>
      <c r="E52" s="6"/>
      <c r="F52" s="41"/>
      <c r="G52" s="44"/>
      <c r="H52" s="16"/>
      <c r="I52" s="6"/>
      <c r="J52" s="41"/>
      <c r="K52" s="44"/>
      <c r="L52" s="16"/>
      <c r="M52" s="6"/>
      <c r="N52" s="41"/>
      <c r="O52" s="44"/>
      <c r="P52" s="16">
        <v>54</v>
      </c>
      <c r="Q52" s="6">
        <v>5784.74</v>
      </c>
      <c r="R52" s="41">
        <f t="shared" si="28"/>
        <v>107.12481481481481</v>
      </c>
      <c r="S52" s="44">
        <f t="shared" si="29"/>
        <v>0.59453307727316129</v>
      </c>
      <c r="T52" s="16"/>
      <c r="U52" s="6"/>
      <c r="V52" s="41"/>
      <c r="W52" s="44"/>
      <c r="X52" s="16">
        <v>24</v>
      </c>
      <c r="Y52" s="6">
        <v>3824.0600000000004</v>
      </c>
      <c r="Z52" s="41">
        <f t="shared" si="30"/>
        <v>159.33583333333334</v>
      </c>
      <c r="AA52" s="44">
        <f t="shared" si="31"/>
        <v>0.88429952924828292</v>
      </c>
    </row>
    <row r="53" spans="1:27">
      <c r="A53" s="54"/>
      <c r="B53" s="68"/>
      <c r="C53" s="5" t="s">
        <v>4</v>
      </c>
      <c r="D53" s="16"/>
      <c r="E53" s="6"/>
      <c r="F53" s="41"/>
      <c r="G53" s="44"/>
      <c r="H53" s="16"/>
      <c r="I53" s="6"/>
      <c r="J53" s="41"/>
      <c r="K53" s="44"/>
      <c r="L53" s="16"/>
      <c r="M53" s="6"/>
      <c r="N53" s="41"/>
      <c r="O53" s="44"/>
      <c r="P53" s="16">
        <v>34</v>
      </c>
      <c r="Q53" s="6">
        <v>8605.7599999999984</v>
      </c>
      <c r="R53" s="41">
        <f t="shared" si="28"/>
        <v>253.11058823529407</v>
      </c>
      <c r="S53" s="44">
        <f t="shared" si="29"/>
        <v>1.4047409759735561</v>
      </c>
      <c r="T53" s="16"/>
      <c r="U53" s="6"/>
      <c r="V53" s="41"/>
      <c r="W53" s="44"/>
      <c r="X53" s="16">
        <v>29</v>
      </c>
      <c r="Y53" s="6">
        <v>11865.16</v>
      </c>
      <c r="Z53" s="41">
        <f t="shared" si="30"/>
        <v>409.14344827586206</v>
      </c>
      <c r="AA53" s="44">
        <f t="shared" si="31"/>
        <v>2.2707093008291546</v>
      </c>
    </row>
    <row r="54" spans="1:27">
      <c r="A54" s="54"/>
      <c r="B54" s="68"/>
      <c r="C54" s="5" t="s">
        <v>5</v>
      </c>
      <c r="D54" s="16"/>
      <c r="E54" s="6"/>
      <c r="F54" s="41"/>
      <c r="G54" s="44"/>
      <c r="H54" s="16"/>
      <c r="I54" s="6"/>
      <c r="J54" s="41"/>
      <c r="K54" s="44"/>
      <c r="L54" s="16"/>
      <c r="M54" s="6"/>
      <c r="N54" s="41"/>
      <c r="O54" s="44"/>
      <c r="P54" s="16">
        <v>30</v>
      </c>
      <c r="Q54" s="6">
        <v>8141.87</v>
      </c>
      <c r="R54" s="41">
        <f t="shared" si="28"/>
        <v>271.39566666666667</v>
      </c>
      <c r="S54" s="44">
        <f t="shared" si="29"/>
        <v>1.5062215149763796</v>
      </c>
      <c r="T54" s="16"/>
      <c r="U54" s="6"/>
      <c r="V54" s="41"/>
      <c r="W54" s="44"/>
      <c r="X54" s="16">
        <v>31</v>
      </c>
      <c r="Y54" s="6">
        <v>15049.21</v>
      </c>
      <c r="Z54" s="41">
        <f t="shared" si="30"/>
        <v>485.45838709677417</v>
      </c>
      <c r="AA54" s="44">
        <f t="shared" si="31"/>
        <v>2.6942503402936655</v>
      </c>
    </row>
    <row r="55" spans="1:27">
      <c r="A55" s="54"/>
      <c r="B55" s="68"/>
      <c r="C55" s="5" t="s">
        <v>6</v>
      </c>
      <c r="D55" s="16"/>
      <c r="E55" s="6"/>
      <c r="F55" s="41"/>
      <c r="G55" s="44"/>
      <c r="H55" s="16"/>
      <c r="I55" s="6"/>
      <c r="J55" s="41"/>
      <c r="K55" s="44"/>
      <c r="L55" s="16"/>
      <c r="M55" s="6"/>
      <c r="N55" s="41"/>
      <c r="O55" s="44"/>
      <c r="P55" s="16">
        <v>50</v>
      </c>
      <c r="Q55" s="6">
        <v>10505.759999999998</v>
      </c>
      <c r="R55" s="41">
        <f t="shared" si="28"/>
        <v>210.11519999999996</v>
      </c>
      <c r="S55" s="44">
        <f t="shared" si="29"/>
        <v>1.1661204423439513</v>
      </c>
      <c r="T55" s="16"/>
      <c r="U55" s="6"/>
      <c r="V55" s="41"/>
      <c r="W55" s="44"/>
      <c r="X55" s="16">
        <v>33</v>
      </c>
      <c r="Y55" s="6">
        <v>15700.810000000001</v>
      </c>
      <c r="Z55" s="41">
        <f t="shared" si="30"/>
        <v>475.78212121212124</v>
      </c>
      <c r="AA55" s="44">
        <f t="shared" si="31"/>
        <v>2.6405479358334021</v>
      </c>
    </row>
    <row r="56" spans="1:27">
      <c r="A56" s="54"/>
      <c r="B56" s="68"/>
      <c r="C56" s="5" t="s">
        <v>7</v>
      </c>
      <c r="D56" s="16"/>
      <c r="E56" s="6"/>
      <c r="F56" s="41"/>
      <c r="G56" s="44"/>
      <c r="H56" s="16"/>
      <c r="I56" s="6"/>
      <c r="J56" s="41"/>
      <c r="K56" s="44"/>
      <c r="L56" s="16"/>
      <c r="M56" s="6"/>
      <c r="N56" s="41"/>
      <c r="O56" s="44"/>
      <c r="P56" s="16">
        <v>59</v>
      </c>
      <c r="Q56" s="6">
        <v>9306.6099999999988</v>
      </c>
      <c r="R56" s="41">
        <f t="shared" si="28"/>
        <v>157.73915254237286</v>
      </c>
      <c r="S56" s="44">
        <f t="shared" si="29"/>
        <v>0.87543809461510591</v>
      </c>
      <c r="T56" s="16"/>
      <c r="U56" s="6"/>
      <c r="V56" s="41"/>
      <c r="W56" s="44"/>
      <c r="X56" s="16">
        <v>35</v>
      </c>
      <c r="Y56" s="6">
        <v>5692.76</v>
      </c>
      <c r="Z56" s="41">
        <f t="shared" si="30"/>
        <v>162.65028571428573</v>
      </c>
      <c r="AA56" s="44">
        <f t="shared" si="31"/>
        <v>0.90269444154688949</v>
      </c>
    </row>
    <row r="57" spans="1:27">
      <c r="A57" s="54"/>
      <c r="B57" s="68"/>
      <c r="C57" s="5" t="s">
        <v>8</v>
      </c>
      <c r="D57" s="16"/>
      <c r="E57" s="6"/>
      <c r="F57" s="41"/>
      <c r="G57" s="44"/>
      <c r="H57" s="16"/>
      <c r="I57" s="6"/>
      <c r="J57" s="41"/>
      <c r="K57" s="44"/>
      <c r="L57" s="16"/>
      <c r="M57" s="6"/>
      <c r="N57" s="41"/>
      <c r="O57" s="44"/>
      <c r="P57" s="16">
        <v>51</v>
      </c>
      <c r="Q57" s="6">
        <v>4490.71</v>
      </c>
      <c r="R57" s="41">
        <f t="shared" si="28"/>
        <v>88.053137254901955</v>
      </c>
      <c r="S57" s="44">
        <f t="shared" si="29"/>
        <v>0.48868698392814491</v>
      </c>
      <c r="T57" s="16"/>
      <c r="U57" s="6"/>
      <c r="V57" s="41"/>
      <c r="W57" s="44"/>
      <c r="X57" s="16">
        <v>35</v>
      </c>
      <c r="Y57" s="6">
        <v>5537.4100000000008</v>
      </c>
      <c r="Z57" s="41">
        <f t="shared" si="30"/>
        <v>158.21171428571429</v>
      </c>
      <c r="AA57" s="44">
        <f t="shared" si="31"/>
        <v>0.87806076974370273</v>
      </c>
    </row>
    <row r="58" spans="1:27">
      <c r="A58" s="54"/>
      <c r="B58" s="68"/>
      <c r="C58" s="5" t="s">
        <v>9</v>
      </c>
      <c r="D58" s="16"/>
      <c r="E58" s="6"/>
      <c r="F58" s="41"/>
      <c r="G58" s="44"/>
      <c r="H58" s="16"/>
      <c r="I58" s="6"/>
      <c r="J58" s="41"/>
      <c r="K58" s="44"/>
      <c r="L58" s="16"/>
      <c r="M58" s="6"/>
      <c r="N58" s="41"/>
      <c r="O58" s="44"/>
      <c r="P58" s="16">
        <v>59</v>
      </c>
      <c r="Q58" s="6">
        <v>5054.42</v>
      </c>
      <c r="R58" s="41">
        <f t="shared" si="28"/>
        <v>85.668135593220342</v>
      </c>
      <c r="S58" s="44">
        <f t="shared" si="29"/>
        <v>0.47545043943868759</v>
      </c>
      <c r="T58" s="16"/>
      <c r="U58" s="6"/>
      <c r="V58" s="41"/>
      <c r="W58" s="44"/>
      <c r="X58" s="16">
        <v>34</v>
      </c>
      <c r="Y58" s="6">
        <v>6654.22</v>
      </c>
      <c r="Z58" s="41">
        <f t="shared" si="30"/>
        <v>195.71235294117648</v>
      </c>
      <c r="AA58" s="44">
        <f t="shared" si="31"/>
        <v>1.086185937923293</v>
      </c>
    </row>
    <row r="59" spans="1:27">
      <c r="A59" s="54"/>
      <c r="B59" s="68"/>
      <c r="C59" s="5" t="s">
        <v>10</v>
      </c>
      <c r="D59" s="16"/>
      <c r="E59" s="6"/>
      <c r="F59" s="41"/>
      <c r="G59" s="44"/>
      <c r="H59" s="16"/>
      <c r="I59" s="6"/>
      <c r="J59" s="41"/>
      <c r="K59" s="44"/>
      <c r="L59" s="16"/>
      <c r="M59" s="6"/>
      <c r="N59" s="41"/>
      <c r="O59" s="44"/>
      <c r="P59" s="16">
        <v>39</v>
      </c>
      <c r="Q59" s="6">
        <v>10764.929999999998</v>
      </c>
      <c r="R59" s="41">
        <f t="shared" si="28"/>
        <v>276.02384615384614</v>
      </c>
      <c r="S59" s="44">
        <f t="shared" si="29"/>
        <v>1.5319074944335389</v>
      </c>
      <c r="T59" s="16"/>
      <c r="U59" s="6"/>
      <c r="V59" s="41"/>
      <c r="W59" s="44"/>
      <c r="X59" s="16">
        <v>39</v>
      </c>
      <c r="Y59" s="6">
        <v>13878.6</v>
      </c>
      <c r="Z59" s="41">
        <f t="shared" si="30"/>
        <v>355.86153846153849</v>
      </c>
      <c r="AA59" s="44">
        <f t="shared" si="31"/>
        <v>1.9749994985796764</v>
      </c>
    </row>
    <row r="60" spans="1:27" ht="15.75" thickBot="1">
      <c r="A60" s="54"/>
      <c r="B60" s="69"/>
      <c r="C60" s="39" t="s">
        <v>25</v>
      </c>
      <c r="D60" s="17"/>
      <c r="E60" s="10"/>
      <c r="F60" s="42"/>
      <c r="G60" s="23"/>
      <c r="H60" s="17"/>
      <c r="I60" s="10"/>
      <c r="J60" s="20"/>
      <c r="K60" s="23"/>
      <c r="L60" s="17"/>
      <c r="M60" s="10"/>
      <c r="N60" s="20"/>
      <c r="O60" s="23"/>
      <c r="P60" s="17"/>
      <c r="Q60" s="10"/>
      <c r="R60" s="42">
        <f>AVERAGE(R50:R59)</f>
        <v>180.18310319443464</v>
      </c>
      <c r="S60" s="23"/>
      <c r="T60" s="17"/>
      <c r="U60" s="10"/>
      <c r="V60" s="42"/>
      <c r="W60" s="23"/>
      <c r="X60" s="17"/>
      <c r="Y60" s="10"/>
      <c r="Z60" s="20"/>
      <c r="AA60" s="23"/>
    </row>
    <row r="61" spans="1:27">
      <c r="A61" s="54"/>
      <c r="B61" s="67" t="s">
        <v>32</v>
      </c>
      <c r="C61" s="2" t="s">
        <v>1</v>
      </c>
      <c r="D61" s="15">
        <v>32</v>
      </c>
      <c r="E61" s="3">
        <v>57.12</v>
      </c>
      <c r="F61" s="40">
        <f>E61/D61</f>
        <v>1.7849999999999999</v>
      </c>
      <c r="G61" s="43">
        <f>F61/$F$71</f>
        <v>0.79081263931995338</v>
      </c>
      <c r="H61" s="15"/>
      <c r="I61" s="3"/>
      <c r="J61" s="40"/>
      <c r="K61" s="43"/>
      <c r="L61" s="15">
        <v>26</v>
      </c>
      <c r="M61" s="3">
        <v>690.69</v>
      </c>
      <c r="N61" s="40">
        <f>M61/L61</f>
        <v>26.565000000000001</v>
      </c>
      <c r="O61" s="43">
        <f>N61/$F$71</f>
        <v>11.769152808702836</v>
      </c>
      <c r="P61" s="15"/>
      <c r="Q61" s="3"/>
      <c r="R61" s="40"/>
      <c r="S61" s="43"/>
      <c r="T61" s="15"/>
      <c r="U61" s="29"/>
      <c r="V61" s="18"/>
      <c r="W61" s="43"/>
      <c r="X61" s="15"/>
      <c r="Y61" s="3"/>
      <c r="Z61" s="40"/>
      <c r="AA61" s="43"/>
    </row>
    <row r="62" spans="1:27">
      <c r="A62" s="54"/>
      <c r="B62" s="68"/>
      <c r="C62" s="5" t="s">
        <v>2</v>
      </c>
      <c r="D62" s="16">
        <v>23</v>
      </c>
      <c r="E62" s="6">
        <v>0</v>
      </c>
      <c r="F62" s="41">
        <f t="shared" ref="F62:F70" si="32">E62/D62</f>
        <v>0</v>
      </c>
      <c r="G62" s="44">
        <f t="shared" ref="G62:G70" si="33">F62/$F$71</f>
        <v>0</v>
      </c>
      <c r="H62" s="16"/>
      <c r="I62" s="6"/>
      <c r="J62" s="41"/>
      <c r="K62" s="44"/>
      <c r="L62" s="16">
        <v>23</v>
      </c>
      <c r="M62" s="6">
        <v>62.67</v>
      </c>
      <c r="N62" s="41">
        <f t="shared" ref="N62:N70" si="34">M62/L62</f>
        <v>2.7247826086956524</v>
      </c>
      <c r="O62" s="44">
        <f t="shared" ref="O62:O70" si="35">N62/$F$71</f>
        <v>1.2071666814317741</v>
      </c>
      <c r="P62" s="16"/>
      <c r="Q62" s="6"/>
      <c r="R62" s="41"/>
      <c r="S62" s="44"/>
      <c r="T62" s="16"/>
      <c r="U62" s="30"/>
      <c r="V62" s="19"/>
      <c r="W62" s="44"/>
      <c r="X62" s="16"/>
      <c r="Y62" s="6"/>
      <c r="Z62" s="41"/>
      <c r="AA62" s="44"/>
    </row>
    <row r="63" spans="1:27">
      <c r="A63" s="54"/>
      <c r="B63" s="68"/>
      <c r="C63" s="5" t="s">
        <v>3</v>
      </c>
      <c r="D63" s="16">
        <v>34</v>
      </c>
      <c r="E63" s="6">
        <v>262.55</v>
      </c>
      <c r="F63" s="41">
        <f t="shared" si="32"/>
        <v>7.7220588235294123</v>
      </c>
      <c r="G63" s="44">
        <f t="shared" si="33"/>
        <v>3.4211214113272992</v>
      </c>
      <c r="H63" s="16"/>
      <c r="I63" s="6"/>
      <c r="J63" s="41"/>
      <c r="K63" s="44"/>
      <c r="L63" s="16">
        <v>35</v>
      </c>
      <c r="M63" s="6">
        <v>0</v>
      </c>
      <c r="N63" s="41">
        <f t="shared" si="34"/>
        <v>0</v>
      </c>
      <c r="O63" s="44">
        <f t="shared" si="35"/>
        <v>0</v>
      </c>
      <c r="P63" s="16"/>
      <c r="Q63" s="6"/>
      <c r="R63" s="41"/>
      <c r="S63" s="44"/>
      <c r="T63" s="16"/>
      <c r="U63" s="30"/>
      <c r="V63" s="19"/>
      <c r="W63" s="44"/>
      <c r="X63" s="16"/>
      <c r="Y63" s="6"/>
      <c r="Z63" s="41"/>
      <c r="AA63" s="44"/>
    </row>
    <row r="64" spans="1:27">
      <c r="A64" s="54"/>
      <c r="B64" s="68"/>
      <c r="C64" s="5" t="s">
        <v>4</v>
      </c>
      <c r="D64" s="16">
        <v>27</v>
      </c>
      <c r="E64" s="6">
        <v>0</v>
      </c>
      <c r="F64" s="41">
        <f t="shared" si="32"/>
        <v>0</v>
      </c>
      <c r="G64" s="44">
        <f t="shared" si="33"/>
        <v>0</v>
      </c>
      <c r="H64" s="16"/>
      <c r="I64" s="6"/>
      <c r="J64" s="41"/>
      <c r="K64" s="44"/>
      <c r="L64" s="16">
        <v>21</v>
      </c>
      <c r="M64" s="6">
        <v>79.19</v>
      </c>
      <c r="N64" s="41">
        <f t="shared" si="34"/>
        <v>3.7709523809523811</v>
      </c>
      <c r="O64" s="44">
        <f t="shared" si="35"/>
        <v>1.6706536723421932</v>
      </c>
      <c r="P64" s="16"/>
      <c r="Q64" s="6"/>
      <c r="R64" s="41"/>
      <c r="S64" s="44"/>
      <c r="T64" s="16"/>
      <c r="U64" s="30"/>
      <c r="V64" s="19"/>
      <c r="W64" s="44"/>
      <c r="X64" s="16"/>
      <c r="Y64" s="6"/>
      <c r="Z64" s="41"/>
      <c r="AA64" s="44"/>
    </row>
    <row r="65" spans="1:27">
      <c r="A65" s="54"/>
      <c r="B65" s="68"/>
      <c r="C65" s="5" t="s">
        <v>5</v>
      </c>
      <c r="D65" s="16">
        <v>47</v>
      </c>
      <c r="E65" s="6">
        <v>266.45999999999998</v>
      </c>
      <c r="F65" s="41">
        <f t="shared" si="32"/>
        <v>5.6693617021276594</v>
      </c>
      <c r="G65" s="44">
        <f t="shared" si="33"/>
        <v>2.5117103030358754</v>
      </c>
      <c r="H65" s="16"/>
      <c r="I65" s="6"/>
      <c r="J65" s="41"/>
      <c r="K65" s="44"/>
      <c r="L65" s="16">
        <v>22</v>
      </c>
      <c r="M65" s="6">
        <v>77.42</v>
      </c>
      <c r="N65" s="41">
        <f t="shared" si="34"/>
        <v>3.519090909090909</v>
      </c>
      <c r="O65" s="44">
        <f t="shared" si="35"/>
        <v>1.5590709074650062</v>
      </c>
      <c r="P65" s="16"/>
      <c r="Q65" s="6"/>
      <c r="R65" s="41"/>
      <c r="S65" s="44"/>
      <c r="T65" s="16"/>
      <c r="U65" s="30"/>
      <c r="V65" s="19"/>
      <c r="W65" s="44"/>
      <c r="X65" s="16"/>
      <c r="Y65" s="6"/>
      <c r="Z65" s="41"/>
      <c r="AA65" s="44"/>
    </row>
    <row r="66" spans="1:27">
      <c r="A66" s="54"/>
      <c r="B66" s="68"/>
      <c r="C66" s="5" t="s">
        <v>6</v>
      </c>
      <c r="D66" s="16">
        <v>34</v>
      </c>
      <c r="E66" s="6">
        <v>0</v>
      </c>
      <c r="F66" s="41">
        <f t="shared" si="32"/>
        <v>0</v>
      </c>
      <c r="G66" s="44">
        <f t="shared" si="33"/>
        <v>0</v>
      </c>
      <c r="H66" s="16"/>
      <c r="I66" s="6"/>
      <c r="J66" s="41"/>
      <c r="K66" s="44"/>
      <c r="L66" s="16">
        <v>25</v>
      </c>
      <c r="M66" s="6">
        <v>0</v>
      </c>
      <c r="N66" s="41">
        <f t="shared" si="34"/>
        <v>0</v>
      </c>
      <c r="O66" s="44">
        <f t="shared" si="35"/>
        <v>0</v>
      </c>
      <c r="P66" s="16"/>
      <c r="Q66" s="6"/>
      <c r="R66" s="41"/>
      <c r="S66" s="44"/>
      <c r="T66" s="16"/>
      <c r="U66" s="30"/>
      <c r="V66" s="19"/>
      <c r="W66" s="44"/>
      <c r="X66" s="16"/>
      <c r="Y66" s="6"/>
      <c r="Z66" s="41"/>
      <c r="AA66" s="44"/>
    </row>
    <row r="67" spans="1:27">
      <c r="A67" s="54"/>
      <c r="B67" s="68"/>
      <c r="C67" s="5" t="s">
        <v>7</v>
      </c>
      <c r="D67" s="16">
        <v>36</v>
      </c>
      <c r="E67" s="6">
        <v>80.13</v>
      </c>
      <c r="F67" s="41">
        <f t="shared" si="32"/>
        <v>2.2258333333333331</v>
      </c>
      <c r="G67" s="44">
        <f t="shared" si="33"/>
        <v>0.98611604090737404</v>
      </c>
      <c r="H67" s="16"/>
      <c r="I67" s="6"/>
      <c r="J67" s="41"/>
      <c r="K67" s="44"/>
      <c r="L67" s="16">
        <v>36</v>
      </c>
      <c r="M67" s="6">
        <v>69.040000000000006</v>
      </c>
      <c r="N67" s="41">
        <f t="shared" si="34"/>
        <v>1.917777777777778</v>
      </c>
      <c r="O67" s="44">
        <f t="shared" si="35"/>
        <v>0.84963748239417347</v>
      </c>
      <c r="P67" s="16"/>
      <c r="Q67" s="6"/>
      <c r="R67" s="41"/>
      <c r="S67" s="44"/>
      <c r="T67" s="16"/>
      <c r="U67" s="30"/>
      <c r="V67" s="19"/>
      <c r="W67" s="44"/>
      <c r="X67" s="16"/>
      <c r="Y67" s="6"/>
      <c r="Z67" s="41"/>
      <c r="AA67" s="44"/>
    </row>
    <row r="68" spans="1:27">
      <c r="A68" s="54"/>
      <c r="B68" s="68"/>
      <c r="C68" s="5" t="s">
        <v>8</v>
      </c>
      <c r="D68" s="16">
        <v>56</v>
      </c>
      <c r="E68" s="6">
        <v>179.73</v>
      </c>
      <c r="F68" s="41">
        <f t="shared" si="32"/>
        <v>3.2094642857142857</v>
      </c>
      <c r="G68" s="44">
        <f t="shared" si="33"/>
        <v>1.4218963151758226</v>
      </c>
      <c r="H68" s="16"/>
      <c r="I68" s="6"/>
      <c r="J68" s="41"/>
      <c r="K68" s="44"/>
      <c r="L68" s="16">
        <v>34</v>
      </c>
      <c r="M68" s="6">
        <v>57.84</v>
      </c>
      <c r="N68" s="41">
        <f t="shared" si="34"/>
        <v>1.7011764705882353</v>
      </c>
      <c r="O68" s="44">
        <f t="shared" si="35"/>
        <v>0.75367610905035598</v>
      </c>
      <c r="P68" s="16"/>
      <c r="Q68" s="6"/>
      <c r="R68" s="41"/>
      <c r="S68" s="44"/>
      <c r="T68" s="16"/>
      <c r="U68" s="30"/>
      <c r="V68" s="19"/>
      <c r="W68" s="44"/>
      <c r="X68" s="16"/>
      <c r="Y68" s="6"/>
      <c r="Z68" s="41"/>
      <c r="AA68" s="44"/>
    </row>
    <row r="69" spans="1:27">
      <c r="A69" s="54"/>
      <c r="B69" s="68"/>
      <c r="C69" s="5" t="s">
        <v>9</v>
      </c>
      <c r="D69" s="16">
        <v>77</v>
      </c>
      <c r="E69" s="6">
        <v>0</v>
      </c>
      <c r="F69" s="41">
        <f t="shared" si="32"/>
        <v>0</v>
      </c>
      <c r="G69" s="44">
        <f t="shared" si="33"/>
        <v>0</v>
      </c>
      <c r="H69" s="16"/>
      <c r="I69" s="6"/>
      <c r="J69" s="41"/>
      <c r="K69" s="44"/>
      <c r="L69" s="16">
        <v>41</v>
      </c>
      <c r="M69" s="6">
        <v>264.76</v>
      </c>
      <c r="N69" s="41">
        <f t="shared" si="34"/>
        <v>6.4575609756097556</v>
      </c>
      <c r="O69" s="44">
        <f t="shared" si="35"/>
        <v>2.8609080328803831</v>
      </c>
      <c r="P69" s="16"/>
      <c r="Q69" s="6"/>
      <c r="R69" s="41"/>
      <c r="S69" s="44"/>
      <c r="T69" s="16"/>
      <c r="U69" s="30"/>
      <c r="V69" s="19"/>
      <c r="W69" s="44"/>
      <c r="X69" s="16"/>
      <c r="Y69" s="6"/>
      <c r="Z69" s="41"/>
      <c r="AA69" s="44"/>
    </row>
    <row r="70" spans="1:27">
      <c r="A70" s="54"/>
      <c r="B70" s="68"/>
      <c r="C70" s="5" t="s">
        <v>10</v>
      </c>
      <c r="D70" s="16">
        <v>78</v>
      </c>
      <c r="E70" s="6">
        <v>152.88</v>
      </c>
      <c r="F70" s="41">
        <f t="shared" si="32"/>
        <v>1.96</v>
      </c>
      <c r="G70" s="44">
        <f t="shared" si="33"/>
        <v>0.86834329023367429</v>
      </c>
      <c r="H70" s="16"/>
      <c r="I70" s="6"/>
      <c r="J70" s="41"/>
      <c r="K70" s="44"/>
      <c r="L70" s="16">
        <v>20</v>
      </c>
      <c r="M70" s="6">
        <v>0</v>
      </c>
      <c r="N70" s="41">
        <f t="shared" si="34"/>
        <v>0</v>
      </c>
      <c r="O70" s="44">
        <f t="shared" si="35"/>
        <v>0</v>
      </c>
      <c r="P70" s="16"/>
      <c r="Q70" s="6"/>
      <c r="R70" s="41"/>
      <c r="S70" s="44"/>
      <c r="T70" s="16"/>
      <c r="U70" s="30"/>
      <c r="V70" s="19"/>
      <c r="W70" s="44"/>
      <c r="X70" s="16"/>
      <c r="Y70" s="6"/>
      <c r="Z70" s="41"/>
      <c r="AA70" s="44"/>
    </row>
    <row r="71" spans="1:27" ht="15.75" thickBot="1">
      <c r="A71" s="54"/>
      <c r="B71" s="69"/>
      <c r="C71" s="48" t="s">
        <v>25</v>
      </c>
      <c r="D71" s="17"/>
      <c r="E71" s="10"/>
      <c r="F71" s="42">
        <f>AVERAGE(F61:F70)</f>
        <v>2.2571718144704693</v>
      </c>
      <c r="G71" s="23"/>
      <c r="H71" s="17"/>
      <c r="I71" s="10"/>
      <c r="J71" s="42"/>
      <c r="K71" s="23"/>
      <c r="L71" s="17"/>
      <c r="M71" s="10"/>
      <c r="N71" s="42"/>
      <c r="O71" s="23"/>
      <c r="P71" s="17"/>
      <c r="Q71" s="10"/>
      <c r="R71" s="42"/>
      <c r="S71" s="23"/>
      <c r="T71" s="17"/>
      <c r="U71" s="31"/>
      <c r="V71" s="20"/>
      <c r="W71" s="23"/>
      <c r="X71" s="17"/>
      <c r="Y71" s="10"/>
      <c r="Z71" s="42"/>
      <c r="AA71" s="23"/>
    </row>
    <row r="72" spans="1:27">
      <c r="A72" s="54"/>
      <c r="B72" s="67" t="s">
        <v>122</v>
      </c>
      <c r="C72" s="2" t="s">
        <v>1</v>
      </c>
      <c r="D72" s="15">
        <v>40</v>
      </c>
      <c r="E72" s="3">
        <v>659.0200000000001</v>
      </c>
      <c r="F72" s="40">
        <f>E72/D72</f>
        <v>16.475500000000004</v>
      </c>
      <c r="G72" s="43">
        <f>F72/$F$82</f>
        <v>4.2701422269343254</v>
      </c>
      <c r="H72" s="15"/>
      <c r="I72" s="3"/>
      <c r="J72" s="40"/>
      <c r="K72" s="43"/>
      <c r="L72" s="15">
        <v>93</v>
      </c>
      <c r="M72" s="3">
        <v>63.94</v>
      </c>
      <c r="N72" s="40">
        <f>M72/L72</f>
        <v>0.68752688172043008</v>
      </c>
      <c r="O72" s="43">
        <f>N72/$F$82</f>
        <v>0.17819414098430331</v>
      </c>
      <c r="P72" s="15">
        <v>71</v>
      </c>
      <c r="Q72" s="3">
        <v>18675.340000000007</v>
      </c>
      <c r="R72" s="40">
        <f>Q72/P72</f>
        <v>263.03295774647898</v>
      </c>
      <c r="S72" s="43">
        <f>R72/$R$82</f>
        <v>1.4374819989616117</v>
      </c>
      <c r="T72" s="15"/>
      <c r="U72" s="3"/>
      <c r="V72" s="40"/>
      <c r="W72" s="43"/>
      <c r="X72" s="15">
        <v>107</v>
      </c>
      <c r="Y72" s="3">
        <v>14829.649999999998</v>
      </c>
      <c r="Z72" s="40">
        <f>Y72/X72</f>
        <v>138.5948598130841</v>
      </c>
      <c r="AA72" s="43">
        <f>Z72/$R$82</f>
        <v>0.75742453659339348</v>
      </c>
    </row>
    <row r="73" spans="1:27">
      <c r="A73" s="54"/>
      <c r="B73" s="68"/>
      <c r="C73" s="5" t="s">
        <v>2</v>
      </c>
      <c r="D73" s="16">
        <v>28</v>
      </c>
      <c r="E73" s="6">
        <v>70.27</v>
      </c>
      <c r="F73" s="41">
        <f t="shared" ref="F73:F81" si="36">E73/D73</f>
        <v>2.5096428571428571</v>
      </c>
      <c r="G73" s="44">
        <f t="shared" ref="G73:G81" si="37">F73/$F$82</f>
        <v>0.65045260773935965</v>
      </c>
      <c r="H73" s="16"/>
      <c r="I73" s="6"/>
      <c r="J73" s="41"/>
      <c r="K73" s="44"/>
      <c r="L73" s="16">
        <v>85</v>
      </c>
      <c r="M73" s="6">
        <v>117.11000000000001</v>
      </c>
      <c r="N73" s="41">
        <f t="shared" ref="N73:N81" si="38">M73/L73</f>
        <v>1.377764705882353</v>
      </c>
      <c r="O73" s="44">
        <f t="shared" ref="O73:O81" si="39">N73/$F$82</f>
        <v>0.35709090767308949</v>
      </c>
      <c r="P73" s="16">
        <v>72</v>
      </c>
      <c r="Q73" s="6">
        <v>3917.8500000000004</v>
      </c>
      <c r="R73" s="41">
        <f t="shared" ref="R73:R81" si="40">Q73/P73</f>
        <v>54.41458333333334</v>
      </c>
      <c r="S73" s="44">
        <f t="shared" ref="S73:S81" si="41">R73/$R$82</f>
        <v>0.29737712221619983</v>
      </c>
      <c r="T73" s="16"/>
      <c r="U73" s="6"/>
      <c r="V73" s="41"/>
      <c r="W73" s="44"/>
      <c r="X73" s="16">
        <v>108</v>
      </c>
      <c r="Y73" s="6">
        <v>20430.189999999999</v>
      </c>
      <c r="Z73" s="41">
        <f t="shared" ref="Z73:Z81" si="42">Y73/X73</f>
        <v>189.1684259259259</v>
      </c>
      <c r="AA73" s="44">
        <f t="shared" ref="AA73:AA81" si="43">Z73/$R$82</f>
        <v>1.0338103991611356</v>
      </c>
    </row>
    <row r="74" spans="1:27">
      <c r="A74" s="54"/>
      <c r="B74" s="68"/>
      <c r="C74" s="5" t="s">
        <v>3</v>
      </c>
      <c r="D74" s="16">
        <v>24</v>
      </c>
      <c r="E74" s="6">
        <v>0</v>
      </c>
      <c r="F74" s="41">
        <f t="shared" si="36"/>
        <v>0</v>
      </c>
      <c r="G74" s="44">
        <f t="shared" si="37"/>
        <v>0</v>
      </c>
      <c r="H74" s="16"/>
      <c r="I74" s="6"/>
      <c r="J74" s="41"/>
      <c r="K74" s="44"/>
      <c r="L74" s="16">
        <v>91</v>
      </c>
      <c r="M74" s="6">
        <v>1587.3</v>
      </c>
      <c r="N74" s="41">
        <f t="shared" si="38"/>
        <v>17.442857142857143</v>
      </c>
      <c r="O74" s="44">
        <f>N74/$F$82</f>
        <v>4.5208631509876662</v>
      </c>
      <c r="P74" s="16">
        <v>75</v>
      </c>
      <c r="Q74" s="6">
        <v>10080.24</v>
      </c>
      <c r="R74" s="41">
        <f t="shared" si="40"/>
        <v>134.4032</v>
      </c>
      <c r="S74" s="44">
        <f t="shared" si="41"/>
        <v>0.73451700599836156</v>
      </c>
      <c r="T74" s="16"/>
      <c r="U74" s="6"/>
      <c r="V74" s="41"/>
      <c r="W74" s="44"/>
      <c r="X74" s="16">
        <v>104</v>
      </c>
      <c r="Y74" s="6">
        <v>17066.649999999998</v>
      </c>
      <c r="Z74" s="41">
        <f t="shared" si="42"/>
        <v>164.10240384615383</v>
      </c>
      <c r="AA74" s="44">
        <f t="shared" si="43"/>
        <v>0.89682393239306002</v>
      </c>
    </row>
    <row r="75" spans="1:27">
      <c r="B75" s="68"/>
      <c r="C75" s="5" t="s">
        <v>4</v>
      </c>
      <c r="D75" s="16">
        <v>24</v>
      </c>
      <c r="E75" s="6">
        <v>98.86</v>
      </c>
      <c r="F75" s="41">
        <f t="shared" si="36"/>
        <v>4.1191666666666666</v>
      </c>
      <c r="G75" s="44">
        <f t="shared" si="37"/>
        <v>1.0676111512921391</v>
      </c>
      <c r="H75" s="16"/>
      <c r="I75" s="6"/>
      <c r="J75" s="41"/>
      <c r="K75" s="44"/>
      <c r="L75" s="16">
        <v>73</v>
      </c>
      <c r="M75" s="6">
        <v>1088.8900000000001</v>
      </c>
      <c r="N75" s="41">
        <f t="shared" si="38"/>
        <v>14.916301369863016</v>
      </c>
      <c r="O75" s="44">
        <f t="shared" si="39"/>
        <v>3.8660270309933158</v>
      </c>
      <c r="P75" s="16">
        <v>88</v>
      </c>
      <c r="Q75" s="6">
        <v>6229.1100000000006</v>
      </c>
      <c r="R75" s="41">
        <f t="shared" si="40"/>
        <v>70.78534090909092</v>
      </c>
      <c r="S75" s="44">
        <f t="shared" si="41"/>
        <v>0.38684374087163703</v>
      </c>
      <c r="T75" s="16"/>
      <c r="U75" s="6"/>
      <c r="V75" s="41"/>
      <c r="W75" s="44"/>
      <c r="X75" s="16">
        <v>111</v>
      </c>
      <c r="Y75" s="6">
        <v>20295.430000000004</v>
      </c>
      <c r="Z75" s="41">
        <f t="shared" si="42"/>
        <v>182.84171171171175</v>
      </c>
      <c r="AA75" s="44">
        <f t="shared" si="43"/>
        <v>0.99923474037896476</v>
      </c>
    </row>
    <row r="76" spans="1:27">
      <c r="A76" s="54"/>
      <c r="B76" s="68"/>
      <c r="C76" s="5" t="s">
        <v>5</v>
      </c>
      <c r="D76" s="16">
        <v>43</v>
      </c>
      <c r="E76" s="6">
        <v>386.67</v>
      </c>
      <c r="F76" s="41">
        <f t="shared" si="36"/>
        <v>8.9923255813953489</v>
      </c>
      <c r="G76" s="44">
        <f t="shared" si="37"/>
        <v>2.3306430265216855</v>
      </c>
      <c r="H76" s="16"/>
      <c r="I76" s="6"/>
      <c r="J76" s="41"/>
      <c r="K76" s="44"/>
      <c r="L76" s="16">
        <v>44</v>
      </c>
      <c r="M76" s="6">
        <v>55.4</v>
      </c>
      <c r="N76" s="41">
        <f t="shared" si="38"/>
        <v>1.259090909090909</v>
      </c>
      <c r="O76" s="44">
        <f t="shared" si="39"/>
        <v>0.32633287356731011</v>
      </c>
      <c r="P76" s="16">
        <v>87</v>
      </c>
      <c r="Q76" s="6">
        <v>15086.34</v>
      </c>
      <c r="R76" s="41">
        <f t="shared" si="40"/>
        <v>173.40620689655174</v>
      </c>
      <c r="S76" s="44">
        <f t="shared" si="41"/>
        <v>0.9476694595901558</v>
      </c>
      <c r="T76" s="16"/>
      <c r="U76" s="6"/>
      <c r="V76" s="41"/>
      <c r="W76" s="44"/>
      <c r="X76" s="16">
        <v>72</v>
      </c>
      <c r="Y76" s="6">
        <v>36392.480000000003</v>
      </c>
      <c r="Z76" s="41">
        <f t="shared" si="42"/>
        <v>505.45111111111117</v>
      </c>
      <c r="AA76" s="44">
        <f t="shared" si="43"/>
        <v>2.7623035523847541</v>
      </c>
    </row>
    <row r="77" spans="1:27">
      <c r="A77" s="54"/>
      <c r="B77" s="68"/>
      <c r="C77" s="5" t="s">
        <v>6</v>
      </c>
      <c r="D77" s="16">
        <v>34</v>
      </c>
      <c r="E77" s="6">
        <v>0</v>
      </c>
      <c r="F77" s="41">
        <f t="shared" si="36"/>
        <v>0</v>
      </c>
      <c r="G77" s="44">
        <f t="shared" si="37"/>
        <v>0</v>
      </c>
      <c r="H77" s="16"/>
      <c r="I77" s="6"/>
      <c r="J77" s="41"/>
      <c r="K77" s="44"/>
      <c r="L77" s="16">
        <v>79</v>
      </c>
      <c r="M77" s="6">
        <v>95.26</v>
      </c>
      <c r="N77" s="41">
        <f t="shared" si="38"/>
        <v>1.2058227848101266</v>
      </c>
      <c r="O77" s="44">
        <f t="shared" si="39"/>
        <v>0.31252676954370201</v>
      </c>
      <c r="P77" s="16">
        <v>81</v>
      </c>
      <c r="Q77" s="6">
        <v>9508.34</v>
      </c>
      <c r="R77" s="41">
        <f t="shared" si="40"/>
        <v>117.38691358024691</v>
      </c>
      <c r="S77" s="44">
        <f t="shared" si="41"/>
        <v>0.64152255531379743</v>
      </c>
      <c r="T77" s="16"/>
      <c r="U77" s="6"/>
      <c r="V77" s="41"/>
      <c r="W77" s="44"/>
      <c r="X77" s="16">
        <v>93</v>
      </c>
      <c r="Y77" s="6">
        <v>35168.14</v>
      </c>
      <c r="Z77" s="41">
        <f t="shared" si="42"/>
        <v>378.15204301075266</v>
      </c>
      <c r="AA77" s="44">
        <f t="shared" si="43"/>
        <v>2.0666108131683005</v>
      </c>
    </row>
    <row r="78" spans="1:27">
      <c r="A78" s="54"/>
      <c r="B78" s="68"/>
      <c r="C78" s="5" t="s">
        <v>7</v>
      </c>
      <c r="D78" s="16">
        <v>36</v>
      </c>
      <c r="E78" s="6">
        <v>128.47999999999999</v>
      </c>
      <c r="F78" s="41">
        <f t="shared" si="36"/>
        <v>3.5688888888888886</v>
      </c>
      <c r="G78" s="44">
        <f t="shared" si="37"/>
        <v>0.92498941747935814</v>
      </c>
      <c r="H78" s="16"/>
      <c r="I78" s="6"/>
      <c r="J78" s="41"/>
      <c r="K78" s="44"/>
      <c r="L78" s="16">
        <v>96</v>
      </c>
      <c r="M78" s="6">
        <v>206.22</v>
      </c>
      <c r="N78" s="41">
        <f t="shared" si="38"/>
        <v>2.1481249999999998</v>
      </c>
      <c r="O78" s="44">
        <f>N78/$F$82</f>
        <v>0.55675392377975141</v>
      </c>
      <c r="P78" s="16">
        <v>89</v>
      </c>
      <c r="Q78" s="6">
        <v>11269.919999999998</v>
      </c>
      <c r="R78" s="41">
        <f t="shared" si="40"/>
        <v>126.62831460674155</v>
      </c>
      <c r="S78" s="44">
        <f t="shared" si="41"/>
        <v>0.69202705381689134</v>
      </c>
      <c r="T78" s="16"/>
      <c r="U78" s="6"/>
      <c r="V78" s="41"/>
      <c r="W78" s="44"/>
      <c r="X78" s="16">
        <v>114</v>
      </c>
      <c r="Y78" s="6">
        <v>20116.23</v>
      </c>
      <c r="Z78" s="41">
        <f t="shared" si="42"/>
        <v>176.45815789473684</v>
      </c>
      <c r="AA78" s="44">
        <f t="shared" si="43"/>
        <v>0.96434845167993211</v>
      </c>
    </row>
    <row r="79" spans="1:27">
      <c r="A79" s="54"/>
      <c r="B79" s="68"/>
      <c r="C79" s="5" t="s">
        <v>8</v>
      </c>
      <c r="D79" s="16">
        <v>35</v>
      </c>
      <c r="E79" s="6">
        <v>0</v>
      </c>
      <c r="F79" s="41">
        <f t="shared" si="36"/>
        <v>0</v>
      </c>
      <c r="G79" s="44">
        <f t="shared" si="37"/>
        <v>0</v>
      </c>
      <c r="H79" s="16"/>
      <c r="I79" s="6"/>
      <c r="J79" s="41"/>
      <c r="K79" s="44"/>
      <c r="L79" s="16">
        <v>95</v>
      </c>
      <c r="M79" s="6">
        <v>185.5</v>
      </c>
      <c r="N79" s="41">
        <f t="shared" si="38"/>
        <v>1.9526315789473685</v>
      </c>
      <c r="O79" s="44">
        <f t="shared" si="39"/>
        <v>0.50608567624100043</v>
      </c>
      <c r="P79" s="16">
        <v>64</v>
      </c>
      <c r="Q79" s="6">
        <v>18663.849999999999</v>
      </c>
      <c r="R79" s="41">
        <f t="shared" si="40"/>
        <v>291.62265624999998</v>
      </c>
      <c r="S79" s="44">
        <f t="shared" si="41"/>
        <v>1.5937254496175639</v>
      </c>
      <c r="T79" s="16"/>
      <c r="U79" s="6"/>
      <c r="V79" s="41"/>
      <c r="W79" s="44"/>
      <c r="X79" s="16">
        <v>82</v>
      </c>
      <c r="Y79" s="6">
        <v>8184.49</v>
      </c>
      <c r="Z79" s="41">
        <f t="shared" si="42"/>
        <v>99.810853658536587</v>
      </c>
      <c r="AA79" s="44">
        <f>Z79/$R$82</f>
        <v>0.54546892778898803</v>
      </c>
    </row>
    <row r="80" spans="1:27">
      <c r="A80" s="54"/>
      <c r="B80" s="68"/>
      <c r="C80" s="5" t="s">
        <v>9</v>
      </c>
      <c r="D80" s="16">
        <v>35</v>
      </c>
      <c r="E80" s="6">
        <v>0</v>
      </c>
      <c r="F80" s="41">
        <f t="shared" si="36"/>
        <v>0</v>
      </c>
      <c r="G80" s="44">
        <f t="shared" si="37"/>
        <v>0</v>
      </c>
      <c r="H80" s="16"/>
      <c r="I80" s="6"/>
      <c r="J80" s="41"/>
      <c r="K80" s="44"/>
      <c r="L80" s="16">
        <v>84</v>
      </c>
      <c r="M80" s="6">
        <v>282.68</v>
      </c>
      <c r="N80" s="41">
        <f t="shared" si="38"/>
        <v>3.3652380952380954</v>
      </c>
      <c r="O80" s="44">
        <f t="shared" si="39"/>
        <v>0.87220693115014569</v>
      </c>
      <c r="P80" s="16">
        <v>60</v>
      </c>
      <c r="Q80" s="6">
        <v>9812.1400000000012</v>
      </c>
      <c r="R80" s="41">
        <f t="shared" si="40"/>
        <v>163.53566666666669</v>
      </c>
      <c r="S80" s="44">
        <f t="shared" si="41"/>
        <v>0.89372669887283995</v>
      </c>
      <c r="T80" s="16"/>
      <c r="U80" s="6"/>
      <c r="V80" s="41"/>
      <c r="W80" s="44"/>
      <c r="X80" s="16">
        <v>92</v>
      </c>
      <c r="Y80" s="6">
        <v>23577.95</v>
      </c>
      <c r="Z80" s="41">
        <f t="shared" si="42"/>
        <v>256.28206521739133</v>
      </c>
      <c r="AA80" s="44">
        <f t="shared" si="43"/>
        <v>1.400588194585807</v>
      </c>
    </row>
    <row r="81" spans="1:27">
      <c r="A81" s="54"/>
      <c r="B81" s="68"/>
      <c r="C81" s="5" t="s">
        <v>10</v>
      </c>
      <c r="D81" s="16">
        <v>52</v>
      </c>
      <c r="E81" s="6">
        <v>151.71</v>
      </c>
      <c r="F81" s="41">
        <f t="shared" si="36"/>
        <v>2.9175</v>
      </c>
      <c r="G81" s="44">
        <f t="shared" si="37"/>
        <v>0.75616157003313356</v>
      </c>
      <c r="H81" s="16"/>
      <c r="I81" s="6"/>
      <c r="J81" s="41"/>
      <c r="K81" s="44"/>
      <c r="L81" s="16">
        <v>84</v>
      </c>
      <c r="M81" s="6">
        <v>160.79</v>
      </c>
      <c r="N81" s="41">
        <f t="shared" si="38"/>
        <v>1.9141666666666666</v>
      </c>
      <c r="O81" s="44">
        <f t="shared" si="39"/>
        <v>0.49611628859357543</v>
      </c>
      <c r="P81" s="16">
        <v>64</v>
      </c>
      <c r="Q81" s="6">
        <v>27814.500000000007</v>
      </c>
      <c r="R81" s="41">
        <f t="shared" si="40"/>
        <v>434.60156250000011</v>
      </c>
      <c r="S81" s="44">
        <f t="shared" si="41"/>
        <v>2.375108914740943</v>
      </c>
      <c r="T81" s="16"/>
      <c r="U81" s="6"/>
      <c r="V81" s="41"/>
      <c r="W81" s="44"/>
      <c r="X81" s="16">
        <v>83</v>
      </c>
      <c r="Y81" s="6">
        <v>22876.710000000003</v>
      </c>
      <c r="Z81" s="41">
        <f t="shared" si="42"/>
        <v>275.62301204819278</v>
      </c>
      <c r="AA81" s="44">
        <f t="shared" si="43"/>
        <v>1.5062869752646433</v>
      </c>
    </row>
    <row r="82" spans="1:27" ht="15.75" thickBot="1">
      <c r="A82" s="54"/>
      <c r="B82" s="69"/>
      <c r="C82" s="48" t="s">
        <v>25</v>
      </c>
      <c r="D82" s="17"/>
      <c r="E82" s="10"/>
      <c r="F82" s="42">
        <f>AVERAGE(F72:F81)</f>
        <v>3.8583023994093759</v>
      </c>
      <c r="G82" s="23"/>
      <c r="H82" s="17"/>
      <c r="I82" s="10"/>
      <c r="J82" s="42"/>
      <c r="K82" s="23"/>
      <c r="L82" s="17"/>
      <c r="M82" s="10"/>
      <c r="N82" s="42"/>
      <c r="O82" s="23"/>
      <c r="P82" s="17"/>
      <c r="Q82" s="10"/>
      <c r="R82" s="42">
        <f>AVERAGE(R72:R81)</f>
        <v>182.981740248911</v>
      </c>
      <c r="S82" s="23"/>
      <c r="T82" s="17"/>
      <c r="U82" s="10"/>
      <c r="V82" s="42"/>
      <c r="W82" s="23"/>
      <c r="X82" s="17"/>
      <c r="Y82" s="10"/>
      <c r="Z82" s="42"/>
      <c r="AA82" s="23"/>
    </row>
    <row r="83" spans="1:27">
      <c r="A83" s="54"/>
      <c r="B83" s="67" t="s">
        <v>123</v>
      </c>
      <c r="C83" s="2" t="s">
        <v>1</v>
      </c>
      <c r="D83" s="15">
        <v>34</v>
      </c>
      <c r="E83" s="3">
        <v>30.71</v>
      </c>
      <c r="F83" s="40">
        <f>E83/D83</f>
        <v>0.90323529411764714</v>
      </c>
      <c r="G83" s="43">
        <f>F83/$F$93</f>
        <v>0.40142722873818404</v>
      </c>
      <c r="H83" s="15"/>
      <c r="I83" s="3"/>
      <c r="J83" s="40"/>
      <c r="K83" s="43"/>
      <c r="L83" s="15">
        <v>39</v>
      </c>
      <c r="M83" s="3">
        <v>43.14</v>
      </c>
      <c r="N83" s="40">
        <f>M83/L83</f>
        <v>1.1061538461538463</v>
      </c>
      <c r="O83" s="43">
        <f>N83/$F$93</f>
        <v>0.49161085257789483</v>
      </c>
      <c r="P83" s="15">
        <v>28</v>
      </c>
      <c r="Q83" s="3">
        <v>16568.98</v>
      </c>
      <c r="R83" s="40">
        <f>Q83/P83</f>
        <v>591.74928571428575</v>
      </c>
      <c r="S83" s="43">
        <f>R83/$R$93</f>
        <v>1.1801424481503799</v>
      </c>
      <c r="T83" s="15"/>
      <c r="U83" s="3"/>
      <c r="V83" s="40"/>
      <c r="W83" s="43"/>
      <c r="X83" s="15">
        <v>14</v>
      </c>
      <c r="Y83" s="3">
        <v>8731.380000000001</v>
      </c>
      <c r="Z83" s="40">
        <f>Y83/X83</f>
        <v>623.67000000000007</v>
      </c>
      <c r="AA83" s="43">
        <f>Z83/$R$93</f>
        <v>1.2438028374626882</v>
      </c>
    </row>
    <row r="84" spans="1:27">
      <c r="A84" s="54"/>
      <c r="B84" s="68"/>
      <c r="C84" s="5" t="s">
        <v>2</v>
      </c>
      <c r="D84" s="16">
        <v>45</v>
      </c>
      <c r="E84" s="6">
        <v>222.16</v>
      </c>
      <c r="F84" s="41">
        <f t="shared" ref="F84:F92" si="44">E84/D84</f>
        <v>4.9368888888888884</v>
      </c>
      <c r="G84" s="44">
        <f t="shared" ref="G84:G92" si="45">F84/$F$93</f>
        <v>2.1941144662543133</v>
      </c>
      <c r="H84" s="16"/>
      <c r="I84" s="6"/>
      <c r="J84" s="41"/>
      <c r="K84" s="44"/>
      <c r="L84" s="16">
        <v>38</v>
      </c>
      <c r="M84" s="6">
        <v>81.510000000000005</v>
      </c>
      <c r="N84" s="41">
        <f t="shared" ref="N84:N92" si="46">M84/L84</f>
        <v>2.145</v>
      </c>
      <c r="O84" s="44">
        <f t="shared" ref="O84:O92" si="47">N84/$F$93</f>
        <v>0.95330797108029175</v>
      </c>
      <c r="P84" s="16">
        <v>25</v>
      </c>
      <c r="Q84" s="6">
        <v>16006.33</v>
      </c>
      <c r="R84" s="41">
        <f t="shared" ref="R84:R92" si="48">Q84/P84</f>
        <v>640.25319999999999</v>
      </c>
      <c r="S84" s="44">
        <f t="shared" ref="S84:S92" si="49">R84/$R$93</f>
        <v>1.2768751853617553</v>
      </c>
      <c r="T84" s="16"/>
      <c r="U84" s="6"/>
      <c r="V84" s="41"/>
      <c r="W84" s="44"/>
      <c r="X84" s="16">
        <v>21</v>
      </c>
      <c r="Y84" s="6">
        <v>8182.67</v>
      </c>
      <c r="Z84" s="41">
        <f t="shared" ref="Z84:Z92" si="50">Y84/X84</f>
        <v>389.65095238095239</v>
      </c>
      <c r="AA84" s="44">
        <f t="shared" ref="AA84:AA92" si="51">Z84/$R$93</f>
        <v>0.77709198805693291</v>
      </c>
    </row>
    <row r="85" spans="1:27">
      <c r="A85" s="54"/>
      <c r="B85" s="68"/>
      <c r="C85" s="5" t="s">
        <v>3</v>
      </c>
      <c r="D85" s="16">
        <v>85</v>
      </c>
      <c r="E85" s="6">
        <v>375.13</v>
      </c>
      <c r="F85" s="41">
        <f t="shared" si="44"/>
        <v>4.4132941176470588</v>
      </c>
      <c r="G85" s="44">
        <f t="shared" si="45"/>
        <v>1.961411869964897</v>
      </c>
      <c r="H85" s="16"/>
      <c r="I85" s="6"/>
      <c r="J85" s="41"/>
      <c r="K85" s="44"/>
      <c r="L85" s="16">
        <v>59</v>
      </c>
      <c r="M85" s="6">
        <v>218.43</v>
      </c>
      <c r="N85" s="41">
        <f t="shared" si="46"/>
        <v>3.7022033898305087</v>
      </c>
      <c r="O85" s="44">
        <f t="shared" si="47"/>
        <v>1.6453799543524013</v>
      </c>
      <c r="P85" s="16">
        <v>41</v>
      </c>
      <c r="Q85" s="6">
        <v>19183.920000000006</v>
      </c>
      <c r="R85" s="41">
        <f t="shared" si="48"/>
        <v>467.9004878048782</v>
      </c>
      <c r="S85" s="44">
        <f t="shared" si="49"/>
        <v>0.93314726438963447</v>
      </c>
      <c r="T85" s="16"/>
      <c r="U85" s="6"/>
      <c r="V85" s="41"/>
      <c r="W85" s="44"/>
      <c r="X85" s="16">
        <v>18</v>
      </c>
      <c r="Y85" s="6">
        <v>1163.5</v>
      </c>
      <c r="Z85" s="41">
        <f t="shared" si="50"/>
        <v>64.638888888888886</v>
      </c>
      <c r="AA85" s="44">
        <f t="shared" si="51"/>
        <v>0.12891117644016131</v>
      </c>
    </row>
    <row r="86" spans="1:27">
      <c r="A86" s="54"/>
      <c r="B86" s="68"/>
      <c r="C86" s="5" t="s">
        <v>4</v>
      </c>
      <c r="D86" s="16">
        <v>116</v>
      </c>
      <c r="E86" s="6">
        <v>461.75</v>
      </c>
      <c r="F86" s="41">
        <f t="shared" si="44"/>
        <v>3.9806034482758621</v>
      </c>
      <c r="G86" s="44">
        <f t="shared" si="45"/>
        <v>1.7691100218886131</v>
      </c>
      <c r="H86" s="16"/>
      <c r="I86" s="6"/>
      <c r="J86" s="41"/>
      <c r="K86" s="44"/>
      <c r="L86" s="16">
        <v>73</v>
      </c>
      <c r="M86" s="6">
        <v>305.64</v>
      </c>
      <c r="N86" s="41">
        <f t="shared" si="46"/>
        <v>4.1868493150684927</v>
      </c>
      <c r="O86" s="44">
        <f t="shared" si="47"/>
        <v>1.8607724129449204</v>
      </c>
      <c r="P86" s="16">
        <v>18</v>
      </c>
      <c r="Q86" s="6">
        <v>12151.26</v>
      </c>
      <c r="R86" s="41">
        <f t="shared" si="48"/>
        <v>675.07</v>
      </c>
      <c r="S86" s="44">
        <f t="shared" si="49"/>
        <v>1.3463113208683068</v>
      </c>
      <c r="T86" s="16"/>
      <c r="U86" s="6"/>
      <c r="V86" s="41"/>
      <c r="W86" s="44"/>
      <c r="X86" s="16">
        <v>22</v>
      </c>
      <c r="Y86" s="6">
        <v>4529.7700000000004</v>
      </c>
      <c r="Z86" s="41">
        <f t="shared" si="50"/>
        <v>205.89863636363637</v>
      </c>
      <c r="AA86" s="44">
        <f t="shared" si="51"/>
        <v>0.41062951262492842</v>
      </c>
    </row>
    <row r="87" spans="1:27">
      <c r="A87" s="54"/>
      <c r="B87" s="68"/>
      <c r="C87" s="5" t="s">
        <v>5</v>
      </c>
      <c r="D87" s="16">
        <v>91</v>
      </c>
      <c r="E87" s="6">
        <v>223.29</v>
      </c>
      <c r="F87" s="41">
        <f t="shared" si="44"/>
        <v>2.4537362637362636</v>
      </c>
      <c r="G87" s="44">
        <f t="shared" si="45"/>
        <v>1.0905204378314932</v>
      </c>
      <c r="H87" s="16"/>
      <c r="I87" s="6"/>
      <c r="J87" s="41"/>
      <c r="K87" s="44"/>
      <c r="L87" s="16">
        <v>50</v>
      </c>
      <c r="M87" s="6">
        <v>189.64</v>
      </c>
      <c r="N87" s="41">
        <f t="shared" si="46"/>
        <v>3.7927999999999997</v>
      </c>
      <c r="O87" s="44">
        <f t="shared" si="47"/>
        <v>1.6856440432229978</v>
      </c>
      <c r="P87" s="16">
        <v>44</v>
      </c>
      <c r="Q87" s="6">
        <v>23110.459999999992</v>
      </c>
      <c r="R87" s="41">
        <f t="shared" si="48"/>
        <v>525.23772727272706</v>
      </c>
      <c r="S87" s="44">
        <f t="shared" si="49"/>
        <v>1.0474965535046923</v>
      </c>
      <c r="T87" s="16"/>
      <c r="U87" s="6"/>
      <c r="V87" s="41"/>
      <c r="W87" s="44"/>
      <c r="X87" s="16">
        <v>58</v>
      </c>
      <c r="Y87" s="6">
        <v>13770.22</v>
      </c>
      <c r="Z87" s="41">
        <f t="shared" si="50"/>
        <v>237.41758620689654</v>
      </c>
      <c r="AA87" s="44">
        <f t="shared" si="51"/>
        <v>0.47348865167104442</v>
      </c>
    </row>
    <row r="88" spans="1:27">
      <c r="A88" s="54"/>
      <c r="B88" s="68"/>
      <c r="C88" s="5" t="s">
        <v>6</v>
      </c>
      <c r="D88" s="16">
        <v>77</v>
      </c>
      <c r="E88" s="6">
        <v>0</v>
      </c>
      <c r="F88" s="41">
        <f t="shared" si="44"/>
        <v>0</v>
      </c>
      <c r="G88" s="44">
        <f t="shared" si="45"/>
        <v>0</v>
      </c>
      <c r="H88" s="16"/>
      <c r="I88" s="6"/>
      <c r="J88" s="41"/>
      <c r="K88" s="44"/>
      <c r="L88" s="16">
        <v>47</v>
      </c>
      <c r="M88" s="6">
        <v>81.210000000000008</v>
      </c>
      <c r="N88" s="41">
        <f t="shared" si="46"/>
        <v>1.7278723404255321</v>
      </c>
      <c r="O88" s="44">
        <f t="shared" si="47"/>
        <v>0.76792283223161728</v>
      </c>
      <c r="P88" s="16">
        <v>31</v>
      </c>
      <c r="Q88" s="6">
        <v>17256.32</v>
      </c>
      <c r="R88" s="41">
        <f t="shared" si="48"/>
        <v>556.65548387096771</v>
      </c>
      <c r="S88" s="44">
        <f t="shared" si="49"/>
        <v>1.1101538799812003</v>
      </c>
      <c r="T88" s="16"/>
      <c r="U88" s="6"/>
      <c r="V88" s="41"/>
      <c r="W88" s="44"/>
      <c r="X88" s="16">
        <v>63</v>
      </c>
      <c r="Y88" s="6">
        <v>17855.12</v>
      </c>
      <c r="Z88" s="41">
        <f t="shared" si="50"/>
        <v>283.41460317460314</v>
      </c>
      <c r="AA88" s="44">
        <f t="shared" si="51"/>
        <v>0.56522181218742784</v>
      </c>
    </row>
    <row r="89" spans="1:27">
      <c r="A89" s="54"/>
      <c r="B89" s="68"/>
      <c r="C89" s="5" t="s">
        <v>7</v>
      </c>
      <c r="D89" s="16">
        <v>61</v>
      </c>
      <c r="E89" s="6">
        <v>313.24</v>
      </c>
      <c r="F89" s="41">
        <f t="shared" si="44"/>
        <v>5.1350819672131145</v>
      </c>
      <c r="G89" s="44">
        <f t="shared" si="45"/>
        <v>2.2821979354288704</v>
      </c>
      <c r="H89" s="16"/>
      <c r="I89" s="6"/>
      <c r="J89" s="41"/>
      <c r="K89" s="44"/>
      <c r="L89" s="16">
        <v>51</v>
      </c>
      <c r="M89" s="6">
        <v>151.22</v>
      </c>
      <c r="N89" s="41">
        <f t="shared" si="46"/>
        <v>2.965098039215686</v>
      </c>
      <c r="O89" s="44">
        <f t="shared" si="47"/>
        <v>1.3177862917570429</v>
      </c>
      <c r="P89" s="16">
        <v>36</v>
      </c>
      <c r="Q89" s="6">
        <v>10505.08</v>
      </c>
      <c r="R89" s="41">
        <f t="shared" si="48"/>
        <v>291.8077777777778</v>
      </c>
      <c r="S89" s="44">
        <f t="shared" si="49"/>
        <v>0.58196055925999579</v>
      </c>
      <c r="T89" s="16"/>
      <c r="U89" s="6"/>
      <c r="V89" s="41"/>
      <c r="W89" s="44"/>
      <c r="X89" s="16">
        <v>50</v>
      </c>
      <c r="Y89" s="6">
        <v>11512.87</v>
      </c>
      <c r="Z89" s="41">
        <f t="shared" si="50"/>
        <v>230.25740000000002</v>
      </c>
      <c r="AA89" s="44">
        <f t="shared" si="51"/>
        <v>0.45920888846149593</v>
      </c>
    </row>
    <row r="90" spans="1:27">
      <c r="A90" s="54"/>
      <c r="B90" s="68"/>
      <c r="C90" s="5" t="s">
        <v>8</v>
      </c>
      <c r="D90" s="16">
        <v>58</v>
      </c>
      <c r="E90" s="6">
        <v>39.31</v>
      </c>
      <c r="F90" s="41">
        <f t="shared" si="44"/>
        <v>0.6777586206896552</v>
      </c>
      <c r="G90" s="44">
        <f t="shared" si="45"/>
        <v>0.30121803989362811</v>
      </c>
      <c r="H90" s="16"/>
      <c r="I90" s="6"/>
      <c r="J90" s="41"/>
      <c r="K90" s="44"/>
      <c r="L90" s="16">
        <v>28</v>
      </c>
      <c r="M90" s="6">
        <v>101.01</v>
      </c>
      <c r="N90" s="41">
        <f t="shared" si="46"/>
        <v>3.6075000000000004</v>
      </c>
      <c r="O90" s="44">
        <f t="shared" si="47"/>
        <v>1.6032906786350363</v>
      </c>
      <c r="P90" s="16">
        <v>53</v>
      </c>
      <c r="Q90" s="6">
        <v>12026.009999999998</v>
      </c>
      <c r="R90" s="41">
        <f t="shared" si="48"/>
        <v>226.90584905660376</v>
      </c>
      <c r="S90" s="44">
        <f t="shared" si="49"/>
        <v>0.45252479499332043</v>
      </c>
      <c r="T90" s="16"/>
      <c r="U90" s="6"/>
      <c r="V90" s="41"/>
      <c r="W90" s="44"/>
      <c r="X90" s="16">
        <v>20</v>
      </c>
      <c r="Y90" s="6">
        <v>5795.46</v>
      </c>
      <c r="Z90" s="41">
        <f t="shared" si="50"/>
        <v>289.77300000000002</v>
      </c>
      <c r="AA90" s="44">
        <f t="shared" si="51"/>
        <v>0.57790254400576513</v>
      </c>
    </row>
    <row r="91" spans="1:27">
      <c r="A91" s="54"/>
      <c r="B91" s="68"/>
      <c r="C91" s="5" t="s">
        <v>9</v>
      </c>
      <c r="D91" s="16">
        <v>89</v>
      </c>
      <c r="E91" s="6">
        <v>0</v>
      </c>
      <c r="F91" s="41">
        <f t="shared" si="44"/>
        <v>0</v>
      </c>
      <c r="G91" s="44">
        <f t="shared" si="45"/>
        <v>0</v>
      </c>
      <c r="H91" s="16"/>
      <c r="I91" s="6"/>
      <c r="J91" s="41"/>
      <c r="K91" s="44"/>
      <c r="L91" s="16">
        <v>70</v>
      </c>
      <c r="M91" s="6">
        <v>294.8</v>
      </c>
      <c r="N91" s="41">
        <f t="shared" si="46"/>
        <v>4.2114285714285717</v>
      </c>
      <c r="O91" s="44">
        <f t="shared" si="47"/>
        <v>1.8716962362602065</v>
      </c>
      <c r="P91" s="16">
        <v>30</v>
      </c>
      <c r="Q91" s="6">
        <v>11490.759999999998</v>
      </c>
      <c r="R91" s="41">
        <f t="shared" si="48"/>
        <v>383.02533333333326</v>
      </c>
      <c r="S91" s="44">
        <f t="shared" si="49"/>
        <v>0.76387832735275352</v>
      </c>
      <c r="T91" s="16"/>
      <c r="U91" s="6"/>
      <c r="V91" s="41"/>
      <c r="W91" s="44"/>
      <c r="X91" s="16">
        <v>21</v>
      </c>
      <c r="Y91" s="6">
        <v>8976.0700000000015</v>
      </c>
      <c r="Z91" s="41">
        <f t="shared" si="50"/>
        <v>427.43190476190483</v>
      </c>
      <c r="AA91" s="44">
        <f t="shared" si="51"/>
        <v>0.85243961704898208</v>
      </c>
    </row>
    <row r="92" spans="1:27">
      <c r="A92" s="54"/>
      <c r="B92" s="68"/>
      <c r="C92" s="5" t="s">
        <v>10</v>
      </c>
      <c r="D92" s="16">
        <v>91</v>
      </c>
      <c r="E92" s="6">
        <v>0</v>
      </c>
      <c r="F92" s="41">
        <f t="shared" si="44"/>
        <v>0</v>
      </c>
      <c r="G92" s="44">
        <f t="shared" si="45"/>
        <v>0</v>
      </c>
      <c r="H92" s="16"/>
      <c r="I92" s="6"/>
      <c r="J92" s="41"/>
      <c r="K92" s="44"/>
      <c r="L92" s="16">
        <v>67</v>
      </c>
      <c r="M92" s="6">
        <v>539.49</v>
      </c>
      <c r="N92" s="41">
        <f t="shared" si="46"/>
        <v>8.0520895522388063</v>
      </c>
      <c r="O92" s="44">
        <f t="shared" si="47"/>
        <v>3.5786112606068023</v>
      </c>
      <c r="P92" s="16">
        <v>35</v>
      </c>
      <c r="Q92" s="6">
        <v>22946.49</v>
      </c>
      <c r="R92" s="41">
        <f t="shared" si="48"/>
        <v>655.61400000000003</v>
      </c>
      <c r="S92" s="44">
        <f t="shared" si="49"/>
        <v>1.3075096661379619</v>
      </c>
      <c r="T92" s="16"/>
      <c r="U92" s="6"/>
      <c r="V92" s="41"/>
      <c r="W92" s="44"/>
      <c r="X92" s="16">
        <v>43</v>
      </c>
      <c r="Y92" s="6">
        <v>17280.670000000002</v>
      </c>
      <c r="Z92" s="41">
        <f t="shared" si="50"/>
        <v>401.87604651162798</v>
      </c>
      <c r="AA92" s="44">
        <f t="shared" si="51"/>
        <v>0.80147284134149477</v>
      </c>
    </row>
    <row r="93" spans="1:27" ht="15.75" thickBot="1">
      <c r="A93" s="54"/>
      <c r="B93" s="69"/>
      <c r="C93" s="48" t="s">
        <v>25</v>
      </c>
      <c r="D93" s="17"/>
      <c r="E93" s="10"/>
      <c r="F93" s="42">
        <f>AVERAGE(F83:F92)</f>
        <v>2.2500598600568491</v>
      </c>
      <c r="G93" s="23"/>
      <c r="H93" s="17"/>
      <c r="I93" s="10"/>
      <c r="J93" s="42"/>
      <c r="K93" s="23"/>
      <c r="L93" s="17"/>
      <c r="M93" s="10"/>
      <c r="N93" s="42"/>
      <c r="O93" s="23"/>
      <c r="P93" s="17"/>
      <c r="Q93" s="10"/>
      <c r="R93" s="42">
        <f>AVERAGE(R83:R92)</f>
        <v>501.42191448305732</v>
      </c>
      <c r="S93" s="23"/>
      <c r="T93" s="17"/>
      <c r="U93" s="10"/>
      <c r="V93" s="42"/>
      <c r="W93" s="23"/>
      <c r="X93" s="17"/>
      <c r="Y93" s="10"/>
      <c r="Z93" s="42"/>
      <c r="AA93" s="23"/>
    </row>
    <row r="96" spans="1:27">
      <c r="A96" t="s">
        <v>40</v>
      </c>
    </row>
    <row r="97" spans="1:2">
      <c r="A97" t="s">
        <v>41</v>
      </c>
      <c r="B97">
        <v>1.7050000000000001</v>
      </c>
    </row>
    <row r="98" spans="1:2">
      <c r="A98" t="s">
        <v>42</v>
      </c>
      <c r="B98">
        <v>0.13389999999999999</v>
      </c>
    </row>
    <row r="99" spans="1:2">
      <c r="A99" t="s">
        <v>44</v>
      </c>
      <c r="B99" t="s">
        <v>69</v>
      </c>
    </row>
    <row r="100" spans="1:2">
      <c r="A100" t="s">
        <v>46</v>
      </c>
      <c r="B100" t="s">
        <v>68</v>
      </c>
    </row>
    <row r="101" spans="1:2">
      <c r="A101" t="s">
        <v>48</v>
      </c>
      <c r="B101">
        <v>3.2469999999999999E-2</v>
      </c>
    </row>
    <row r="103" spans="1:2">
      <c r="A103" t="s">
        <v>49</v>
      </c>
    </row>
    <row r="104" spans="1:2">
      <c r="A104" t="s">
        <v>50</v>
      </c>
      <c r="B104" t="s">
        <v>213</v>
      </c>
    </row>
    <row r="105" spans="1:2">
      <c r="A105" t="s">
        <v>42</v>
      </c>
      <c r="B105">
        <v>1E-3</v>
      </c>
    </row>
    <row r="106" spans="1:2">
      <c r="A106" t="s">
        <v>44</v>
      </c>
      <c r="B106" t="s">
        <v>214</v>
      </c>
    </row>
    <row r="107" spans="1:2">
      <c r="A107" t="s">
        <v>51</v>
      </c>
      <c r="B107" t="s">
        <v>47</v>
      </c>
    </row>
    <row r="109" spans="1:2">
      <c r="A109" t="s">
        <v>52</v>
      </c>
    </row>
    <row r="110" spans="1:2">
      <c r="A110" t="s">
        <v>53</v>
      </c>
      <c r="B110">
        <v>183</v>
      </c>
    </row>
    <row r="111" spans="1:2">
      <c r="A111" t="s">
        <v>42</v>
      </c>
      <c r="B111" t="s">
        <v>43</v>
      </c>
    </row>
    <row r="112" spans="1:2">
      <c r="A112" t="s">
        <v>44</v>
      </c>
      <c r="B112" t="s">
        <v>45</v>
      </c>
    </row>
    <row r="113" spans="1:6">
      <c r="A113" t="s">
        <v>51</v>
      </c>
      <c r="B113" t="s">
        <v>47</v>
      </c>
    </row>
    <row r="115" spans="1:6">
      <c r="A115" t="s">
        <v>54</v>
      </c>
      <c r="B115" t="s">
        <v>55</v>
      </c>
    </row>
    <row r="116" spans="1:6">
      <c r="A116" t="s">
        <v>58</v>
      </c>
      <c r="B116">
        <v>26.52</v>
      </c>
    </row>
    <row r="117" spans="1:6">
      <c r="A117" t="s">
        <v>60</v>
      </c>
      <c r="B117">
        <v>790.2</v>
      </c>
    </row>
    <row r="118" spans="1:6">
      <c r="A118" t="s">
        <v>61</v>
      </c>
      <c r="B118">
        <v>816.8</v>
      </c>
    </row>
    <row r="120" spans="1:6">
      <c r="A120" t="s">
        <v>132</v>
      </c>
      <c r="B120">
        <v>1</v>
      </c>
    </row>
    <row r="121" spans="1:6">
      <c r="A121" t="s">
        <v>133</v>
      </c>
      <c r="B121">
        <v>15</v>
      </c>
    </row>
    <row r="122" spans="1:6">
      <c r="A122" t="s">
        <v>134</v>
      </c>
      <c r="B122">
        <v>0.05</v>
      </c>
    </row>
    <row r="124" spans="1:6">
      <c r="A124" t="s">
        <v>62</v>
      </c>
      <c r="B124" t="s">
        <v>63</v>
      </c>
      <c r="C124" t="s">
        <v>64</v>
      </c>
      <c r="D124" t="s">
        <v>65</v>
      </c>
      <c r="E124" t="s">
        <v>66</v>
      </c>
      <c r="F124" t="s">
        <v>67</v>
      </c>
    </row>
    <row r="126" spans="1:6">
      <c r="A126" t="s">
        <v>184</v>
      </c>
      <c r="B126">
        <v>-0.80020000000000002</v>
      </c>
      <c r="C126" t="s">
        <v>215</v>
      </c>
      <c r="D126" t="s">
        <v>68</v>
      </c>
      <c r="E126" t="s">
        <v>69</v>
      </c>
      <c r="F126">
        <v>0.34370000000000001</v>
      </c>
    </row>
    <row r="127" spans="1:6">
      <c r="A127" t="s">
        <v>186</v>
      </c>
      <c r="B127">
        <v>-0.57540000000000002</v>
      </c>
      <c r="C127" t="s">
        <v>216</v>
      </c>
      <c r="D127" t="s">
        <v>68</v>
      </c>
      <c r="E127" t="s">
        <v>69</v>
      </c>
      <c r="F127" t="s">
        <v>77</v>
      </c>
    </row>
    <row r="128" spans="1:6">
      <c r="A128" t="s">
        <v>139</v>
      </c>
      <c r="B128">
        <v>-2.6190000000000002E-4</v>
      </c>
      <c r="C128" t="s">
        <v>217</v>
      </c>
      <c r="D128" t="s">
        <v>68</v>
      </c>
      <c r="E128" t="s">
        <v>69</v>
      </c>
      <c r="F128" t="s">
        <v>77</v>
      </c>
    </row>
    <row r="129" spans="1:9">
      <c r="A129" t="s">
        <v>189</v>
      </c>
      <c r="B129">
        <v>-0.57240000000000002</v>
      </c>
      <c r="C129" t="s">
        <v>218</v>
      </c>
      <c r="D129" t="s">
        <v>68</v>
      </c>
      <c r="E129" t="s">
        <v>69</v>
      </c>
      <c r="F129" t="s">
        <v>77</v>
      </c>
    </row>
    <row r="130" spans="1:9">
      <c r="A130" t="s">
        <v>191</v>
      </c>
      <c r="B130">
        <v>-0.1744</v>
      </c>
      <c r="C130" t="s">
        <v>219</v>
      </c>
      <c r="D130" t="s">
        <v>68</v>
      </c>
      <c r="E130" t="s">
        <v>69</v>
      </c>
      <c r="F130" t="s">
        <v>77</v>
      </c>
    </row>
    <row r="131" spans="1:9">
      <c r="A131" t="s">
        <v>193</v>
      </c>
      <c r="B131">
        <v>0.2248</v>
      </c>
      <c r="C131" t="s">
        <v>220</v>
      </c>
      <c r="D131" t="s">
        <v>68</v>
      </c>
      <c r="E131" t="s">
        <v>69</v>
      </c>
      <c r="F131" t="s">
        <v>77</v>
      </c>
    </row>
    <row r="132" spans="1:9">
      <c r="A132" t="s">
        <v>195</v>
      </c>
      <c r="B132">
        <v>0.79990000000000006</v>
      </c>
      <c r="C132" t="s">
        <v>221</v>
      </c>
      <c r="D132" t="s">
        <v>68</v>
      </c>
      <c r="E132" t="s">
        <v>69</v>
      </c>
      <c r="F132">
        <v>0.4078</v>
      </c>
    </row>
    <row r="133" spans="1:9">
      <c r="A133" t="s">
        <v>197</v>
      </c>
      <c r="B133">
        <v>0.2278</v>
      </c>
      <c r="C133" t="s">
        <v>222</v>
      </c>
      <c r="D133" t="s">
        <v>68</v>
      </c>
      <c r="E133" t="s">
        <v>69</v>
      </c>
      <c r="F133" t="s">
        <v>77</v>
      </c>
    </row>
    <row r="134" spans="1:9">
      <c r="A134" t="s">
        <v>199</v>
      </c>
      <c r="B134">
        <v>0.62580000000000002</v>
      </c>
      <c r="C134" t="s">
        <v>223</v>
      </c>
      <c r="D134" t="s">
        <v>68</v>
      </c>
      <c r="E134" t="s">
        <v>69</v>
      </c>
      <c r="F134" t="s">
        <v>77</v>
      </c>
    </row>
    <row r="135" spans="1:9">
      <c r="A135" t="s">
        <v>201</v>
      </c>
      <c r="B135">
        <v>0.57520000000000004</v>
      </c>
      <c r="C135" t="s">
        <v>224</v>
      </c>
      <c r="D135" t="s">
        <v>68</v>
      </c>
      <c r="E135" t="s">
        <v>69</v>
      </c>
      <c r="F135" t="s">
        <v>77</v>
      </c>
    </row>
    <row r="136" spans="1:9">
      <c r="A136" t="s">
        <v>203</v>
      </c>
      <c r="B136">
        <v>3.0000000000000001E-3</v>
      </c>
      <c r="C136" t="s">
        <v>225</v>
      </c>
      <c r="D136" t="s">
        <v>68</v>
      </c>
      <c r="E136" t="s">
        <v>69</v>
      </c>
      <c r="F136" t="s">
        <v>77</v>
      </c>
    </row>
    <row r="137" spans="1:9">
      <c r="A137" t="s">
        <v>205</v>
      </c>
      <c r="B137">
        <v>0.40100000000000002</v>
      </c>
      <c r="C137" t="s">
        <v>226</v>
      </c>
      <c r="D137" t="s">
        <v>68</v>
      </c>
      <c r="E137" t="s">
        <v>69</v>
      </c>
      <c r="F137" t="s">
        <v>77</v>
      </c>
    </row>
    <row r="138" spans="1:9">
      <c r="A138" t="s">
        <v>207</v>
      </c>
      <c r="B138">
        <v>-0.57220000000000004</v>
      </c>
      <c r="C138" t="s">
        <v>227</v>
      </c>
      <c r="D138" t="s">
        <v>68</v>
      </c>
      <c r="E138" t="s">
        <v>69</v>
      </c>
      <c r="F138" t="s">
        <v>77</v>
      </c>
    </row>
    <row r="139" spans="1:9">
      <c r="A139" t="s">
        <v>209</v>
      </c>
      <c r="B139">
        <v>-0.17419999999999999</v>
      </c>
      <c r="C139" t="s">
        <v>228</v>
      </c>
      <c r="D139" t="s">
        <v>68</v>
      </c>
      <c r="E139" t="s">
        <v>69</v>
      </c>
      <c r="F139" t="s">
        <v>77</v>
      </c>
    </row>
    <row r="140" spans="1:9">
      <c r="A140" t="s">
        <v>211</v>
      </c>
      <c r="B140">
        <v>0.39800000000000002</v>
      </c>
      <c r="C140" t="s">
        <v>229</v>
      </c>
      <c r="D140" t="s">
        <v>68</v>
      </c>
      <c r="E140" t="s">
        <v>69</v>
      </c>
      <c r="F140" t="s">
        <v>77</v>
      </c>
    </row>
    <row r="143" spans="1:9">
      <c r="A143" t="s">
        <v>70</v>
      </c>
      <c r="B143" t="s">
        <v>71</v>
      </c>
      <c r="C143" t="s">
        <v>72</v>
      </c>
      <c r="D143" t="s">
        <v>63</v>
      </c>
      <c r="E143" t="s">
        <v>73</v>
      </c>
      <c r="F143" t="s">
        <v>74</v>
      </c>
      <c r="G143" t="s">
        <v>75</v>
      </c>
      <c r="H143" t="s">
        <v>76</v>
      </c>
      <c r="I143" t="s">
        <v>56</v>
      </c>
    </row>
    <row r="145" spans="1:9">
      <c r="A145" t="s">
        <v>184</v>
      </c>
      <c r="B145">
        <v>0.99960000000000004</v>
      </c>
      <c r="C145">
        <v>1.8</v>
      </c>
      <c r="D145">
        <v>-0.80020000000000002</v>
      </c>
      <c r="E145">
        <v>0.34960000000000002</v>
      </c>
      <c r="F145">
        <v>70</v>
      </c>
      <c r="G145">
        <v>40</v>
      </c>
      <c r="H145">
        <v>2.2890000000000001</v>
      </c>
      <c r="I145">
        <v>254</v>
      </c>
    </row>
    <row r="146" spans="1:9">
      <c r="A146" t="s">
        <v>186</v>
      </c>
      <c r="B146">
        <v>0.99960000000000004</v>
      </c>
      <c r="C146">
        <v>1.575</v>
      </c>
      <c r="D146">
        <v>-0.57540000000000002</v>
      </c>
      <c r="E146">
        <v>0.38490000000000002</v>
      </c>
      <c r="F146">
        <v>70</v>
      </c>
      <c r="G146">
        <v>30</v>
      </c>
      <c r="H146">
        <v>1.4950000000000001</v>
      </c>
      <c r="I146">
        <v>254</v>
      </c>
    </row>
    <row r="147" spans="1:9">
      <c r="A147" t="s">
        <v>139</v>
      </c>
      <c r="B147">
        <v>0.99960000000000004</v>
      </c>
      <c r="C147">
        <v>0.99980000000000002</v>
      </c>
      <c r="D147">
        <v>-2.6190000000000002E-4</v>
      </c>
      <c r="E147">
        <v>0.31030000000000002</v>
      </c>
      <c r="F147">
        <v>70</v>
      </c>
      <c r="G147">
        <v>60</v>
      </c>
      <c r="H147">
        <v>8.4400000000000002E-4</v>
      </c>
      <c r="I147">
        <v>254</v>
      </c>
    </row>
    <row r="148" spans="1:9">
      <c r="A148" t="s">
        <v>189</v>
      </c>
      <c r="B148">
        <v>0.99960000000000004</v>
      </c>
      <c r="C148">
        <v>1.5720000000000001</v>
      </c>
      <c r="D148">
        <v>-0.57240000000000002</v>
      </c>
      <c r="E148">
        <v>0.38490000000000002</v>
      </c>
      <c r="F148">
        <v>70</v>
      </c>
      <c r="G148">
        <v>30</v>
      </c>
      <c r="H148">
        <v>1.4870000000000001</v>
      </c>
      <c r="I148">
        <v>254</v>
      </c>
    </row>
    <row r="149" spans="1:9">
      <c r="A149" t="s">
        <v>191</v>
      </c>
      <c r="B149">
        <v>0.99960000000000004</v>
      </c>
      <c r="C149">
        <v>1.1739999999999999</v>
      </c>
      <c r="D149">
        <v>-0.1744</v>
      </c>
      <c r="E149">
        <v>0.38490000000000002</v>
      </c>
      <c r="F149">
        <v>70</v>
      </c>
      <c r="G149">
        <v>30</v>
      </c>
      <c r="H149">
        <v>0.45319999999999999</v>
      </c>
      <c r="I149">
        <v>254</v>
      </c>
    </row>
    <row r="150" spans="1:9">
      <c r="A150" t="s">
        <v>193</v>
      </c>
      <c r="B150">
        <v>1.8</v>
      </c>
      <c r="C150">
        <v>1.575</v>
      </c>
      <c r="D150">
        <v>0.2248</v>
      </c>
      <c r="E150">
        <v>0.42599999999999999</v>
      </c>
      <c r="F150">
        <v>40</v>
      </c>
      <c r="G150">
        <v>30</v>
      </c>
      <c r="H150">
        <v>0.52759999999999996</v>
      </c>
      <c r="I150">
        <v>254</v>
      </c>
    </row>
    <row r="151" spans="1:9">
      <c r="A151" t="s">
        <v>195</v>
      </c>
      <c r="B151">
        <v>1.8</v>
      </c>
      <c r="C151">
        <v>0.99980000000000002</v>
      </c>
      <c r="D151">
        <v>0.79990000000000006</v>
      </c>
      <c r="E151">
        <v>0.36</v>
      </c>
      <c r="F151">
        <v>40</v>
      </c>
      <c r="G151">
        <v>60</v>
      </c>
      <c r="H151">
        <v>2.222</v>
      </c>
      <c r="I151">
        <v>254</v>
      </c>
    </row>
    <row r="152" spans="1:9">
      <c r="A152" t="s">
        <v>197</v>
      </c>
      <c r="B152">
        <v>1.8</v>
      </c>
      <c r="C152">
        <v>1.5720000000000001</v>
      </c>
      <c r="D152">
        <v>0.2278</v>
      </c>
      <c r="E152">
        <v>0.42599999999999999</v>
      </c>
      <c r="F152">
        <v>40</v>
      </c>
      <c r="G152">
        <v>30</v>
      </c>
      <c r="H152">
        <v>0.53459999999999996</v>
      </c>
      <c r="I152">
        <v>254</v>
      </c>
    </row>
    <row r="153" spans="1:9">
      <c r="A153" t="s">
        <v>199</v>
      </c>
      <c r="B153">
        <v>1.8</v>
      </c>
      <c r="C153">
        <v>1.1739999999999999</v>
      </c>
      <c r="D153">
        <v>0.62580000000000002</v>
      </c>
      <c r="E153">
        <v>0.42599999999999999</v>
      </c>
      <c r="F153">
        <v>40</v>
      </c>
      <c r="G153">
        <v>30</v>
      </c>
      <c r="H153">
        <v>1.4690000000000001</v>
      </c>
      <c r="I153">
        <v>254</v>
      </c>
    </row>
    <row r="154" spans="1:9">
      <c r="A154" t="s">
        <v>201</v>
      </c>
      <c r="B154">
        <v>1.575</v>
      </c>
      <c r="C154">
        <v>0.99980000000000002</v>
      </c>
      <c r="D154">
        <v>0.57520000000000004</v>
      </c>
      <c r="E154">
        <v>0.39439999999999997</v>
      </c>
      <c r="F154">
        <v>30</v>
      </c>
      <c r="G154">
        <v>60</v>
      </c>
      <c r="H154">
        <v>1.458</v>
      </c>
      <c r="I154">
        <v>254</v>
      </c>
    </row>
    <row r="155" spans="1:9">
      <c r="A155" t="s">
        <v>203</v>
      </c>
      <c r="B155">
        <v>1.575</v>
      </c>
      <c r="C155">
        <v>1.5720000000000001</v>
      </c>
      <c r="D155">
        <v>3.0000000000000001E-3</v>
      </c>
      <c r="E155">
        <v>0.45540000000000003</v>
      </c>
      <c r="F155">
        <v>30</v>
      </c>
      <c r="G155">
        <v>30</v>
      </c>
      <c r="H155">
        <v>6.587E-3</v>
      </c>
      <c r="I155">
        <v>254</v>
      </c>
    </row>
    <row r="156" spans="1:9">
      <c r="A156" t="s">
        <v>205</v>
      </c>
      <c r="B156">
        <v>1.575</v>
      </c>
      <c r="C156">
        <v>1.1739999999999999</v>
      </c>
      <c r="D156">
        <v>0.40100000000000002</v>
      </c>
      <c r="E156">
        <v>0.45540000000000003</v>
      </c>
      <c r="F156">
        <v>30</v>
      </c>
      <c r="G156">
        <v>30</v>
      </c>
      <c r="H156">
        <v>0.88049999999999995</v>
      </c>
      <c r="I156">
        <v>254</v>
      </c>
    </row>
    <row r="157" spans="1:9">
      <c r="A157" t="s">
        <v>207</v>
      </c>
      <c r="B157">
        <v>0.99980000000000002</v>
      </c>
      <c r="C157">
        <v>1.5720000000000001</v>
      </c>
      <c r="D157">
        <v>-0.57220000000000004</v>
      </c>
      <c r="E157">
        <v>0.39439999999999997</v>
      </c>
      <c r="F157">
        <v>60</v>
      </c>
      <c r="G157">
        <v>30</v>
      </c>
      <c r="H157">
        <v>1.4510000000000001</v>
      </c>
      <c r="I157">
        <v>254</v>
      </c>
    </row>
    <row r="158" spans="1:9">
      <c r="A158" t="s">
        <v>209</v>
      </c>
      <c r="B158">
        <v>0.99980000000000002</v>
      </c>
      <c r="C158">
        <v>1.1739999999999999</v>
      </c>
      <c r="D158">
        <v>-0.17419999999999999</v>
      </c>
      <c r="E158">
        <v>0.39439999999999997</v>
      </c>
      <c r="F158">
        <v>60</v>
      </c>
      <c r="G158">
        <v>30</v>
      </c>
      <c r="H158">
        <v>0.44159999999999999</v>
      </c>
      <c r="I158">
        <v>254</v>
      </c>
    </row>
    <row r="159" spans="1:9">
      <c r="A159" t="s">
        <v>211</v>
      </c>
      <c r="B159">
        <v>1.5720000000000001</v>
      </c>
      <c r="C159">
        <v>1.1739999999999999</v>
      </c>
      <c r="D159">
        <v>0.39800000000000002</v>
      </c>
      <c r="E159">
        <v>0.45540000000000003</v>
      </c>
      <c r="F159">
        <v>30</v>
      </c>
      <c r="G159">
        <v>30</v>
      </c>
      <c r="H159">
        <v>0.87390000000000001</v>
      </c>
      <c r="I159">
        <v>254</v>
      </c>
    </row>
  </sheetData>
  <mergeCells count="16">
    <mergeCell ref="B72:B82"/>
    <mergeCell ref="B83:B93"/>
    <mergeCell ref="X4:AA4"/>
    <mergeCell ref="T4:W4"/>
    <mergeCell ref="P3:AA3"/>
    <mergeCell ref="B50:B60"/>
    <mergeCell ref="B61:B71"/>
    <mergeCell ref="B39:B49"/>
    <mergeCell ref="D4:G4"/>
    <mergeCell ref="H4:K4"/>
    <mergeCell ref="P4:S4"/>
    <mergeCell ref="B6:B16"/>
    <mergeCell ref="B17:B27"/>
    <mergeCell ref="B28:B38"/>
    <mergeCell ref="L4:O4"/>
    <mergeCell ref="D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J62"/>
  <sheetViews>
    <sheetView tabSelected="1" workbookViewId="0">
      <selection activeCell="D2" sqref="D2"/>
    </sheetView>
  </sheetViews>
  <sheetFormatPr baseColWidth="10" defaultRowHeight="15"/>
  <cols>
    <col min="1" max="1" width="25" customWidth="1"/>
  </cols>
  <sheetData>
    <row r="2" spans="1:10">
      <c r="A2" t="s">
        <v>250</v>
      </c>
    </row>
    <row r="3" spans="1:10" ht="15.75" thickBot="1"/>
    <row r="4" spans="1:10" ht="15.75" customHeight="1" thickBot="1">
      <c r="B4" s="55"/>
      <c r="C4" s="91" t="s">
        <v>12</v>
      </c>
      <c r="D4" s="92"/>
      <c r="E4" s="92"/>
      <c r="F4" s="93"/>
      <c r="G4" s="94" t="s">
        <v>128</v>
      </c>
      <c r="H4" s="95"/>
      <c r="I4" s="95"/>
      <c r="J4" s="96"/>
    </row>
    <row r="5" spans="1:10" ht="15.75" thickBot="1">
      <c r="B5" s="55"/>
      <c r="C5" s="91" t="s">
        <v>37</v>
      </c>
      <c r="D5" s="93"/>
      <c r="E5" s="91" t="s">
        <v>129</v>
      </c>
      <c r="F5" s="93"/>
      <c r="G5" s="91" t="s">
        <v>37</v>
      </c>
      <c r="H5" s="93"/>
      <c r="I5" s="91" t="s">
        <v>129</v>
      </c>
      <c r="J5" s="93"/>
    </row>
    <row r="6" spans="1:10" ht="36.75" thickBot="1">
      <c r="B6" s="55"/>
      <c r="C6" s="56" t="s">
        <v>126</v>
      </c>
      <c r="D6" s="57" t="s">
        <v>127</v>
      </c>
      <c r="E6" s="56" t="s">
        <v>126</v>
      </c>
      <c r="F6" s="57" t="s">
        <v>127</v>
      </c>
      <c r="G6" s="56" t="s">
        <v>126</v>
      </c>
      <c r="H6" s="57" t="s">
        <v>127</v>
      </c>
      <c r="I6" s="56" t="s">
        <v>126</v>
      </c>
      <c r="J6" s="57" t="s">
        <v>127</v>
      </c>
    </row>
    <row r="7" spans="1:10" ht="19.5" customHeight="1">
      <c r="B7" s="86" t="s">
        <v>11</v>
      </c>
      <c r="C7" s="58">
        <v>0.13</v>
      </c>
      <c r="D7" s="59">
        <f>C7/AVERAGE($C$7:$C$8)</f>
        <v>0.48507462686567165</v>
      </c>
      <c r="E7" s="58">
        <v>0.38700000000000001</v>
      </c>
      <c r="F7" s="59">
        <f>E7/AVERAGE($C$7:$C$8)</f>
        <v>1.4440298507462686</v>
      </c>
      <c r="G7" s="58">
        <v>0.64100000000000001</v>
      </c>
      <c r="H7" s="59">
        <f>G7/AVERAGE($G$7:$G$8)</f>
        <v>1.1345132743362834</v>
      </c>
      <c r="I7" s="58">
        <v>0.65</v>
      </c>
      <c r="J7" s="59">
        <f>I7/AVERAGE($G$7:$G$8)</f>
        <v>1.1504424778761064</v>
      </c>
    </row>
    <row r="8" spans="1:10" ht="19.5" customHeight="1" thickBot="1">
      <c r="B8" s="87"/>
      <c r="C8" s="60">
        <v>0.40600000000000003</v>
      </c>
      <c r="D8" s="61">
        <f>C8/AVERAGE($C$7:$C$8)</f>
        <v>1.5149253731343284</v>
      </c>
      <c r="E8" s="60">
        <v>0.29199999999999998</v>
      </c>
      <c r="F8" s="61">
        <f>E8/AVERAGE($C$7:$C$8)</f>
        <v>1.08955223880597</v>
      </c>
      <c r="G8" s="60">
        <v>0.48899999999999999</v>
      </c>
      <c r="H8" s="61">
        <f>G8/AVERAGE($G$7:$G$8)</f>
        <v>0.86548672566371687</v>
      </c>
      <c r="I8" s="60">
        <v>0.628</v>
      </c>
      <c r="J8" s="61">
        <f>I8/AVERAGE($G$7:$G$8)</f>
        <v>1.1115044247787611</v>
      </c>
    </row>
    <row r="9" spans="1:10" ht="19.5" customHeight="1">
      <c r="B9" s="88" t="s">
        <v>18</v>
      </c>
      <c r="C9" s="58">
        <v>0.439</v>
      </c>
      <c r="D9" s="59">
        <f>C9/AVERAGE($C$9:$C$10)</f>
        <v>1.1402597402597403</v>
      </c>
      <c r="E9" s="58">
        <v>0.36599999999999999</v>
      </c>
      <c r="F9" s="59">
        <f>E9/AVERAGE($C$9:$C$10)</f>
        <v>0.95064935064935063</v>
      </c>
      <c r="G9" s="58">
        <v>0.21099999999999999</v>
      </c>
      <c r="H9" s="59">
        <f>G9/AVERAGE($G$9:$G$10)</f>
        <v>0.73263888888888895</v>
      </c>
      <c r="I9" s="58">
        <v>0.28999999999999998</v>
      </c>
      <c r="J9" s="59">
        <f>I9/AVERAGE($G$9:$G$10)</f>
        <v>1.0069444444444444</v>
      </c>
    </row>
    <row r="10" spans="1:10" ht="19.5" customHeight="1" thickBot="1">
      <c r="B10" s="89"/>
      <c r="C10" s="60">
        <v>0.33100000000000002</v>
      </c>
      <c r="D10" s="61">
        <f>C10/AVERAGE($C$9:$C$10)</f>
        <v>0.8597402597402598</v>
      </c>
      <c r="E10" s="60">
        <v>0.33900000000000002</v>
      </c>
      <c r="F10" s="61">
        <f>E10/AVERAGE($C$9:$C$10)</f>
        <v>0.88051948051948059</v>
      </c>
      <c r="G10" s="60">
        <v>0.36499999999999999</v>
      </c>
      <c r="H10" s="61">
        <f>G10/AVERAGE($G$9:$G$10)</f>
        <v>1.2673611111111112</v>
      </c>
      <c r="I10" s="60">
        <v>0.215</v>
      </c>
      <c r="J10" s="61">
        <f>I10/AVERAGE($G$9:$G$10)</f>
        <v>0.74652777777777779</v>
      </c>
    </row>
    <row r="11" spans="1:10" ht="19.5" customHeight="1">
      <c r="B11" s="88" t="s">
        <v>19</v>
      </c>
      <c r="C11" s="58"/>
      <c r="D11" s="59"/>
      <c r="E11" s="58"/>
      <c r="F11" s="59"/>
      <c r="G11" s="58">
        <v>0.78400000000000003</v>
      </c>
      <c r="H11" s="59">
        <f>G11/(AVERAGE($G$11:$G$12))</f>
        <v>1.1436907366885485</v>
      </c>
      <c r="I11" s="58">
        <v>0.67300000000000004</v>
      </c>
      <c r="J11" s="59">
        <f>I11/(AVERAGE($G$11:$G$12))</f>
        <v>0.98176513493800155</v>
      </c>
    </row>
    <row r="12" spans="1:10" ht="19.5" customHeight="1" thickBot="1">
      <c r="B12" s="89"/>
      <c r="C12" s="60"/>
      <c r="D12" s="61"/>
      <c r="E12" s="60"/>
      <c r="F12" s="61"/>
      <c r="G12" s="60">
        <v>0.58699999999999997</v>
      </c>
      <c r="H12" s="61">
        <f>G12/(AVERAGE($G$11:$G$12))</f>
        <v>0.85630926331145141</v>
      </c>
      <c r="I12" s="60">
        <v>0.64100000000000001</v>
      </c>
      <c r="J12" s="61">
        <f>I12/(AVERAGE($G$11:$G$12))</f>
        <v>0.93508388037928525</v>
      </c>
    </row>
    <row r="13" spans="1:10" ht="19.5" customHeight="1">
      <c r="B13" s="88" t="s">
        <v>20</v>
      </c>
      <c r="C13" s="58">
        <v>0.63100000000000001</v>
      </c>
      <c r="D13" s="59">
        <f>C13/(AVERAGE($C$13:$C$14))</f>
        <v>1.7699859747545583</v>
      </c>
      <c r="E13" s="58">
        <v>0.496</v>
      </c>
      <c r="F13" s="59">
        <f>E13/(AVERAGE($C$13:$C$14))</f>
        <v>1.3913043478260869</v>
      </c>
      <c r="G13" s="58"/>
      <c r="H13" s="59"/>
      <c r="I13" s="58"/>
      <c r="J13" s="59"/>
    </row>
    <row r="14" spans="1:10" ht="19.5" customHeight="1" thickBot="1">
      <c r="B14" s="90"/>
      <c r="C14" s="63">
        <v>8.2000000000000003E-2</v>
      </c>
      <c r="D14" s="62">
        <f>C14/(AVERAGE($C$13:$C$14))</f>
        <v>0.23001402524544182</v>
      </c>
      <c r="E14" s="63">
        <v>0.13800000000000001</v>
      </c>
      <c r="F14" s="62">
        <f>E14/(AVERAGE($C$13:$C$14))</f>
        <v>0.38709677419354843</v>
      </c>
      <c r="G14" s="63"/>
      <c r="H14" s="62"/>
      <c r="I14" s="63"/>
      <c r="J14" s="62"/>
    </row>
    <row r="17" spans="1:2">
      <c r="A17" t="s">
        <v>40</v>
      </c>
    </row>
    <row r="18" spans="1:2">
      <c r="A18" t="s">
        <v>41</v>
      </c>
      <c r="B18">
        <v>9.3360000000000005E-3</v>
      </c>
    </row>
    <row r="19" spans="1:2">
      <c r="A19" t="s">
        <v>42</v>
      </c>
      <c r="B19">
        <v>0.99870000000000003</v>
      </c>
    </row>
    <row r="20" spans="1:2">
      <c r="A20" t="s">
        <v>44</v>
      </c>
      <c r="B20" t="s">
        <v>69</v>
      </c>
    </row>
    <row r="21" spans="1:2">
      <c r="A21" t="s">
        <v>46</v>
      </c>
      <c r="B21" t="s">
        <v>68</v>
      </c>
    </row>
    <row r="22" spans="1:2">
      <c r="A22" t="s">
        <v>48</v>
      </c>
      <c r="B22">
        <v>1.3979999999999999E-3</v>
      </c>
    </row>
    <row r="24" spans="1:2">
      <c r="A24" t="s">
        <v>49</v>
      </c>
    </row>
    <row r="25" spans="1:2">
      <c r="A25" t="s">
        <v>50</v>
      </c>
      <c r="B25" t="s">
        <v>230</v>
      </c>
    </row>
    <row r="26" spans="1:2">
      <c r="A26" t="s">
        <v>42</v>
      </c>
      <c r="B26">
        <v>1.7000000000000001E-2</v>
      </c>
    </row>
    <row r="27" spans="1:2">
      <c r="A27" t="s">
        <v>44</v>
      </c>
      <c r="B27" t="s">
        <v>97</v>
      </c>
    </row>
    <row r="28" spans="1:2">
      <c r="A28" t="s">
        <v>51</v>
      </c>
      <c r="B28" t="s">
        <v>47</v>
      </c>
    </row>
    <row r="30" spans="1:2">
      <c r="A30" t="s">
        <v>52</v>
      </c>
    </row>
    <row r="31" spans="1:2">
      <c r="A31" t="s">
        <v>53</v>
      </c>
      <c r="B31">
        <v>9.8070000000000004</v>
      </c>
    </row>
    <row r="32" spans="1:2">
      <c r="A32" t="s">
        <v>42</v>
      </c>
      <c r="B32">
        <v>2.0299999999999999E-2</v>
      </c>
    </row>
    <row r="33" spans="1:6">
      <c r="A33" t="s">
        <v>44</v>
      </c>
      <c r="B33" t="s">
        <v>97</v>
      </c>
    </row>
    <row r="34" spans="1:6">
      <c r="A34" t="s">
        <v>51</v>
      </c>
      <c r="B34" t="s">
        <v>47</v>
      </c>
    </row>
    <row r="36" spans="1:6">
      <c r="A36" t="s">
        <v>54</v>
      </c>
      <c r="B36" t="s">
        <v>55</v>
      </c>
      <c r="C36" t="s">
        <v>56</v>
      </c>
      <c r="D36" t="s">
        <v>57</v>
      </c>
      <c r="E36" t="s">
        <v>50</v>
      </c>
      <c r="F36" t="s">
        <v>42</v>
      </c>
    </row>
    <row r="37" spans="1:6">
      <c r="A37" t="s">
        <v>58</v>
      </c>
      <c r="B37">
        <v>3.9569999999999996E-3</v>
      </c>
      <c r="C37">
        <v>3</v>
      </c>
      <c r="D37">
        <v>1.3190000000000001E-3</v>
      </c>
      <c r="E37" t="s">
        <v>231</v>
      </c>
      <c r="F37" t="s">
        <v>232</v>
      </c>
    </row>
    <row r="38" spans="1:6">
      <c r="A38" t="s">
        <v>60</v>
      </c>
      <c r="B38">
        <v>2.8260000000000001</v>
      </c>
      <c r="C38">
        <v>20</v>
      </c>
      <c r="D38">
        <v>0.14130000000000001</v>
      </c>
    </row>
    <row r="39" spans="1:6">
      <c r="A39" t="s">
        <v>61</v>
      </c>
      <c r="B39">
        <v>2.83</v>
      </c>
      <c r="C39">
        <v>23</v>
      </c>
    </row>
    <row r="41" spans="1:6">
      <c r="A41" t="s">
        <v>132</v>
      </c>
      <c r="B41">
        <v>1</v>
      </c>
    </row>
    <row r="42" spans="1:6">
      <c r="A42" t="s">
        <v>133</v>
      </c>
      <c r="B42">
        <v>6</v>
      </c>
    </row>
    <row r="43" spans="1:6">
      <c r="A43" t="s">
        <v>134</v>
      </c>
      <c r="B43">
        <v>0.05</v>
      </c>
    </row>
    <row r="45" spans="1:6">
      <c r="A45" t="s">
        <v>62</v>
      </c>
      <c r="B45" t="s">
        <v>63</v>
      </c>
      <c r="C45" t="s">
        <v>64</v>
      </c>
      <c r="D45" t="s">
        <v>65</v>
      </c>
      <c r="E45" t="s">
        <v>66</v>
      </c>
      <c r="F45" t="s">
        <v>67</v>
      </c>
    </row>
    <row r="47" spans="1:6">
      <c r="A47" t="s">
        <v>233</v>
      </c>
      <c r="B47">
        <v>-2.4E-2</v>
      </c>
      <c r="C47" t="s">
        <v>234</v>
      </c>
      <c r="D47" t="s">
        <v>68</v>
      </c>
      <c r="E47" t="s">
        <v>69</v>
      </c>
      <c r="F47" t="s">
        <v>77</v>
      </c>
    </row>
    <row r="48" spans="1:6">
      <c r="A48" t="s">
        <v>235</v>
      </c>
      <c r="B48">
        <v>-2.4840000000000001E-9</v>
      </c>
      <c r="C48" t="s">
        <v>236</v>
      </c>
      <c r="D48" t="s">
        <v>68</v>
      </c>
      <c r="E48" t="s">
        <v>69</v>
      </c>
      <c r="F48" t="s">
        <v>77</v>
      </c>
    </row>
    <row r="49" spans="1:9">
      <c r="A49" t="s">
        <v>237</v>
      </c>
      <c r="B49">
        <v>1.1169999999999999E-2</v>
      </c>
      <c r="C49" t="s">
        <v>238</v>
      </c>
      <c r="D49" t="s">
        <v>68</v>
      </c>
      <c r="E49" t="s">
        <v>69</v>
      </c>
      <c r="F49" t="s">
        <v>77</v>
      </c>
    </row>
    <row r="50" spans="1:9">
      <c r="A50" t="s">
        <v>239</v>
      </c>
      <c r="B50">
        <v>2.4E-2</v>
      </c>
      <c r="C50" t="s">
        <v>240</v>
      </c>
      <c r="D50" t="s">
        <v>68</v>
      </c>
      <c r="E50" t="s">
        <v>69</v>
      </c>
      <c r="F50" t="s">
        <v>77</v>
      </c>
    </row>
    <row r="51" spans="1:9">
      <c r="A51" t="s">
        <v>241</v>
      </c>
      <c r="B51">
        <v>3.517E-2</v>
      </c>
      <c r="C51" t="s">
        <v>242</v>
      </c>
      <c r="D51" t="s">
        <v>68</v>
      </c>
      <c r="E51" t="s">
        <v>69</v>
      </c>
      <c r="F51" t="s">
        <v>77</v>
      </c>
    </row>
    <row r="52" spans="1:9">
      <c r="A52" t="s">
        <v>243</v>
      </c>
      <c r="B52">
        <v>1.1169999999999999E-2</v>
      </c>
      <c r="C52" t="s">
        <v>238</v>
      </c>
      <c r="D52" t="s">
        <v>68</v>
      </c>
      <c r="E52" t="s">
        <v>69</v>
      </c>
      <c r="F52" t="s">
        <v>77</v>
      </c>
    </row>
    <row r="55" spans="1:9">
      <c r="A55" t="s">
        <v>70</v>
      </c>
      <c r="B55" t="s">
        <v>71</v>
      </c>
      <c r="C55" t="s">
        <v>72</v>
      </c>
      <c r="D55" t="s">
        <v>63</v>
      </c>
      <c r="E55" t="s">
        <v>73</v>
      </c>
      <c r="F55" t="s">
        <v>74</v>
      </c>
      <c r="G55" t="s">
        <v>75</v>
      </c>
      <c r="H55" t="s">
        <v>76</v>
      </c>
      <c r="I55" t="s">
        <v>56</v>
      </c>
    </row>
    <row r="57" spans="1:9">
      <c r="A57" t="s">
        <v>233</v>
      </c>
      <c r="B57">
        <v>1</v>
      </c>
      <c r="C57">
        <v>1.024</v>
      </c>
      <c r="D57">
        <v>-2.4E-2</v>
      </c>
      <c r="E57">
        <v>0.217</v>
      </c>
      <c r="F57">
        <v>6</v>
      </c>
      <c r="G57">
        <v>6</v>
      </c>
      <c r="H57">
        <v>0.1106</v>
      </c>
      <c r="I57">
        <v>20</v>
      </c>
    </row>
    <row r="58" spans="1:9">
      <c r="A58" t="s">
        <v>235</v>
      </c>
      <c r="B58">
        <v>1</v>
      </c>
      <c r="C58">
        <v>1</v>
      </c>
      <c r="D58">
        <v>-2.4840000000000001E-9</v>
      </c>
      <c r="E58">
        <v>0.217</v>
      </c>
      <c r="F58">
        <v>6</v>
      </c>
      <c r="G58">
        <v>6</v>
      </c>
      <c r="H58">
        <v>1.144E-8</v>
      </c>
      <c r="I58">
        <v>20</v>
      </c>
    </row>
    <row r="59" spans="1:9">
      <c r="A59" t="s">
        <v>237</v>
      </c>
      <c r="B59">
        <v>1</v>
      </c>
      <c r="C59">
        <v>0.98880000000000001</v>
      </c>
      <c r="D59">
        <v>1.1169999999999999E-2</v>
      </c>
      <c r="E59">
        <v>0.217</v>
      </c>
      <c r="F59">
        <v>6</v>
      </c>
      <c r="G59">
        <v>6</v>
      </c>
      <c r="H59">
        <v>5.1450000000000003E-2</v>
      </c>
      <c r="I59">
        <v>20</v>
      </c>
    </row>
    <row r="60" spans="1:9">
      <c r="A60" t="s">
        <v>239</v>
      </c>
      <c r="B60">
        <v>1.024</v>
      </c>
      <c r="C60">
        <v>1</v>
      </c>
      <c r="D60">
        <v>2.4E-2</v>
      </c>
      <c r="E60">
        <v>0.217</v>
      </c>
      <c r="F60">
        <v>6</v>
      </c>
      <c r="G60">
        <v>6</v>
      </c>
      <c r="H60">
        <v>0.1106</v>
      </c>
      <c r="I60">
        <v>20</v>
      </c>
    </row>
    <row r="61" spans="1:9">
      <c r="A61" t="s">
        <v>241</v>
      </c>
      <c r="B61">
        <v>1.024</v>
      </c>
      <c r="C61">
        <v>0.98880000000000001</v>
      </c>
      <c r="D61">
        <v>3.517E-2</v>
      </c>
      <c r="E61">
        <v>0.217</v>
      </c>
      <c r="F61">
        <v>6</v>
      </c>
      <c r="G61">
        <v>6</v>
      </c>
      <c r="H61">
        <v>0.16200000000000001</v>
      </c>
      <c r="I61">
        <v>20</v>
      </c>
    </row>
    <row r="62" spans="1:9">
      <c r="A62" t="s">
        <v>243</v>
      </c>
      <c r="B62">
        <v>1</v>
      </c>
      <c r="C62">
        <v>0.98880000000000001</v>
      </c>
      <c r="D62">
        <v>1.1169999999999999E-2</v>
      </c>
      <c r="E62">
        <v>0.217</v>
      </c>
      <c r="F62">
        <v>6</v>
      </c>
      <c r="G62">
        <v>6</v>
      </c>
      <c r="H62">
        <v>5.1450000000000003E-2</v>
      </c>
      <c r="I62">
        <v>20</v>
      </c>
    </row>
  </sheetData>
  <mergeCells count="10">
    <mergeCell ref="G4:J4"/>
    <mergeCell ref="C5:D5"/>
    <mergeCell ref="E5:F5"/>
    <mergeCell ref="G5:H5"/>
    <mergeCell ref="I5:J5"/>
    <mergeCell ref="B7:B8"/>
    <mergeCell ref="B9:B10"/>
    <mergeCell ref="B11:B12"/>
    <mergeCell ref="B13:B14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 7A</vt:lpstr>
      <vt:lpstr>Fig 7B</vt:lpstr>
      <vt:lpstr>Fig 7C</vt:lpstr>
      <vt:lpstr>Fig 7E</vt:lpstr>
      <vt:lpstr>Fig 7F</vt:lpstr>
      <vt:lpstr>Fig 7 - Supp1A</vt:lpstr>
      <vt:lpstr>Fig 7 -Supp1B</vt:lpstr>
      <vt:lpstr>Fig 7 - Supp 1D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</dc:creator>
  <cp:lastModifiedBy>Arnaud</cp:lastModifiedBy>
  <dcterms:created xsi:type="dcterms:W3CDTF">2016-05-30T09:47:02Z</dcterms:created>
  <dcterms:modified xsi:type="dcterms:W3CDTF">2017-02-23T13:49:17Z</dcterms:modified>
</cp:coreProperties>
</file>