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880" windowHeight="12090" activeTab="8"/>
  </bookViews>
  <sheets>
    <sheet name="Fig 8B" sheetId="1" r:id="rId1"/>
    <sheet name="Fig 8C" sheetId="3" r:id="rId2"/>
    <sheet name="Fig 8D" sheetId="4" r:id="rId3"/>
    <sheet name="Fig 8E" sheetId="2" r:id="rId4"/>
    <sheet name="Fig 8G" sheetId="5" r:id="rId5"/>
    <sheet name="Fig 8H" sheetId="6" r:id="rId6"/>
    <sheet name="Fig 8I" sheetId="7" r:id="rId7"/>
    <sheet name="Fig 8J" sheetId="8" r:id="rId8"/>
    <sheet name="Fig 8-suppl 1B" sheetId="9" r:id="rId9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9"/>
  <c r="B10"/>
  <c r="C9"/>
  <c r="B9"/>
  <c r="J48" i="2" l="1"/>
  <c r="J47"/>
  <c r="J46"/>
  <c r="J45"/>
  <c r="J44"/>
  <c r="J43"/>
  <c r="J42"/>
  <c r="J41"/>
  <c r="J40"/>
  <c r="J39"/>
  <c r="N59"/>
  <c r="J59"/>
  <c r="F59"/>
  <c r="N58"/>
  <c r="J58"/>
  <c r="F58"/>
  <c r="N57"/>
  <c r="J57"/>
  <c r="F57"/>
  <c r="N56"/>
  <c r="J56"/>
  <c r="F56"/>
  <c r="N55"/>
  <c r="J55"/>
  <c r="F55"/>
  <c r="N54"/>
  <c r="J54"/>
  <c r="F54"/>
  <c r="N53"/>
  <c r="J53"/>
  <c r="F53"/>
  <c r="N52"/>
  <c r="J52"/>
  <c r="F52"/>
  <c r="N51"/>
  <c r="J51"/>
  <c r="F51"/>
  <c r="N50"/>
  <c r="J50"/>
  <c r="F50"/>
  <c r="F60" s="1"/>
  <c r="O59" s="1"/>
  <c r="N48"/>
  <c r="F48"/>
  <c r="N47"/>
  <c r="F47"/>
  <c r="N46"/>
  <c r="F46"/>
  <c r="N45"/>
  <c r="F45"/>
  <c r="N44"/>
  <c r="F44"/>
  <c r="N43"/>
  <c r="F43"/>
  <c r="N42"/>
  <c r="F42"/>
  <c r="N41"/>
  <c r="F41"/>
  <c r="N40"/>
  <c r="F40"/>
  <c r="N39"/>
  <c r="F39"/>
  <c r="N92" i="4"/>
  <c r="N91"/>
  <c r="N90"/>
  <c r="N89"/>
  <c r="N88"/>
  <c r="N87"/>
  <c r="N86"/>
  <c r="N85"/>
  <c r="N84"/>
  <c r="N83"/>
  <c r="J92"/>
  <c r="J91"/>
  <c r="J90"/>
  <c r="J89"/>
  <c r="J88"/>
  <c r="J87"/>
  <c r="J86"/>
  <c r="J85"/>
  <c r="J84"/>
  <c r="J83"/>
  <c r="J61"/>
  <c r="N59"/>
  <c r="N58"/>
  <c r="N57"/>
  <c r="N56"/>
  <c r="N55"/>
  <c r="N54"/>
  <c r="N53"/>
  <c r="N52"/>
  <c r="N51"/>
  <c r="N50"/>
  <c r="F92"/>
  <c r="F91"/>
  <c r="F90"/>
  <c r="F89"/>
  <c r="F88"/>
  <c r="F87"/>
  <c r="F86"/>
  <c r="F85"/>
  <c r="F84"/>
  <c r="F83"/>
  <c r="N81"/>
  <c r="J81"/>
  <c r="F81"/>
  <c r="N80"/>
  <c r="J80"/>
  <c r="F80"/>
  <c r="N79"/>
  <c r="J79"/>
  <c r="F79"/>
  <c r="N78"/>
  <c r="J78"/>
  <c r="F78"/>
  <c r="N77"/>
  <c r="J77"/>
  <c r="F77"/>
  <c r="N76"/>
  <c r="J76"/>
  <c r="F76"/>
  <c r="N75"/>
  <c r="J75"/>
  <c r="F75"/>
  <c r="N74"/>
  <c r="J74"/>
  <c r="F74"/>
  <c r="N73"/>
  <c r="J73"/>
  <c r="F73"/>
  <c r="N72"/>
  <c r="J72"/>
  <c r="F72"/>
  <c r="N70"/>
  <c r="J70"/>
  <c r="F70"/>
  <c r="N69"/>
  <c r="J69"/>
  <c r="F69"/>
  <c r="N68"/>
  <c r="J68"/>
  <c r="F68"/>
  <c r="N67"/>
  <c r="J67"/>
  <c r="F67"/>
  <c r="N66"/>
  <c r="J66"/>
  <c r="F66"/>
  <c r="N65"/>
  <c r="J65"/>
  <c r="F65"/>
  <c r="N64"/>
  <c r="J64"/>
  <c r="F64"/>
  <c r="N63"/>
  <c r="J63"/>
  <c r="F63"/>
  <c r="N62"/>
  <c r="J62"/>
  <c r="F62"/>
  <c r="N61"/>
  <c r="F61"/>
  <c r="F71" s="1"/>
  <c r="O70" s="1"/>
  <c r="J59"/>
  <c r="F59"/>
  <c r="J58"/>
  <c r="F58"/>
  <c r="J57"/>
  <c r="F57"/>
  <c r="J56"/>
  <c r="F56"/>
  <c r="J55"/>
  <c r="F55"/>
  <c r="J54"/>
  <c r="F54"/>
  <c r="J53"/>
  <c r="F53"/>
  <c r="J52"/>
  <c r="F52"/>
  <c r="J51"/>
  <c r="F51"/>
  <c r="J50"/>
  <c r="F50"/>
  <c r="N37" i="8"/>
  <c r="J37"/>
  <c r="F37"/>
  <c r="N36"/>
  <c r="J36"/>
  <c r="F36"/>
  <c r="N35"/>
  <c r="J35"/>
  <c r="F35"/>
  <c r="N34"/>
  <c r="J34"/>
  <c r="F34"/>
  <c r="N33"/>
  <c r="J33"/>
  <c r="F33"/>
  <c r="N32"/>
  <c r="J32"/>
  <c r="F32"/>
  <c r="N31"/>
  <c r="J31"/>
  <c r="F31"/>
  <c r="N30"/>
  <c r="J30"/>
  <c r="F30"/>
  <c r="N29"/>
  <c r="J29"/>
  <c r="F29"/>
  <c r="N28"/>
  <c r="J28"/>
  <c r="F28"/>
  <c r="F38" s="1"/>
  <c r="N26"/>
  <c r="J26"/>
  <c r="F26"/>
  <c r="N25"/>
  <c r="J25"/>
  <c r="F25"/>
  <c r="N24"/>
  <c r="J24"/>
  <c r="F24"/>
  <c r="N23"/>
  <c r="J23"/>
  <c r="F23"/>
  <c r="N22"/>
  <c r="J22"/>
  <c r="F22"/>
  <c r="N21"/>
  <c r="J21"/>
  <c r="F21"/>
  <c r="N20"/>
  <c r="J20"/>
  <c r="F20"/>
  <c r="N19"/>
  <c r="J19"/>
  <c r="F19"/>
  <c r="N18"/>
  <c r="J18"/>
  <c r="F18"/>
  <c r="N17"/>
  <c r="J17"/>
  <c r="F17"/>
  <c r="N15"/>
  <c r="J15"/>
  <c r="F15"/>
  <c r="N14"/>
  <c r="J14"/>
  <c r="F14"/>
  <c r="N13"/>
  <c r="J13"/>
  <c r="F13"/>
  <c r="N12"/>
  <c r="J12"/>
  <c r="F12"/>
  <c r="N11"/>
  <c r="J11"/>
  <c r="F11"/>
  <c r="N10"/>
  <c r="J10"/>
  <c r="F10"/>
  <c r="N9"/>
  <c r="J9"/>
  <c r="F9"/>
  <c r="N8"/>
  <c r="J8"/>
  <c r="F8"/>
  <c r="N7"/>
  <c r="J7"/>
  <c r="F7"/>
  <c r="N6"/>
  <c r="J6"/>
  <c r="F6"/>
  <c r="F6" i="7"/>
  <c r="J6"/>
  <c r="N6"/>
  <c r="F7"/>
  <c r="J7"/>
  <c r="N7"/>
  <c r="F8"/>
  <c r="J8"/>
  <c r="N8"/>
  <c r="F9"/>
  <c r="J9"/>
  <c r="N9"/>
  <c r="F10"/>
  <c r="J10"/>
  <c r="N10"/>
  <c r="F11"/>
  <c r="J11"/>
  <c r="N11"/>
  <c r="F12"/>
  <c r="J12"/>
  <c r="N12"/>
  <c r="F13"/>
  <c r="J13"/>
  <c r="N13"/>
  <c r="F14"/>
  <c r="J14"/>
  <c r="N14"/>
  <c r="F15"/>
  <c r="J15"/>
  <c r="N15"/>
  <c r="F17"/>
  <c r="J17"/>
  <c r="N17"/>
  <c r="F18"/>
  <c r="J18"/>
  <c r="N18"/>
  <c r="F19"/>
  <c r="J19"/>
  <c r="N19"/>
  <c r="F20"/>
  <c r="J20"/>
  <c r="N20"/>
  <c r="F21"/>
  <c r="J21"/>
  <c r="N21"/>
  <c r="F22"/>
  <c r="J22"/>
  <c r="N22"/>
  <c r="F23"/>
  <c r="J23"/>
  <c r="N23"/>
  <c r="F24"/>
  <c r="J24"/>
  <c r="N24"/>
  <c r="F25"/>
  <c r="J25"/>
  <c r="N25"/>
  <c r="F26"/>
  <c r="J26"/>
  <c r="N26"/>
  <c r="F27"/>
  <c r="F28"/>
  <c r="J28"/>
  <c r="N28"/>
  <c r="F29"/>
  <c r="J29"/>
  <c r="N29"/>
  <c r="F30"/>
  <c r="J30"/>
  <c r="N30"/>
  <c r="F31"/>
  <c r="J31"/>
  <c r="N31"/>
  <c r="F32"/>
  <c r="J32"/>
  <c r="N32"/>
  <c r="F33"/>
  <c r="J33"/>
  <c r="N33"/>
  <c r="F34"/>
  <c r="J34"/>
  <c r="N34"/>
  <c r="F35"/>
  <c r="J35"/>
  <c r="N35"/>
  <c r="F36"/>
  <c r="J36"/>
  <c r="N36"/>
  <c r="F37"/>
  <c r="J37"/>
  <c r="N37"/>
  <c r="F38" l="1"/>
  <c r="G32" s="1"/>
  <c r="K35"/>
  <c r="O32"/>
  <c r="K30"/>
  <c r="F16" i="8"/>
  <c r="O6" s="1"/>
  <c r="F16" i="7"/>
  <c r="G10" s="1"/>
  <c r="K13"/>
  <c r="O10"/>
  <c r="K8"/>
  <c r="G62" i="4"/>
  <c r="G64"/>
  <c r="G66"/>
  <c r="G68"/>
  <c r="G70"/>
  <c r="K53"/>
  <c r="G63"/>
  <c r="G65"/>
  <c r="G67"/>
  <c r="G69"/>
  <c r="G88"/>
  <c r="K85"/>
  <c r="O83"/>
  <c r="O91"/>
  <c r="F93"/>
  <c r="G84" s="1"/>
  <c r="K84"/>
  <c r="K86"/>
  <c r="K88"/>
  <c r="K90"/>
  <c r="K92"/>
  <c r="O84"/>
  <c r="O86"/>
  <c r="O90"/>
  <c r="O92"/>
  <c r="G54" i="2"/>
  <c r="K62" i="4"/>
  <c r="K64"/>
  <c r="K66"/>
  <c r="K68"/>
  <c r="K70"/>
  <c r="O63"/>
  <c r="O65"/>
  <c r="O67"/>
  <c r="O69"/>
  <c r="O61"/>
  <c r="G61"/>
  <c r="K61"/>
  <c r="K63"/>
  <c r="K65"/>
  <c r="K67"/>
  <c r="K69"/>
  <c r="O62"/>
  <c r="O64"/>
  <c r="O66"/>
  <c r="O68"/>
  <c r="G51"/>
  <c r="G59"/>
  <c r="O56"/>
  <c r="O55"/>
  <c r="F49" i="2"/>
  <c r="O39" s="1"/>
  <c r="G50"/>
  <c r="K50"/>
  <c r="O50"/>
  <c r="G51"/>
  <c r="K51"/>
  <c r="O51"/>
  <c r="G52"/>
  <c r="K52"/>
  <c r="O52"/>
  <c r="G53"/>
  <c r="K53"/>
  <c r="O53"/>
  <c r="K54"/>
  <c r="O54"/>
  <c r="G55"/>
  <c r="K55"/>
  <c r="O55"/>
  <c r="G56"/>
  <c r="K56"/>
  <c r="O56"/>
  <c r="G57"/>
  <c r="K57"/>
  <c r="O57"/>
  <c r="G58"/>
  <c r="K58"/>
  <c r="O58"/>
  <c r="G59"/>
  <c r="K59"/>
  <c r="F60" i="4"/>
  <c r="G55" s="1"/>
  <c r="F82"/>
  <c r="K15" i="8"/>
  <c r="O14"/>
  <c r="K14"/>
  <c r="G14"/>
  <c r="O13"/>
  <c r="K13"/>
  <c r="G13"/>
  <c r="O12"/>
  <c r="K12"/>
  <c r="G12"/>
  <c r="O11"/>
  <c r="K11"/>
  <c r="G11"/>
  <c r="O10"/>
  <c r="K10"/>
  <c r="G10"/>
  <c r="O9"/>
  <c r="K9"/>
  <c r="G9"/>
  <c r="O8"/>
  <c r="O37"/>
  <c r="K37"/>
  <c r="G37"/>
  <c r="O36"/>
  <c r="K36"/>
  <c r="G36"/>
  <c r="O35"/>
  <c r="K35"/>
  <c r="G35"/>
  <c r="O34"/>
  <c r="K34"/>
  <c r="G34"/>
  <c r="O33"/>
  <c r="K33"/>
  <c r="G33"/>
  <c r="O32"/>
  <c r="K32"/>
  <c r="G32"/>
  <c r="O31"/>
  <c r="K31"/>
  <c r="G31"/>
  <c r="O30"/>
  <c r="K30"/>
  <c r="G30"/>
  <c r="O29"/>
  <c r="K29"/>
  <c r="G29"/>
  <c r="O28"/>
  <c r="K28"/>
  <c r="G28"/>
  <c r="G6"/>
  <c r="K6"/>
  <c r="G7"/>
  <c r="K7"/>
  <c r="O7"/>
  <c r="G8"/>
  <c r="K8"/>
  <c r="F27"/>
  <c r="G17" s="1"/>
  <c r="K26" i="7"/>
  <c r="O25"/>
  <c r="G25"/>
  <c r="K24"/>
  <c r="O23"/>
  <c r="G23"/>
  <c r="K22"/>
  <c r="O21"/>
  <c r="G21"/>
  <c r="K20"/>
  <c r="O19"/>
  <c r="G19"/>
  <c r="K18"/>
  <c r="O17"/>
  <c r="G17"/>
  <c r="O26"/>
  <c r="G26"/>
  <c r="K25"/>
  <c r="O24"/>
  <c r="G24"/>
  <c r="K23"/>
  <c r="O22"/>
  <c r="G22"/>
  <c r="K21"/>
  <c r="O20"/>
  <c r="G20"/>
  <c r="K19"/>
  <c r="O18"/>
  <c r="G18"/>
  <c r="K17"/>
  <c r="N48" i="4"/>
  <c r="F48"/>
  <c r="N47"/>
  <c r="F47"/>
  <c r="N46"/>
  <c r="F46"/>
  <c r="N45"/>
  <c r="F45"/>
  <c r="N44"/>
  <c r="F44"/>
  <c r="N43"/>
  <c r="F43"/>
  <c r="N42"/>
  <c r="F42"/>
  <c r="N41"/>
  <c r="F41"/>
  <c r="N40"/>
  <c r="F40"/>
  <c r="N39"/>
  <c r="F39"/>
  <c r="N37"/>
  <c r="J37"/>
  <c r="F37"/>
  <c r="N36"/>
  <c r="J36"/>
  <c r="F36"/>
  <c r="N35"/>
  <c r="J35"/>
  <c r="F35"/>
  <c r="N34"/>
  <c r="J34"/>
  <c r="F34"/>
  <c r="N33"/>
  <c r="J33"/>
  <c r="F33"/>
  <c r="N32"/>
  <c r="J32"/>
  <c r="F32"/>
  <c r="N31"/>
  <c r="J31"/>
  <c r="F31"/>
  <c r="N30"/>
  <c r="J30"/>
  <c r="F30"/>
  <c r="N29"/>
  <c r="J29"/>
  <c r="F29"/>
  <c r="N28"/>
  <c r="J28"/>
  <c r="F28"/>
  <c r="N26"/>
  <c r="J26"/>
  <c r="F26"/>
  <c r="N25"/>
  <c r="J25"/>
  <c r="F25"/>
  <c r="N24"/>
  <c r="J24"/>
  <c r="F24"/>
  <c r="N23"/>
  <c r="J23"/>
  <c r="F23"/>
  <c r="N22"/>
  <c r="J22"/>
  <c r="F22"/>
  <c r="N21"/>
  <c r="J21"/>
  <c r="F21"/>
  <c r="N20"/>
  <c r="J20"/>
  <c r="F20"/>
  <c r="N19"/>
  <c r="J19"/>
  <c r="F19"/>
  <c r="N18"/>
  <c r="J18"/>
  <c r="F18"/>
  <c r="N17"/>
  <c r="J17"/>
  <c r="F17"/>
  <c r="J15"/>
  <c r="F15"/>
  <c r="J14"/>
  <c r="F14"/>
  <c r="J13"/>
  <c r="F13"/>
  <c r="J12"/>
  <c r="F12"/>
  <c r="J11"/>
  <c r="F11"/>
  <c r="J10"/>
  <c r="F10"/>
  <c r="J9"/>
  <c r="F9"/>
  <c r="J8"/>
  <c r="F8"/>
  <c r="J7"/>
  <c r="F7"/>
  <c r="J6"/>
  <c r="F6"/>
  <c r="F16" s="1"/>
  <c r="N37" i="2"/>
  <c r="J37"/>
  <c r="F37"/>
  <c r="N36"/>
  <c r="J36"/>
  <c r="F36"/>
  <c r="N35"/>
  <c r="J35"/>
  <c r="F35"/>
  <c r="N34"/>
  <c r="J34"/>
  <c r="F34"/>
  <c r="N33"/>
  <c r="J33"/>
  <c r="F33"/>
  <c r="N32"/>
  <c r="J32"/>
  <c r="F32"/>
  <c r="N31"/>
  <c r="J31"/>
  <c r="F31"/>
  <c r="N30"/>
  <c r="J30"/>
  <c r="F30"/>
  <c r="N29"/>
  <c r="J29"/>
  <c r="F29"/>
  <c r="N28"/>
  <c r="J28"/>
  <c r="F28"/>
  <c r="F38" s="1"/>
  <c r="N26"/>
  <c r="J26"/>
  <c r="F26"/>
  <c r="N25"/>
  <c r="J25"/>
  <c r="F25"/>
  <c r="N24"/>
  <c r="J24"/>
  <c r="F24"/>
  <c r="N23"/>
  <c r="J23"/>
  <c r="F23"/>
  <c r="N22"/>
  <c r="J22"/>
  <c r="F22"/>
  <c r="N21"/>
  <c r="J21"/>
  <c r="F21"/>
  <c r="N20"/>
  <c r="J20"/>
  <c r="F20"/>
  <c r="N19"/>
  <c r="J19"/>
  <c r="F19"/>
  <c r="N18"/>
  <c r="J18"/>
  <c r="F18"/>
  <c r="N17"/>
  <c r="J17"/>
  <c r="F17"/>
  <c r="N15"/>
  <c r="J15"/>
  <c r="F15"/>
  <c r="N14"/>
  <c r="J14"/>
  <c r="F14"/>
  <c r="N13"/>
  <c r="J13"/>
  <c r="F13"/>
  <c r="N12"/>
  <c r="J12"/>
  <c r="F12"/>
  <c r="N11"/>
  <c r="J11"/>
  <c r="F11"/>
  <c r="N10"/>
  <c r="J10"/>
  <c r="F10"/>
  <c r="N9"/>
  <c r="J9"/>
  <c r="F9"/>
  <c r="N8"/>
  <c r="J8"/>
  <c r="F8"/>
  <c r="N7"/>
  <c r="J7"/>
  <c r="F7"/>
  <c r="N6"/>
  <c r="J6"/>
  <c r="F6"/>
  <c r="F16" s="1"/>
  <c r="G10" s="1"/>
  <c r="O30" i="7" l="1"/>
  <c r="K36"/>
  <c r="G37"/>
  <c r="O28"/>
  <c r="K31"/>
  <c r="K34"/>
  <c r="O36"/>
  <c r="K28"/>
  <c r="K33"/>
  <c r="G29"/>
  <c r="O31"/>
  <c r="O35"/>
  <c r="O29"/>
  <c r="G30"/>
  <c r="G31"/>
  <c r="O33"/>
  <c r="G34"/>
  <c r="G35"/>
  <c r="O37"/>
  <c r="K29"/>
  <c r="K32"/>
  <c r="O34"/>
  <c r="K37"/>
  <c r="G33"/>
  <c r="G28"/>
  <c r="G36"/>
  <c r="K25" i="8"/>
  <c r="O22"/>
  <c r="G20"/>
  <c r="K17"/>
  <c r="O25"/>
  <c r="G23"/>
  <c r="K20"/>
  <c r="O17"/>
  <c r="O26"/>
  <c r="G24"/>
  <c r="K21"/>
  <c r="O18"/>
  <c r="K24"/>
  <c r="O21"/>
  <c r="G19"/>
  <c r="G15"/>
  <c r="O15"/>
  <c r="O8" i="7"/>
  <c r="K14"/>
  <c r="G15"/>
  <c r="O6"/>
  <c r="K9"/>
  <c r="K12"/>
  <c r="O14"/>
  <c r="K6"/>
  <c r="K11"/>
  <c r="G7"/>
  <c r="O9"/>
  <c r="O13"/>
  <c r="O7"/>
  <c r="G8"/>
  <c r="G9"/>
  <c r="O11"/>
  <c r="G12"/>
  <c r="G13"/>
  <c r="O15"/>
  <c r="K7"/>
  <c r="K10"/>
  <c r="O12"/>
  <c r="K15"/>
  <c r="G11"/>
  <c r="G6"/>
  <c r="G14"/>
  <c r="O59" i="4"/>
  <c r="O51"/>
  <c r="O52"/>
  <c r="O87"/>
  <c r="K89"/>
  <c r="G92"/>
  <c r="O88"/>
  <c r="G85"/>
  <c r="G87"/>
  <c r="G89"/>
  <c r="G91"/>
  <c r="G83"/>
  <c r="O89"/>
  <c r="O85"/>
  <c r="K91"/>
  <c r="K87"/>
  <c r="K83"/>
  <c r="G90"/>
  <c r="G86"/>
  <c r="O81"/>
  <c r="O79"/>
  <c r="O77"/>
  <c r="O75"/>
  <c r="O72"/>
  <c r="K80"/>
  <c r="K78"/>
  <c r="K76"/>
  <c r="K74"/>
  <c r="K72"/>
  <c r="O74"/>
  <c r="O80"/>
  <c r="O78"/>
  <c r="O76"/>
  <c r="O73"/>
  <c r="K81"/>
  <c r="K79"/>
  <c r="K77"/>
  <c r="K75"/>
  <c r="K73"/>
  <c r="G73"/>
  <c r="G75"/>
  <c r="G77"/>
  <c r="G79"/>
  <c r="G81"/>
  <c r="G78"/>
  <c r="G74"/>
  <c r="G80"/>
  <c r="G76"/>
  <c r="G72"/>
  <c r="K47" i="2"/>
  <c r="K43"/>
  <c r="K39"/>
  <c r="K46"/>
  <c r="K42"/>
  <c r="K45"/>
  <c r="K41"/>
  <c r="K48"/>
  <c r="K44"/>
  <c r="K40"/>
  <c r="K51" i="4"/>
  <c r="K55"/>
  <c r="K57"/>
  <c r="K59"/>
  <c r="K52"/>
  <c r="K54"/>
  <c r="K56"/>
  <c r="K58"/>
  <c r="K50"/>
  <c r="G52"/>
  <c r="G54"/>
  <c r="G56"/>
  <c r="G58"/>
  <c r="G50"/>
  <c r="O57"/>
  <c r="O53"/>
  <c r="O58"/>
  <c r="O54"/>
  <c r="O50"/>
  <c r="G57"/>
  <c r="G53"/>
  <c r="G47" i="2"/>
  <c r="G45"/>
  <c r="G43"/>
  <c r="G41"/>
  <c r="G39"/>
  <c r="O48"/>
  <c r="O46"/>
  <c r="O44"/>
  <c r="O42"/>
  <c r="O40"/>
  <c r="G48"/>
  <c r="G46"/>
  <c r="G44"/>
  <c r="G42"/>
  <c r="G40"/>
  <c r="O47"/>
  <c r="O45"/>
  <c r="O43"/>
  <c r="O41"/>
  <c r="G26" i="8"/>
  <c r="O24"/>
  <c r="K23"/>
  <c r="G22"/>
  <c r="O20"/>
  <c r="K19"/>
  <c r="G18"/>
  <c r="K26"/>
  <c r="G25"/>
  <c r="O23"/>
  <c r="K22"/>
  <c r="G21"/>
  <c r="O19"/>
  <c r="K18"/>
  <c r="F38" i="4"/>
  <c r="K29" s="1"/>
  <c r="K11" i="2"/>
  <c r="K7"/>
  <c r="O8"/>
  <c r="K13"/>
  <c r="F27"/>
  <c r="K24" s="1"/>
  <c r="O6"/>
  <c r="G8"/>
  <c r="K6"/>
  <c r="G7"/>
  <c r="O7"/>
  <c r="K8"/>
  <c r="G9"/>
  <c r="G6"/>
  <c r="O28" i="4"/>
  <c r="G34"/>
  <c r="O36"/>
  <c r="O29"/>
  <c r="K32"/>
  <c r="G35"/>
  <c r="O37"/>
  <c r="F27"/>
  <c r="G17" s="1"/>
  <c r="G6"/>
  <c r="K6"/>
  <c r="G7"/>
  <c r="K7"/>
  <c r="G8"/>
  <c r="K8"/>
  <c r="G9"/>
  <c r="K9"/>
  <c r="G10"/>
  <c r="K10"/>
  <c r="G11"/>
  <c r="K11"/>
  <c r="G12"/>
  <c r="K12"/>
  <c r="G13"/>
  <c r="K13"/>
  <c r="G14"/>
  <c r="K14"/>
  <c r="G15"/>
  <c r="K15"/>
  <c r="G22"/>
  <c r="F49"/>
  <c r="O39" s="1"/>
  <c r="K9" i="2"/>
  <c r="O9"/>
  <c r="O10"/>
  <c r="G11"/>
  <c r="O11"/>
  <c r="G12"/>
  <c r="O12"/>
  <c r="G13"/>
  <c r="O13"/>
  <c r="G14"/>
  <c r="O14"/>
  <c r="G15"/>
  <c r="O15"/>
  <c r="O26"/>
  <c r="K26"/>
  <c r="G26"/>
  <c r="O25"/>
  <c r="K25"/>
  <c r="G25"/>
  <c r="O24"/>
  <c r="G24"/>
  <c r="O23"/>
  <c r="K23"/>
  <c r="G23"/>
  <c r="O22"/>
  <c r="K22"/>
  <c r="G22"/>
  <c r="O21"/>
  <c r="K21"/>
  <c r="G21"/>
  <c r="O20"/>
  <c r="K20"/>
  <c r="G20"/>
  <c r="O19"/>
  <c r="K19"/>
  <c r="G19"/>
  <c r="O18"/>
  <c r="K18"/>
  <c r="G18"/>
  <c r="O17"/>
  <c r="K17"/>
  <c r="G17"/>
  <c r="O28"/>
  <c r="K29"/>
  <c r="G30"/>
  <c r="O30"/>
  <c r="K31"/>
  <c r="G32"/>
  <c r="O32"/>
  <c r="K33"/>
  <c r="G34"/>
  <c r="O34"/>
  <c r="K35"/>
  <c r="G36"/>
  <c r="O36"/>
  <c r="K37"/>
  <c r="K10"/>
  <c r="K12"/>
  <c r="K14"/>
  <c r="K15"/>
  <c r="K28"/>
  <c r="G29"/>
  <c r="O29"/>
  <c r="K30"/>
  <c r="G31"/>
  <c r="O31"/>
  <c r="K32"/>
  <c r="G33"/>
  <c r="O33"/>
  <c r="K34"/>
  <c r="G35"/>
  <c r="O35"/>
  <c r="K36"/>
  <c r="G37"/>
  <c r="O37"/>
  <c r="G28"/>
  <c r="O48" i="4" l="1"/>
  <c r="K36"/>
  <c r="O33"/>
  <c r="G31"/>
  <c r="K28"/>
  <c r="K35"/>
  <c r="K31"/>
  <c r="O40"/>
  <c r="O32"/>
  <c r="G30"/>
  <c r="G28"/>
  <c r="G37"/>
  <c r="O35"/>
  <c r="K34"/>
  <c r="G33"/>
  <c r="O31"/>
  <c r="K30"/>
  <c r="G29"/>
  <c r="K37"/>
  <c r="G36"/>
  <c r="O34"/>
  <c r="K33"/>
  <c r="G32"/>
  <c r="O30"/>
  <c r="O24"/>
  <c r="K19"/>
  <c r="O44"/>
  <c r="G26"/>
  <c r="K23"/>
  <c r="O20"/>
  <c r="G18"/>
  <c r="O45"/>
  <c r="O41"/>
  <c r="G47"/>
  <c r="G43"/>
  <c r="G39"/>
  <c r="G48"/>
  <c r="G44"/>
  <c r="G40"/>
  <c r="O25"/>
  <c r="K24"/>
  <c r="G23"/>
  <c r="O21"/>
  <c r="K20"/>
  <c r="G19"/>
  <c r="O17"/>
  <c r="O46"/>
  <c r="G45"/>
  <c r="O42"/>
  <c r="G41"/>
  <c r="O26"/>
  <c r="K25"/>
  <c r="G24"/>
  <c r="O22"/>
  <c r="K21"/>
  <c r="G20"/>
  <c r="O18"/>
  <c r="K17"/>
  <c r="O47"/>
  <c r="G46"/>
  <c r="O43"/>
  <c r="G42"/>
  <c r="K26"/>
  <c r="G25"/>
  <c r="O23"/>
  <c r="K22"/>
  <c r="G21"/>
  <c r="O19"/>
  <c r="K18"/>
</calcChain>
</file>

<file path=xl/sharedStrings.xml><?xml version="1.0" encoding="utf-8"?>
<sst xmlns="http://schemas.openxmlformats.org/spreadsheetml/2006/main" count="1020" uniqueCount="146">
  <si>
    <t># cells</t>
  </si>
  <si>
    <t># Cells with invadopodia</t>
  </si>
  <si>
    <t>% of invadopodia forming cells</t>
  </si>
  <si>
    <t>Exp #1</t>
  </si>
  <si>
    <t>Field #1</t>
  </si>
  <si>
    <t>Field #2</t>
  </si>
  <si>
    <t>Field #3</t>
  </si>
  <si>
    <t>Field #4</t>
  </si>
  <si>
    <t>Field #5</t>
  </si>
  <si>
    <t>Field #6</t>
  </si>
  <si>
    <t>Field #7</t>
  </si>
  <si>
    <t>Field #8</t>
  </si>
  <si>
    <t>Field #9</t>
  </si>
  <si>
    <t>Field #10</t>
  </si>
  <si>
    <t>Exp #2</t>
  </si>
  <si>
    <t>Exp #3</t>
  </si>
  <si>
    <t>Exp #4</t>
  </si>
  <si>
    <t>Exp #5</t>
  </si>
  <si>
    <r>
      <t>Sum degraded area (</t>
    </r>
    <r>
      <rPr>
        <sz val="11"/>
        <color theme="1"/>
        <rFont val="Calibri"/>
        <family val="2"/>
      </rPr>
      <t>μm²)</t>
    </r>
  </si>
  <si>
    <t>Degraded per cells (μm²)</t>
  </si>
  <si>
    <t>Sum degraded area (μm²)</t>
  </si>
  <si>
    <t>Mean</t>
  </si>
  <si>
    <t>Cortactin WT</t>
  </si>
  <si>
    <t>Cortactin S113A</t>
  </si>
  <si>
    <t>Cortactin S113D</t>
  </si>
  <si>
    <t>Fold change relative to Cortactin WT</t>
  </si>
  <si>
    <t>ANOVA summary</t>
  </si>
  <si>
    <t>F</t>
  </si>
  <si>
    <t>P value</t>
  </si>
  <si>
    <t>P value summary</t>
  </si>
  <si>
    <t>**</t>
  </si>
  <si>
    <t>Are differences among means statistically significant? (P &lt; 0.05)</t>
  </si>
  <si>
    <t>Yes</t>
  </si>
  <si>
    <t>R square</t>
  </si>
  <si>
    <t>Brown-Forsythe test</t>
  </si>
  <si>
    <t>F (DFn, DFd)</t>
  </si>
  <si>
    <t>3,553 (2, 127)</t>
  </si>
  <si>
    <t>*</t>
  </si>
  <si>
    <t>Significantly different standard deviations? (P &lt; 0.05)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</si>
  <si>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</si>
  <si>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</si>
  <si>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</si>
  <si>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</si>
  <si>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</si>
  <si>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</si>
  <si>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</si>
  <si>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127) = 6,581</t>
  </si>
  <si>
    <t>P = 0,0019</t>
  </si>
  <si>
    <t>Residual (within columns)</t>
  </si>
  <si>
    <t>Total</t>
  </si>
  <si>
    <t>Bonferroni's multiple comparisons test</t>
  </si>
  <si>
    <t>Mean Diff,</t>
  </si>
  <si>
    <t>95% CI of diff,</t>
  </si>
  <si>
    <t>Significant?</t>
  </si>
  <si>
    <t>Summary</t>
  </si>
  <si>
    <t>Adjusted P Value</t>
  </si>
  <si>
    <t>WT vs. S113A</t>
  </si>
  <si>
    <t>-6,419 to -0,2312</t>
  </si>
  <si>
    <t>WT vs. S113D</t>
  </si>
  <si>
    <t>-1,643 to 4,227</t>
  </si>
  <si>
    <t>No</t>
  </si>
  <si>
    <t>ns</t>
  </si>
  <si>
    <t>Test details</t>
  </si>
  <si>
    <t>Mean 1</t>
  </si>
  <si>
    <t>Mean 2</t>
  </si>
  <si>
    <t>SE of diff,</t>
  </si>
  <si>
    <t>n1</t>
  </si>
  <si>
    <t>n2</t>
  </si>
  <si>
    <t>t</t>
  </si>
  <si>
    <t>&lt; 0,0001</t>
  </si>
  <si>
    <t>****</t>
  </si>
  <si>
    <t>0,7525 (2, 87)</t>
  </si>
  <si>
    <t>F (2, 87) = 43,57</t>
  </si>
  <si>
    <t>P &lt; 0,0001</t>
  </si>
  <si>
    <t>-4,573 to 6,099</t>
  </si>
  <si>
    <t>&gt; 0,9999</t>
  </si>
  <si>
    <t>13,95 to 24,62</t>
  </si>
  <si>
    <t>Figure 8H : Quantification of cells with invadopodia after infection with triple phospho-mutants of Cortactin (p27-/-)</t>
  </si>
  <si>
    <t>Figure 8I : Quantification of degraded area after infection with triple phospho-mutants of Cortactin (p27+/+)</t>
  </si>
  <si>
    <t>Cortactin TA</t>
  </si>
  <si>
    <t>Cortactin TD</t>
  </si>
  <si>
    <t>Figure 8J : Quantification of degraded area after infection with triple phospho-mutants of Cortactin (p27-/-)</t>
  </si>
  <si>
    <t>Exp #6</t>
  </si>
  <si>
    <t>Exp #7</t>
  </si>
  <si>
    <t>Exp #8</t>
  </si>
  <si>
    <t>19,48 (2, 216)</t>
  </si>
  <si>
    <t>F (2, 216) = 18,44</t>
  </si>
  <si>
    <t>-7,363 to -2,976</t>
  </si>
  <si>
    <t>-2,083 to 2,321</t>
  </si>
  <si>
    <t>6,184 (2, 147)</t>
  </si>
  <si>
    <t>F (2, 147) = 10,10</t>
  </si>
  <si>
    <t>-0,5886 to 0,3558</t>
  </si>
  <si>
    <t>0,2750 to 1,219</t>
  </si>
  <si>
    <t>***</t>
  </si>
  <si>
    <t>4,719 (2, 87)</t>
  </si>
  <si>
    <t>WT vs. TA</t>
  </si>
  <si>
    <t>-16,36 to -9,473</t>
  </si>
  <si>
    <t>WT vs. TD</t>
  </si>
  <si>
    <t>-2,327 to 4,560</t>
  </si>
  <si>
    <t>5,149 (2, 87)</t>
  </si>
  <si>
    <t>-6,684 to 3,278</t>
  </si>
  <si>
    <t>14,73 to 24,69</t>
  </si>
  <si>
    <t>5,394 (2, 87)</t>
  </si>
  <si>
    <t>-14,14 to -3,892</t>
  </si>
  <si>
    <t>-5,286 to 4,966</t>
  </si>
  <si>
    <t>10,10 (2, 87)</t>
  </si>
  <si>
    <t>-0,6526 to 0,2259</t>
  </si>
  <si>
    <t>0,1334 to 1,012</t>
  </si>
  <si>
    <t>Significantly different? (P &lt; 0.05)</t>
  </si>
  <si>
    <t>F,DFn, Dfd</t>
  </si>
  <si>
    <t>F test to compare variances</t>
  </si>
  <si>
    <t>-0,4929 to -0,1871</t>
  </si>
  <si>
    <t>95% confidence interval</t>
  </si>
  <si>
    <t>-0,3400 ± 0,05508</t>
  </si>
  <si>
    <t>Difference between means</t>
  </si>
  <si>
    <t>0,6600 ± 0,05508 N=3</t>
  </si>
  <si>
    <t>Mean ± SEM of column B</t>
  </si>
  <si>
    <t>1,000 ± 0,0 N=3</t>
  </si>
  <si>
    <t>Mean ± SEM of column A</t>
  </si>
  <si>
    <t>How big is the difference?</t>
  </si>
  <si>
    <t>t=6,173 df=4</t>
  </si>
  <si>
    <t>t, df</t>
  </si>
  <si>
    <t>Two-tailed</t>
  </si>
  <si>
    <t>One- or two-tailed P value?</t>
  </si>
  <si>
    <t>Unpaired t test</t>
  </si>
  <si>
    <t>Cortactin</t>
  </si>
  <si>
    <t>Column A</t>
  </si>
  <si>
    <t>vs,</t>
  </si>
  <si>
    <t>vs.</t>
  </si>
  <si>
    <t>Cortactin +FRAX597</t>
  </si>
  <si>
    <t>Column B</t>
  </si>
  <si>
    <t>Fig 8 Normalized to Cortactin</t>
  </si>
  <si>
    <t>Table Analyzed</t>
  </si>
  <si>
    <t>ratio P-Ser/Cortactin</t>
  </si>
  <si>
    <t>P-Ser</t>
  </si>
  <si>
    <t>sem</t>
  </si>
  <si>
    <t>Mean P-Ser/Cortactin</t>
  </si>
  <si>
    <t>P-Ser/Cortactin</t>
  </si>
  <si>
    <t>Image J measures (arbitrary units)</t>
  </si>
  <si>
    <t>normalized to Cortactin signal</t>
  </si>
  <si>
    <t>Figure 8B: Quantification of cells with invadopodia after infection with S113 phospho-mutants of Cortactin (p27+/+)</t>
  </si>
  <si>
    <t>Figure 8D: Quantification of degraded gelatin area after infection with S113 phospho-mutants of Cortactin (p27+/+)</t>
  </si>
  <si>
    <t>Figure 8C: Quantification of cells with invadopodia after infection with S113 phospho-mutants of Cortactin (p27-/-)</t>
  </si>
  <si>
    <t>Figure 8E: Quantification of degraded area after infection with S113 phospho-mutants of Cortactin (p27-/-)</t>
  </si>
  <si>
    <t>Figure 8G: Quantification of cells with invadopodia after infection with triple phospho-mutants of Cortactin (p27+/+)</t>
  </si>
  <si>
    <t>Fig 8 Suppl 1B: quantification of P-Ser Cortactin/Cortactin ratio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</si>
</sst>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</font>
    <font>
      <sz val="11"/>
      <name val="Arial"/>
    </font>
    <font>
      <sz val="8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0" fillId="0" borderId="8" xfId="0" applyBorder="1"/>
    <xf numFmtId="164" fontId="1" fillId="0" borderId="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2" fontId="1" fillId="0" borderId="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'Fig 8-suppl 1B'!$A$9</c:f>
              <c:strCache>
                <c:ptCount val="1"/>
                <c:pt idx="0">
                  <c:v>Mean P-Ser/Cortactin</c:v>
                </c:pt>
              </c:strCache>
            </c:strRef>
          </c:tx>
          <c:errBars>
            <c:errBarType val="both"/>
            <c:errValType val="cust"/>
            <c:plus>
              <c:numRef>
                <c:f>'Fig 8-suppl 1B'!$B$10:$C$10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5.507570547286135E-2</c:v>
                  </c:pt>
                </c:numCache>
              </c:numRef>
            </c:plus>
            <c:minus>
              <c:numRef>
                <c:f>'Fig 8-suppl 1B'!$B$10:$C$10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5.507570547286135E-2</c:v>
                  </c:pt>
                </c:numCache>
              </c:numRef>
            </c:minus>
          </c:errBars>
          <c:cat>
            <c:strRef>
              <c:f>'Fig 8-suppl 1B'!$B$8:$C$8</c:f>
              <c:strCache>
                <c:ptCount val="2"/>
                <c:pt idx="0">
                  <c:v>Cortactin</c:v>
                </c:pt>
                <c:pt idx="1">
                  <c:v>Cortactin +FRAX597</c:v>
                </c:pt>
              </c:strCache>
            </c:strRef>
          </c:cat>
          <c:val>
            <c:numRef>
              <c:f>'Fig 8-suppl 1B'!$B$9:$C$9</c:f>
              <c:numCache>
                <c:formatCode>General</c:formatCode>
                <c:ptCount val="2"/>
                <c:pt idx="0">
                  <c:v>1</c:v>
                </c:pt>
                <c:pt idx="1">
                  <c:v>0.66</c:v>
                </c:pt>
              </c:numCache>
            </c:numRef>
          </c:val>
        </c:ser>
        <c:axId val="83944576"/>
        <c:axId val="83946112"/>
      </c:barChart>
      <c:catAx>
        <c:axId val="8394457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83946112"/>
        <c:crosses val="autoZero"/>
        <c:auto val="1"/>
        <c:lblAlgn val="ctr"/>
        <c:lblOffset val="100"/>
      </c:catAx>
      <c:valAx>
        <c:axId val="839461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Ratio P-Ser/Cortactin</a:t>
                </a:r>
              </a:p>
            </c:rich>
          </c:tx>
          <c:layout>
            <c:manualLayout>
              <c:xMode val="edge"/>
              <c:yMode val="edge"/>
              <c:x val="2.7777777777777887E-3"/>
              <c:y val="0.2371872265966754"/>
            </c:manualLayout>
          </c:layout>
        </c:title>
        <c:numFmt formatCode="General" sourceLinked="1"/>
        <c:tickLblPos val="nextTo"/>
        <c:crossAx val="83944576"/>
        <c:crosses val="autoZero"/>
        <c:crossBetween val="between"/>
      </c:valAx>
    </c:plotArea>
    <c:plotVisOnly val="1"/>
    <c:dispBlanksAs val="gap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14</xdr:row>
      <xdr:rowOff>76200</xdr:rowOff>
    </xdr:from>
    <xdr:to>
      <xdr:col>6</xdr:col>
      <xdr:colOff>142875</xdr:colOff>
      <xdr:row>28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91"/>
  <sheetViews>
    <sheetView workbookViewId="0">
      <selection activeCell="A2" sqref="A2"/>
    </sheetView>
  </sheetViews>
  <sheetFormatPr baseColWidth="10" defaultRowHeight="15"/>
  <cols>
    <col min="1" max="1" width="17.7109375" customWidth="1"/>
    <col min="4" max="4" width="6.42578125" bestFit="1" customWidth="1"/>
    <col min="5" max="5" width="14" customWidth="1"/>
    <col min="6" max="6" width="16.140625" customWidth="1"/>
    <col min="7" max="7" width="6.42578125" bestFit="1" customWidth="1"/>
    <col min="8" max="8" width="13.140625" customWidth="1"/>
    <col min="9" max="9" width="17" customWidth="1"/>
    <col min="11" max="11" width="12.140625" customWidth="1"/>
    <col min="12" max="12" width="16.85546875" customWidth="1"/>
  </cols>
  <sheetData>
    <row r="2" spans="1:13">
      <c r="A2" t="s">
        <v>140</v>
      </c>
    </row>
    <row r="3" spans="1:13" ht="15.75" thickBot="1"/>
    <row r="4" spans="1:13">
      <c r="D4" s="56" t="s">
        <v>22</v>
      </c>
      <c r="E4" s="57"/>
      <c r="F4" s="57"/>
      <c r="G4" s="56" t="s">
        <v>23</v>
      </c>
      <c r="H4" s="57"/>
      <c r="I4" s="58"/>
      <c r="J4" s="57" t="s">
        <v>24</v>
      </c>
      <c r="K4" s="57"/>
      <c r="L4" s="57"/>
      <c r="M4" s="35"/>
    </row>
    <row r="5" spans="1:13" ht="45.75" thickBot="1">
      <c r="D5" s="1" t="s">
        <v>0</v>
      </c>
      <c r="E5" s="2" t="s">
        <v>1</v>
      </c>
      <c r="F5" s="3" t="s">
        <v>2</v>
      </c>
      <c r="G5" s="1" t="s">
        <v>0</v>
      </c>
      <c r="H5" s="2" t="s">
        <v>1</v>
      </c>
      <c r="I5" s="3" t="s">
        <v>2</v>
      </c>
      <c r="J5" s="1" t="s">
        <v>0</v>
      </c>
      <c r="K5" s="2" t="s">
        <v>1</v>
      </c>
      <c r="L5" s="3" t="s">
        <v>2</v>
      </c>
      <c r="M5" s="35"/>
    </row>
    <row r="6" spans="1:13">
      <c r="B6" s="53" t="s">
        <v>3</v>
      </c>
      <c r="C6" s="4" t="s">
        <v>4</v>
      </c>
      <c r="D6" s="5"/>
      <c r="E6" s="8"/>
      <c r="F6" s="9"/>
      <c r="G6" s="5">
        <v>25</v>
      </c>
      <c r="H6" s="6">
        <v>3</v>
      </c>
      <c r="I6" s="9">
        <v>12</v>
      </c>
      <c r="J6" s="6">
        <v>15</v>
      </c>
      <c r="K6" s="6">
        <v>2</v>
      </c>
      <c r="L6" s="10">
        <v>13.333333333333334</v>
      </c>
      <c r="M6" s="35"/>
    </row>
    <row r="7" spans="1:13">
      <c r="B7" s="54"/>
      <c r="C7" s="11" t="s">
        <v>5</v>
      </c>
      <c r="D7" s="12"/>
      <c r="E7" s="15"/>
      <c r="F7" s="16"/>
      <c r="G7" s="12">
        <v>22</v>
      </c>
      <c r="H7" s="13">
        <v>1</v>
      </c>
      <c r="I7" s="16">
        <v>4.5454545454545459</v>
      </c>
      <c r="J7" s="13">
        <v>25</v>
      </c>
      <c r="K7" s="13">
        <v>2</v>
      </c>
      <c r="L7" s="17">
        <v>8</v>
      </c>
      <c r="M7" s="35"/>
    </row>
    <row r="8" spans="1:13">
      <c r="B8" s="54"/>
      <c r="C8" s="11" t="s">
        <v>6</v>
      </c>
      <c r="D8" s="12"/>
      <c r="E8" s="15"/>
      <c r="F8" s="16"/>
      <c r="G8" s="12">
        <v>38</v>
      </c>
      <c r="H8" s="13">
        <v>4</v>
      </c>
      <c r="I8" s="16">
        <v>10.526315789473683</v>
      </c>
      <c r="J8" s="13">
        <v>14</v>
      </c>
      <c r="K8" s="13">
        <v>0</v>
      </c>
      <c r="L8" s="17">
        <v>0</v>
      </c>
      <c r="M8" s="35"/>
    </row>
    <row r="9" spans="1:13">
      <c r="B9" s="54"/>
      <c r="C9" s="11" t="s">
        <v>7</v>
      </c>
      <c r="D9" s="12"/>
      <c r="E9" s="15"/>
      <c r="F9" s="16"/>
      <c r="G9" s="12">
        <v>20</v>
      </c>
      <c r="H9" s="13">
        <v>2</v>
      </c>
      <c r="I9" s="16">
        <v>10</v>
      </c>
      <c r="J9" s="13">
        <v>16</v>
      </c>
      <c r="K9" s="13">
        <v>2</v>
      </c>
      <c r="L9" s="17">
        <v>12.5</v>
      </c>
      <c r="M9" s="35"/>
    </row>
    <row r="10" spans="1:13">
      <c r="B10" s="54"/>
      <c r="C10" s="11" t="s">
        <v>8</v>
      </c>
      <c r="D10" s="12"/>
      <c r="E10" s="15"/>
      <c r="F10" s="16"/>
      <c r="G10" s="12">
        <v>28</v>
      </c>
      <c r="H10" s="13">
        <v>3</v>
      </c>
      <c r="I10" s="16">
        <v>10.714285714285714</v>
      </c>
      <c r="J10" s="13">
        <v>22</v>
      </c>
      <c r="K10" s="13">
        <v>3</v>
      </c>
      <c r="L10" s="17">
        <v>13.636363636363635</v>
      </c>
      <c r="M10" s="35"/>
    </row>
    <row r="11" spans="1:13">
      <c r="B11" s="54"/>
      <c r="C11" s="11" t="s">
        <v>9</v>
      </c>
      <c r="D11" s="12"/>
      <c r="E11" s="15"/>
      <c r="F11" s="16"/>
      <c r="G11" s="12">
        <v>26</v>
      </c>
      <c r="H11" s="13">
        <v>3</v>
      </c>
      <c r="I11" s="16">
        <v>11.538461538461538</v>
      </c>
      <c r="J11" s="13">
        <v>21</v>
      </c>
      <c r="K11" s="13">
        <v>2</v>
      </c>
      <c r="L11" s="17">
        <v>9.5238095238095237</v>
      </c>
      <c r="M11" s="35"/>
    </row>
    <row r="12" spans="1:13">
      <c r="B12" s="54"/>
      <c r="C12" s="11" t="s">
        <v>10</v>
      </c>
      <c r="D12" s="12"/>
      <c r="E12" s="15"/>
      <c r="F12" s="16"/>
      <c r="G12" s="12">
        <v>23</v>
      </c>
      <c r="H12" s="13">
        <v>3</v>
      </c>
      <c r="I12" s="16">
        <v>13.043478260869565</v>
      </c>
      <c r="J12" s="13">
        <v>18</v>
      </c>
      <c r="K12" s="13">
        <v>1</v>
      </c>
      <c r="L12" s="17">
        <v>5.5555555555555554</v>
      </c>
      <c r="M12" s="35"/>
    </row>
    <row r="13" spans="1:13">
      <c r="B13" s="54"/>
      <c r="C13" s="11" t="s">
        <v>11</v>
      </c>
      <c r="D13" s="12"/>
      <c r="E13" s="15"/>
      <c r="F13" s="16"/>
      <c r="G13" s="12">
        <v>22</v>
      </c>
      <c r="H13" s="13">
        <v>3</v>
      </c>
      <c r="I13" s="16">
        <v>13.636363636363635</v>
      </c>
      <c r="J13" s="13">
        <v>17</v>
      </c>
      <c r="K13" s="13">
        <v>1</v>
      </c>
      <c r="L13" s="17">
        <v>5.8823529411764701</v>
      </c>
      <c r="M13" s="35"/>
    </row>
    <row r="14" spans="1:13">
      <c r="B14" s="54"/>
      <c r="C14" s="11" t="s">
        <v>12</v>
      </c>
      <c r="D14" s="12"/>
      <c r="E14" s="15"/>
      <c r="F14" s="16"/>
      <c r="G14" s="12">
        <v>25</v>
      </c>
      <c r="H14" s="13">
        <v>3</v>
      </c>
      <c r="I14" s="16">
        <v>12</v>
      </c>
      <c r="J14" s="13">
        <v>22</v>
      </c>
      <c r="K14" s="13">
        <v>2</v>
      </c>
      <c r="L14" s="17">
        <v>9.0909090909090917</v>
      </c>
      <c r="M14" s="35"/>
    </row>
    <row r="15" spans="1:13" ht="15.75" thickBot="1">
      <c r="B15" s="54"/>
      <c r="C15" s="11" t="s">
        <v>13</v>
      </c>
      <c r="D15" s="18"/>
      <c r="E15" s="19"/>
      <c r="F15" s="20"/>
      <c r="G15" s="18">
        <v>19</v>
      </c>
      <c r="H15" s="21">
        <v>0</v>
      </c>
      <c r="I15" s="20">
        <v>0</v>
      </c>
      <c r="J15" s="21">
        <v>19</v>
      </c>
      <c r="K15" s="21">
        <v>1</v>
      </c>
      <c r="L15" s="34">
        <v>5.2631578947368416</v>
      </c>
      <c r="M15" s="35"/>
    </row>
    <row r="16" spans="1:13">
      <c r="B16" s="53" t="s">
        <v>14</v>
      </c>
      <c r="C16" s="22" t="s">
        <v>4</v>
      </c>
      <c r="D16" s="23">
        <v>53</v>
      </c>
      <c r="E16" s="23">
        <v>3</v>
      </c>
      <c r="F16" s="24">
        <v>5.6603773584905666</v>
      </c>
      <c r="G16" s="5">
        <v>45</v>
      </c>
      <c r="H16" s="6">
        <v>4</v>
      </c>
      <c r="I16" s="9">
        <v>8.8888888888888893</v>
      </c>
      <c r="J16" s="23">
        <v>41</v>
      </c>
      <c r="K16" s="23">
        <v>2</v>
      </c>
      <c r="L16" s="24">
        <v>4.8780487804878048</v>
      </c>
      <c r="M16" s="35"/>
    </row>
    <row r="17" spans="2:13">
      <c r="B17" s="54"/>
      <c r="C17" s="25" t="s">
        <v>5</v>
      </c>
      <c r="D17" s="23">
        <v>23</v>
      </c>
      <c r="E17" s="23">
        <v>1</v>
      </c>
      <c r="F17" s="24">
        <v>4.3478260869565215</v>
      </c>
      <c r="G17" s="12">
        <v>41</v>
      </c>
      <c r="H17" s="13">
        <v>3</v>
      </c>
      <c r="I17" s="16">
        <v>7.3170731707317067</v>
      </c>
      <c r="J17" s="23">
        <v>43</v>
      </c>
      <c r="K17" s="23">
        <v>3</v>
      </c>
      <c r="L17" s="24">
        <v>6.9767441860465116</v>
      </c>
      <c r="M17" s="35"/>
    </row>
    <row r="18" spans="2:13">
      <c r="B18" s="54"/>
      <c r="C18" s="25" t="s">
        <v>6</v>
      </c>
      <c r="D18" s="23">
        <v>40</v>
      </c>
      <c r="E18" s="23">
        <v>5</v>
      </c>
      <c r="F18" s="24">
        <v>12.5</v>
      </c>
      <c r="G18" s="12">
        <v>43</v>
      </c>
      <c r="H18" s="13">
        <v>4</v>
      </c>
      <c r="I18" s="16">
        <v>9.3023255813953494</v>
      </c>
      <c r="J18" s="23">
        <v>48</v>
      </c>
      <c r="K18" s="23">
        <v>3</v>
      </c>
      <c r="L18" s="24">
        <v>6.25</v>
      </c>
      <c r="M18" s="35"/>
    </row>
    <row r="19" spans="2:13">
      <c r="B19" s="54"/>
      <c r="C19" s="25" t="s">
        <v>7</v>
      </c>
      <c r="D19" s="23">
        <v>32</v>
      </c>
      <c r="E19" s="23">
        <v>2</v>
      </c>
      <c r="F19" s="24">
        <v>6.25</v>
      </c>
      <c r="G19" s="12">
        <v>48</v>
      </c>
      <c r="H19" s="13">
        <v>3</v>
      </c>
      <c r="I19" s="16">
        <v>6.25</v>
      </c>
      <c r="J19" s="23">
        <v>39</v>
      </c>
      <c r="K19" s="23">
        <v>2</v>
      </c>
      <c r="L19" s="24">
        <v>5.1282051282051277</v>
      </c>
      <c r="M19" s="35"/>
    </row>
    <row r="20" spans="2:13">
      <c r="B20" s="54"/>
      <c r="C20" s="25" t="s">
        <v>8</v>
      </c>
      <c r="D20" s="23">
        <v>31</v>
      </c>
      <c r="E20" s="23">
        <v>1</v>
      </c>
      <c r="F20" s="24">
        <v>3.225806451612903</v>
      </c>
      <c r="G20" s="12">
        <v>78</v>
      </c>
      <c r="H20" s="13">
        <v>6</v>
      </c>
      <c r="I20" s="16">
        <v>7.6923076923076925</v>
      </c>
      <c r="J20" s="23">
        <v>22</v>
      </c>
      <c r="K20" s="23">
        <v>2</v>
      </c>
      <c r="L20" s="24">
        <v>9.0909090909090917</v>
      </c>
      <c r="M20" s="35"/>
    </row>
    <row r="21" spans="2:13">
      <c r="B21" s="54"/>
      <c r="C21" s="25" t="s">
        <v>9</v>
      </c>
      <c r="D21" s="23">
        <v>32</v>
      </c>
      <c r="E21" s="23">
        <v>1</v>
      </c>
      <c r="F21" s="24">
        <v>3.125</v>
      </c>
      <c r="G21" s="12">
        <v>57</v>
      </c>
      <c r="H21" s="13">
        <v>4</v>
      </c>
      <c r="I21" s="16">
        <v>7.0175438596491224</v>
      </c>
      <c r="J21" s="23">
        <v>29</v>
      </c>
      <c r="K21" s="23">
        <v>2</v>
      </c>
      <c r="L21" s="24">
        <v>6.8965517241379306</v>
      </c>
      <c r="M21" s="35"/>
    </row>
    <row r="22" spans="2:13">
      <c r="B22" s="54"/>
      <c r="C22" s="25" t="s">
        <v>10</v>
      </c>
      <c r="D22" s="23">
        <v>81</v>
      </c>
      <c r="E22" s="23">
        <v>4</v>
      </c>
      <c r="F22" s="24">
        <v>4.9382716049382713</v>
      </c>
      <c r="G22" s="12">
        <v>50</v>
      </c>
      <c r="H22" s="13">
        <v>2</v>
      </c>
      <c r="I22" s="16">
        <v>4</v>
      </c>
      <c r="J22" s="23">
        <v>44</v>
      </c>
      <c r="K22" s="23">
        <v>5</v>
      </c>
      <c r="L22" s="24">
        <v>11.363636363636363</v>
      </c>
      <c r="M22" s="35"/>
    </row>
    <row r="23" spans="2:13">
      <c r="B23" s="54"/>
      <c r="C23" s="25" t="s">
        <v>11</v>
      </c>
      <c r="D23" s="23">
        <v>46</v>
      </c>
      <c r="E23" s="23">
        <v>6</v>
      </c>
      <c r="F23" s="24">
        <v>13.043478260869565</v>
      </c>
      <c r="G23" s="12">
        <v>53</v>
      </c>
      <c r="H23" s="13">
        <v>2</v>
      </c>
      <c r="I23" s="16">
        <v>3.7735849056603774</v>
      </c>
      <c r="J23" s="23">
        <v>24</v>
      </c>
      <c r="K23" s="23">
        <v>3</v>
      </c>
      <c r="L23" s="24">
        <v>12.5</v>
      </c>
      <c r="M23" s="35"/>
    </row>
    <row r="24" spans="2:13">
      <c r="B24" s="54"/>
      <c r="C24" s="25" t="s">
        <v>12</v>
      </c>
      <c r="D24" s="23">
        <v>59</v>
      </c>
      <c r="E24" s="23">
        <v>7</v>
      </c>
      <c r="F24" s="24">
        <v>11.864406779661017</v>
      </c>
      <c r="G24" s="12">
        <v>34</v>
      </c>
      <c r="H24" s="13">
        <v>5</v>
      </c>
      <c r="I24" s="16">
        <v>14.705882352941178</v>
      </c>
      <c r="J24" s="23">
        <v>39</v>
      </c>
      <c r="K24" s="23">
        <v>0</v>
      </c>
      <c r="L24" s="24">
        <v>0</v>
      </c>
      <c r="M24" s="35"/>
    </row>
    <row r="25" spans="2:13" ht="15.75" thickBot="1">
      <c r="B25" s="54"/>
      <c r="C25" s="25" t="s">
        <v>13</v>
      </c>
      <c r="D25" s="23">
        <v>67</v>
      </c>
      <c r="E25" s="23">
        <v>3</v>
      </c>
      <c r="F25" s="24">
        <v>4.4776119402985071</v>
      </c>
      <c r="G25" s="12">
        <v>32</v>
      </c>
      <c r="H25" s="21">
        <v>3</v>
      </c>
      <c r="I25" s="20">
        <v>9.375</v>
      </c>
      <c r="J25" s="18">
        <v>26</v>
      </c>
      <c r="K25" s="21">
        <v>3</v>
      </c>
      <c r="L25" s="24">
        <v>11.538461538461538</v>
      </c>
      <c r="M25" s="35"/>
    </row>
    <row r="26" spans="2:13">
      <c r="B26" s="53" t="s">
        <v>15</v>
      </c>
      <c r="C26" s="4" t="s">
        <v>4</v>
      </c>
      <c r="D26" s="5">
        <v>54</v>
      </c>
      <c r="E26" s="6">
        <v>5</v>
      </c>
      <c r="F26" s="7">
        <v>9.2592592592592595</v>
      </c>
      <c r="G26" s="5">
        <v>41</v>
      </c>
      <c r="H26" s="8">
        <v>5</v>
      </c>
      <c r="I26" s="9">
        <v>12.195121951219512</v>
      </c>
      <c r="J26" s="6">
        <v>67</v>
      </c>
      <c r="K26" s="6">
        <v>6</v>
      </c>
      <c r="L26" s="7">
        <v>8.9552238805970141</v>
      </c>
      <c r="M26" s="35"/>
    </row>
    <row r="27" spans="2:13">
      <c r="B27" s="54"/>
      <c r="C27" s="11" t="s">
        <v>5</v>
      </c>
      <c r="D27" s="12">
        <v>34</v>
      </c>
      <c r="E27" s="13">
        <v>6</v>
      </c>
      <c r="F27" s="14">
        <v>17.647058823529413</v>
      </c>
      <c r="G27" s="12">
        <v>46</v>
      </c>
      <c r="H27" s="15">
        <v>5</v>
      </c>
      <c r="I27" s="16">
        <v>10.869565217391305</v>
      </c>
      <c r="J27" s="13">
        <v>131</v>
      </c>
      <c r="K27" s="13">
        <v>10</v>
      </c>
      <c r="L27" s="14">
        <v>7.6335877862595423</v>
      </c>
      <c r="M27" s="35"/>
    </row>
    <row r="28" spans="2:13">
      <c r="B28" s="54"/>
      <c r="C28" s="11" t="s">
        <v>6</v>
      </c>
      <c r="D28" s="12">
        <v>55</v>
      </c>
      <c r="E28" s="13">
        <v>4</v>
      </c>
      <c r="F28" s="14">
        <v>7.2727272727272725</v>
      </c>
      <c r="G28" s="12">
        <v>29</v>
      </c>
      <c r="H28" s="15">
        <v>2</v>
      </c>
      <c r="I28" s="16">
        <v>6.8965517241379306</v>
      </c>
      <c r="J28" s="13">
        <v>30</v>
      </c>
      <c r="K28" s="13">
        <v>1</v>
      </c>
      <c r="L28" s="14">
        <v>3.3333333333333335</v>
      </c>
      <c r="M28" s="35"/>
    </row>
    <row r="29" spans="2:13">
      <c r="B29" s="54"/>
      <c r="C29" s="11" t="s">
        <v>7</v>
      </c>
      <c r="D29" s="12">
        <v>64</v>
      </c>
      <c r="E29" s="13">
        <v>6</v>
      </c>
      <c r="F29" s="14">
        <v>9.375</v>
      </c>
      <c r="G29" s="12">
        <v>72</v>
      </c>
      <c r="H29" s="15">
        <v>12</v>
      </c>
      <c r="I29" s="16">
        <v>16.666666666666664</v>
      </c>
      <c r="J29" s="13">
        <v>27</v>
      </c>
      <c r="K29" s="13">
        <v>1</v>
      </c>
      <c r="L29" s="14">
        <v>3.7037037037037033</v>
      </c>
      <c r="M29" s="35"/>
    </row>
    <row r="30" spans="2:13">
      <c r="B30" s="54"/>
      <c r="C30" s="11" t="s">
        <v>8</v>
      </c>
      <c r="D30" s="12">
        <v>40</v>
      </c>
      <c r="E30" s="13">
        <v>4</v>
      </c>
      <c r="F30" s="14">
        <v>10</v>
      </c>
      <c r="G30" s="12">
        <v>79</v>
      </c>
      <c r="H30" s="15">
        <v>8</v>
      </c>
      <c r="I30" s="16">
        <v>10.126582278481013</v>
      </c>
      <c r="J30" s="13">
        <v>23</v>
      </c>
      <c r="K30" s="13">
        <v>3</v>
      </c>
      <c r="L30" s="14">
        <v>13.043478260869565</v>
      </c>
      <c r="M30" s="35"/>
    </row>
    <row r="31" spans="2:13">
      <c r="B31" s="54"/>
      <c r="C31" s="11" t="s">
        <v>9</v>
      </c>
      <c r="D31" s="12">
        <v>32</v>
      </c>
      <c r="E31" s="13">
        <v>1</v>
      </c>
      <c r="F31" s="14">
        <v>3.125</v>
      </c>
      <c r="G31" s="12">
        <v>70</v>
      </c>
      <c r="H31" s="15">
        <v>6</v>
      </c>
      <c r="I31" s="16">
        <v>8.5714285714285712</v>
      </c>
      <c r="J31" s="13">
        <v>31</v>
      </c>
      <c r="K31" s="13">
        <v>1</v>
      </c>
      <c r="L31" s="14">
        <v>3.225806451612903</v>
      </c>
      <c r="M31" s="35"/>
    </row>
    <row r="32" spans="2:13">
      <c r="B32" s="54"/>
      <c r="C32" s="11" t="s">
        <v>10</v>
      </c>
      <c r="D32" s="12">
        <v>30</v>
      </c>
      <c r="E32" s="13">
        <v>5</v>
      </c>
      <c r="F32" s="14">
        <v>16.666666666666664</v>
      </c>
      <c r="G32" s="12">
        <v>58</v>
      </c>
      <c r="H32" s="15">
        <v>4</v>
      </c>
      <c r="I32" s="16">
        <v>6.8965517241379306</v>
      </c>
      <c r="J32" s="13">
        <v>33</v>
      </c>
      <c r="K32" s="13">
        <v>6</v>
      </c>
      <c r="L32" s="14">
        <v>18.181818181818183</v>
      </c>
      <c r="M32" s="35"/>
    </row>
    <row r="33" spans="2:13">
      <c r="B33" s="54"/>
      <c r="C33" s="11" t="s">
        <v>11</v>
      </c>
      <c r="D33" s="12">
        <v>33</v>
      </c>
      <c r="E33" s="13">
        <v>1</v>
      </c>
      <c r="F33" s="14">
        <v>3.0303030303030303</v>
      </c>
      <c r="G33" s="12">
        <v>46</v>
      </c>
      <c r="H33" s="15">
        <v>10</v>
      </c>
      <c r="I33" s="16">
        <v>21.739130434782609</v>
      </c>
      <c r="J33" s="13">
        <v>28</v>
      </c>
      <c r="K33" s="13">
        <v>3</v>
      </c>
      <c r="L33" s="14">
        <v>10.714285714285714</v>
      </c>
      <c r="M33" s="35"/>
    </row>
    <row r="34" spans="2:13">
      <c r="B34" s="54"/>
      <c r="C34" s="11" t="s">
        <v>12</v>
      </c>
      <c r="D34" s="12">
        <v>32</v>
      </c>
      <c r="E34" s="13">
        <v>2</v>
      </c>
      <c r="F34" s="14">
        <v>6.25</v>
      </c>
      <c r="G34" s="12">
        <v>47</v>
      </c>
      <c r="H34" s="15">
        <v>9</v>
      </c>
      <c r="I34" s="16">
        <v>19.148936170212767</v>
      </c>
      <c r="J34" s="13">
        <v>109</v>
      </c>
      <c r="K34" s="13">
        <v>7</v>
      </c>
      <c r="L34" s="14">
        <v>6.4220183486238538</v>
      </c>
      <c r="M34" s="35"/>
    </row>
    <row r="35" spans="2:13" ht="15.75" thickBot="1">
      <c r="B35" s="55"/>
      <c r="C35" s="26" t="s">
        <v>13</v>
      </c>
      <c r="D35" s="18">
        <v>50</v>
      </c>
      <c r="E35" s="21">
        <v>6</v>
      </c>
      <c r="F35" s="27">
        <v>12</v>
      </c>
      <c r="G35" s="18">
        <v>25</v>
      </c>
      <c r="H35" s="19">
        <v>7</v>
      </c>
      <c r="I35" s="20">
        <v>28.000000000000004</v>
      </c>
      <c r="J35" s="21">
        <v>76</v>
      </c>
      <c r="K35" s="21">
        <v>6</v>
      </c>
      <c r="L35" s="27">
        <v>7.8947368421052628</v>
      </c>
      <c r="M35" s="35"/>
    </row>
    <row r="36" spans="2:13">
      <c r="B36" s="53" t="s">
        <v>16</v>
      </c>
      <c r="C36" s="22" t="s">
        <v>4</v>
      </c>
      <c r="D36" s="23">
        <v>24</v>
      </c>
      <c r="E36" s="23">
        <v>4</v>
      </c>
      <c r="F36" s="24">
        <v>16.666666666666664</v>
      </c>
      <c r="G36" s="5">
        <v>90</v>
      </c>
      <c r="H36" s="6">
        <v>17</v>
      </c>
      <c r="I36" s="9">
        <v>18.888888888888889</v>
      </c>
      <c r="J36" s="5">
        <v>29</v>
      </c>
      <c r="K36" s="6">
        <v>2</v>
      </c>
      <c r="L36" s="7">
        <v>6.8965517241379306</v>
      </c>
      <c r="M36" s="35"/>
    </row>
    <row r="37" spans="2:13">
      <c r="B37" s="54"/>
      <c r="C37" s="25" t="s">
        <v>5</v>
      </c>
      <c r="D37" s="23">
        <v>28</v>
      </c>
      <c r="E37" s="23">
        <v>2</v>
      </c>
      <c r="F37" s="24">
        <v>7.1428571428571423</v>
      </c>
      <c r="G37" s="12">
        <v>31</v>
      </c>
      <c r="H37" s="13">
        <v>12</v>
      </c>
      <c r="I37" s="16">
        <v>38.70967741935484</v>
      </c>
      <c r="J37" s="12">
        <v>51</v>
      </c>
      <c r="K37" s="13">
        <v>5</v>
      </c>
      <c r="L37" s="14">
        <v>9.8039215686274517</v>
      </c>
      <c r="M37" s="35"/>
    </row>
    <row r="38" spans="2:13">
      <c r="B38" s="54"/>
      <c r="C38" s="25" t="s">
        <v>6</v>
      </c>
      <c r="D38" s="23">
        <v>34</v>
      </c>
      <c r="E38" s="23">
        <v>6</v>
      </c>
      <c r="F38" s="24">
        <v>17.647058823529413</v>
      </c>
      <c r="G38" s="12">
        <v>63</v>
      </c>
      <c r="H38" s="13">
        <v>14</v>
      </c>
      <c r="I38" s="16">
        <v>22.222222222222221</v>
      </c>
      <c r="J38" s="12">
        <v>23</v>
      </c>
      <c r="K38" s="13">
        <v>2</v>
      </c>
      <c r="L38" s="14">
        <v>8.695652173913043</v>
      </c>
      <c r="M38" s="35"/>
    </row>
    <row r="39" spans="2:13">
      <c r="B39" s="54"/>
      <c r="C39" s="25" t="s">
        <v>7</v>
      </c>
      <c r="D39" s="23">
        <v>28</v>
      </c>
      <c r="E39" s="23">
        <v>3</v>
      </c>
      <c r="F39" s="24">
        <v>10.714285714285714</v>
      </c>
      <c r="G39" s="12">
        <v>49</v>
      </c>
      <c r="H39" s="13">
        <v>10</v>
      </c>
      <c r="I39" s="16">
        <v>20.408163265306122</v>
      </c>
      <c r="J39" s="12">
        <v>30</v>
      </c>
      <c r="K39" s="13">
        <v>6</v>
      </c>
      <c r="L39" s="14">
        <v>20</v>
      </c>
      <c r="M39" s="35"/>
    </row>
    <row r="40" spans="2:13">
      <c r="B40" s="54"/>
      <c r="C40" s="25" t="s">
        <v>8</v>
      </c>
      <c r="D40" s="23">
        <v>30</v>
      </c>
      <c r="E40" s="23">
        <v>3</v>
      </c>
      <c r="F40" s="24">
        <v>10</v>
      </c>
      <c r="G40" s="12">
        <v>34</v>
      </c>
      <c r="H40" s="13">
        <v>10</v>
      </c>
      <c r="I40" s="16">
        <v>29.411764705882355</v>
      </c>
      <c r="J40" s="12">
        <v>42</v>
      </c>
      <c r="K40" s="13">
        <v>2</v>
      </c>
      <c r="L40" s="14">
        <v>4.7619047619047619</v>
      </c>
      <c r="M40" s="35"/>
    </row>
    <row r="41" spans="2:13">
      <c r="B41" s="54"/>
      <c r="C41" s="25" t="s">
        <v>9</v>
      </c>
      <c r="D41" s="23">
        <v>19</v>
      </c>
      <c r="E41" s="23">
        <v>2</v>
      </c>
      <c r="F41" s="24">
        <v>10.526315789473683</v>
      </c>
      <c r="G41" s="12">
        <v>74</v>
      </c>
      <c r="H41" s="13">
        <v>10</v>
      </c>
      <c r="I41" s="16">
        <v>13.513513513513514</v>
      </c>
      <c r="J41" s="12">
        <v>20</v>
      </c>
      <c r="K41" s="13">
        <v>4</v>
      </c>
      <c r="L41" s="14">
        <v>20</v>
      </c>
      <c r="M41" s="35"/>
    </row>
    <row r="42" spans="2:13">
      <c r="B42" s="54"/>
      <c r="C42" s="25" t="s">
        <v>10</v>
      </c>
      <c r="D42" s="23">
        <v>32</v>
      </c>
      <c r="E42" s="23">
        <v>3</v>
      </c>
      <c r="F42" s="24">
        <v>9.375</v>
      </c>
      <c r="G42" s="12">
        <v>46</v>
      </c>
      <c r="H42" s="13">
        <v>11</v>
      </c>
      <c r="I42" s="16">
        <v>23.913043478260871</v>
      </c>
      <c r="J42" s="12">
        <v>54</v>
      </c>
      <c r="K42" s="13">
        <v>3</v>
      </c>
      <c r="L42" s="14">
        <v>5.5555555555555554</v>
      </c>
      <c r="M42" s="35"/>
    </row>
    <row r="43" spans="2:13">
      <c r="B43" s="54"/>
      <c r="C43" s="25" t="s">
        <v>11</v>
      </c>
      <c r="D43" s="23">
        <v>26</v>
      </c>
      <c r="E43" s="23">
        <v>7</v>
      </c>
      <c r="F43" s="24">
        <v>26.923076923076923</v>
      </c>
      <c r="G43" s="12">
        <v>31</v>
      </c>
      <c r="H43" s="13">
        <v>6</v>
      </c>
      <c r="I43" s="16">
        <v>19.35483870967742</v>
      </c>
      <c r="J43" s="12">
        <v>31</v>
      </c>
      <c r="K43" s="13">
        <v>3</v>
      </c>
      <c r="L43" s="14">
        <v>9.67741935483871</v>
      </c>
      <c r="M43" s="35"/>
    </row>
    <row r="44" spans="2:13">
      <c r="B44" s="54"/>
      <c r="C44" s="25" t="s">
        <v>12</v>
      </c>
      <c r="D44" s="23">
        <v>22</v>
      </c>
      <c r="E44" s="23">
        <v>6</v>
      </c>
      <c r="F44" s="24">
        <v>27.27272727272727</v>
      </c>
      <c r="G44" s="12">
        <v>62</v>
      </c>
      <c r="H44" s="13">
        <v>9</v>
      </c>
      <c r="I44" s="16">
        <v>14.516129032258066</v>
      </c>
      <c r="J44" s="12">
        <v>45</v>
      </c>
      <c r="K44" s="13">
        <v>5</v>
      </c>
      <c r="L44" s="14">
        <v>11.111111111111111</v>
      </c>
      <c r="M44" s="35"/>
    </row>
    <row r="45" spans="2:13" ht="15.75" thickBot="1">
      <c r="B45" s="54"/>
      <c r="C45" s="25" t="s">
        <v>13</v>
      </c>
      <c r="D45" s="23">
        <v>25</v>
      </c>
      <c r="E45" s="23">
        <v>3</v>
      </c>
      <c r="F45" s="24">
        <v>12</v>
      </c>
      <c r="G45" s="12">
        <v>51</v>
      </c>
      <c r="H45" s="21">
        <v>11</v>
      </c>
      <c r="I45" s="20">
        <v>21.568627450980394</v>
      </c>
      <c r="J45" s="12">
        <v>45</v>
      </c>
      <c r="K45" s="21">
        <v>3</v>
      </c>
      <c r="L45" s="27">
        <v>6.666666666666667</v>
      </c>
      <c r="M45" s="35"/>
    </row>
    <row r="46" spans="2:13">
      <c r="B46" s="53" t="s">
        <v>17</v>
      </c>
      <c r="C46" s="4" t="s">
        <v>4</v>
      </c>
      <c r="D46" s="5">
        <v>41</v>
      </c>
      <c r="E46" s="6">
        <v>2</v>
      </c>
      <c r="F46" s="7">
        <v>4.8780487804878048</v>
      </c>
      <c r="G46" s="5"/>
      <c r="H46" s="8"/>
      <c r="I46" s="9"/>
      <c r="J46" s="6">
        <v>33</v>
      </c>
      <c r="K46" s="6">
        <v>2</v>
      </c>
      <c r="L46" s="7">
        <v>6.0606060606060606</v>
      </c>
      <c r="M46" s="35"/>
    </row>
    <row r="47" spans="2:13">
      <c r="B47" s="54"/>
      <c r="C47" s="11" t="s">
        <v>5</v>
      </c>
      <c r="D47" s="12">
        <v>66</v>
      </c>
      <c r="E47" s="13">
        <v>9</v>
      </c>
      <c r="F47" s="14">
        <v>13.636363636363635</v>
      </c>
      <c r="G47" s="12"/>
      <c r="H47" s="15"/>
      <c r="I47" s="16"/>
      <c r="J47" s="13">
        <v>47</v>
      </c>
      <c r="K47" s="13">
        <v>6</v>
      </c>
      <c r="L47" s="14">
        <v>12.76595744680851</v>
      </c>
      <c r="M47" s="35"/>
    </row>
    <row r="48" spans="2:13">
      <c r="B48" s="54"/>
      <c r="C48" s="11" t="s">
        <v>6</v>
      </c>
      <c r="D48" s="12">
        <v>32</v>
      </c>
      <c r="E48" s="13">
        <v>4</v>
      </c>
      <c r="F48" s="14">
        <v>12.5</v>
      </c>
      <c r="G48" s="12"/>
      <c r="H48" s="15"/>
      <c r="I48" s="16"/>
      <c r="J48" s="13">
        <v>62</v>
      </c>
      <c r="K48" s="13">
        <v>6</v>
      </c>
      <c r="L48" s="14">
        <v>9.67741935483871</v>
      </c>
      <c r="M48" s="35"/>
    </row>
    <row r="49" spans="1:13">
      <c r="B49" s="54"/>
      <c r="C49" s="11" t="s">
        <v>7</v>
      </c>
      <c r="D49" s="12">
        <v>46</v>
      </c>
      <c r="E49" s="13">
        <v>3</v>
      </c>
      <c r="F49" s="14">
        <v>6.5217391304347823</v>
      </c>
      <c r="G49" s="12"/>
      <c r="H49" s="15"/>
      <c r="I49" s="16"/>
      <c r="J49" s="13">
        <v>48</v>
      </c>
      <c r="K49" s="13">
        <v>6</v>
      </c>
      <c r="L49" s="14">
        <v>12.5</v>
      </c>
      <c r="M49" s="35"/>
    </row>
    <row r="50" spans="1:13">
      <c r="B50" s="54"/>
      <c r="C50" s="11" t="s">
        <v>8</v>
      </c>
      <c r="D50" s="12">
        <v>42</v>
      </c>
      <c r="E50" s="13">
        <v>2</v>
      </c>
      <c r="F50" s="14">
        <v>4.7619047619047619</v>
      </c>
      <c r="G50" s="12"/>
      <c r="H50" s="15"/>
      <c r="I50" s="16"/>
      <c r="J50" s="13">
        <v>76</v>
      </c>
      <c r="K50" s="13">
        <v>5</v>
      </c>
      <c r="L50" s="14">
        <v>6.5789473684210522</v>
      </c>
      <c r="M50" s="35"/>
    </row>
    <row r="51" spans="1:13">
      <c r="B51" s="54"/>
      <c r="C51" s="11" t="s">
        <v>9</v>
      </c>
      <c r="D51" s="12">
        <v>40</v>
      </c>
      <c r="E51" s="13">
        <v>5</v>
      </c>
      <c r="F51" s="14">
        <v>12.5</v>
      </c>
      <c r="G51" s="12"/>
      <c r="H51" s="15"/>
      <c r="I51" s="16"/>
      <c r="J51" s="13">
        <v>30</v>
      </c>
      <c r="K51" s="13">
        <v>6</v>
      </c>
      <c r="L51" s="14">
        <v>20</v>
      </c>
      <c r="M51" s="35"/>
    </row>
    <row r="52" spans="1:13">
      <c r="B52" s="54"/>
      <c r="C52" s="11" t="s">
        <v>10</v>
      </c>
      <c r="D52" s="12">
        <v>29</v>
      </c>
      <c r="E52" s="13">
        <v>5</v>
      </c>
      <c r="F52" s="14">
        <v>17.241379310344829</v>
      </c>
      <c r="G52" s="12"/>
      <c r="H52" s="15"/>
      <c r="I52" s="16"/>
      <c r="J52" s="13">
        <v>50</v>
      </c>
      <c r="K52" s="13">
        <v>5</v>
      </c>
      <c r="L52" s="14">
        <v>10</v>
      </c>
      <c r="M52" s="35"/>
    </row>
    <row r="53" spans="1:13">
      <c r="B53" s="54"/>
      <c r="C53" s="11" t="s">
        <v>11</v>
      </c>
      <c r="D53" s="12">
        <v>42</v>
      </c>
      <c r="E53" s="13">
        <v>3</v>
      </c>
      <c r="F53" s="14">
        <v>7.1428571428571423</v>
      </c>
      <c r="G53" s="12"/>
      <c r="H53" s="15"/>
      <c r="I53" s="16"/>
      <c r="J53" s="13">
        <v>49</v>
      </c>
      <c r="K53" s="13">
        <v>3</v>
      </c>
      <c r="L53" s="14">
        <v>6.1224489795918364</v>
      </c>
      <c r="M53" s="35"/>
    </row>
    <row r="54" spans="1:13">
      <c r="B54" s="54"/>
      <c r="C54" s="11" t="s">
        <v>12</v>
      </c>
      <c r="D54" s="12">
        <v>48</v>
      </c>
      <c r="E54" s="13">
        <v>4</v>
      </c>
      <c r="F54" s="14">
        <v>8.3333333333333321</v>
      </c>
      <c r="G54" s="12"/>
      <c r="H54" s="15"/>
      <c r="I54" s="16"/>
      <c r="J54" s="13">
        <v>30</v>
      </c>
      <c r="K54" s="13">
        <v>3</v>
      </c>
      <c r="L54" s="14">
        <v>10</v>
      </c>
      <c r="M54" s="35"/>
    </row>
    <row r="55" spans="1:13" ht="15.75" thickBot="1">
      <c r="B55" s="55"/>
      <c r="C55" s="26" t="s">
        <v>13</v>
      </c>
      <c r="D55" s="18">
        <v>28</v>
      </c>
      <c r="E55" s="21">
        <v>2</v>
      </c>
      <c r="F55" s="27">
        <v>7.1428571428571423</v>
      </c>
      <c r="G55" s="18"/>
      <c r="H55" s="19"/>
      <c r="I55" s="20"/>
      <c r="J55" s="21">
        <v>48</v>
      </c>
      <c r="K55" s="21">
        <v>3</v>
      </c>
      <c r="L55" s="27">
        <v>6.25</v>
      </c>
      <c r="M55" s="35"/>
    </row>
    <row r="58" spans="1:13">
      <c r="A58" s="40" t="s">
        <v>26</v>
      </c>
      <c r="B58" s="39"/>
      <c r="C58" s="39"/>
      <c r="D58" s="39"/>
      <c r="E58" s="39"/>
      <c r="F58" s="39"/>
    </row>
    <row r="59" spans="1:13">
      <c r="A59" s="40" t="s">
        <v>27</v>
      </c>
      <c r="B59" s="39">
        <v>6.5810000000000004</v>
      </c>
      <c r="C59" s="39"/>
      <c r="D59" s="39"/>
      <c r="E59" s="39"/>
      <c r="F59" s="39"/>
    </row>
    <row r="60" spans="1:13">
      <c r="A60" s="40" t="s">
        <v>28</v>
      </c>
      <c r="B60" s="39">
        <v>1.9E-3</v>
      </c>
      <c r="C60" s="39"/>
      <c r="D60" s="39"/>
      <c r="E60" s="39"/>
      <c r="F60" s="39"/>
    </row>
    <row r="61" spans="1:13">
      <c r="A61" s="40" t="s">
        <v>29</v>
      </c>
      <c r="B61" s="39" t="s">
        <v>30</v>
      </c>
      <c r="C61" s="39"/>
      <c r="D61" s="39"/>
      <c r="E61" s="39"/>
      <c r="F61" s="39"/>
    </row>
    <row r="62" spans="1:13">
      <c r="A62" s="40" t="s">
        <v>31</v>
      </c>
      <c r="B62" s="39" t="s">
        <v>32</v>
      </c>
      <c r="C62" s="39"/>
      <c r="D62" s="39"/>
      <c r="E62" s="39"/>
      <c r="F62" s="39"/>
    </row>
    <row r="63" spans="1:13">
      <c r="A63" s="40" t="s">
        <v>33</v>
      </c>
      <c r="B63" s="39">
        <v>9.3899999999999997E-2</v>
      </c>
      <c r="C63" s="39"/>
      <c r="D63" s="39"/>
      <c r="E63" s="39"/>
      <c r="F63" s="39"/>
    </row>
    <row r="64" spans="1:13">
      <c r="A64" s="40"/>
      <c r="B64" s="39"/>
      <c r="C64" s="39"/>
      <c r="D64" s="39"/>
      <c r="E64" s="39"/>
      <c r="F64" s="39"/>
    </row>
    <row r="65" spans="1:6">
      <c r="A65" s="40" t="s">
        <v>34</v>
      </c>
      <c r="B65" s="39"/>
      <c r="C65" s="39"/>
      <c r="D65" s="39"/>
      <c r="E65" s="39"/>
      <c r="F65" s="39"/>
    </row>
    <row r="66" spans="1:6">
      <c r="A66" s="40" t="s">
        <v>35</v>
      </c>
      <c r="B66" s="39" t="s">
        <v>36</v>
      </c>
      <c r="C66" s="39"/>
      <c r="D66" s="39"/>
      <c r="E66" s="39"/>
      <c r="F66" s="39"/>
    </row>
    <row r="67" spans="1:6">
      <c r="A67" s="40" t="s">
        <v>28</v>
      </c>
      <c r="B67" s="39">
        <v>3.15E-2</v>
      </c>
      <c r="C67" s="39"/>
      <c r="D67" s="39"/>
      <c r="E67" s="39"/>
      <c r="F67" s="39"/>
    </row>
    <row r="68" spans="1:6">
      <c r="A68" s="40" t="s">
        <v>29</v>
      </c>
      <c r="B68" s="39" t="s">
        <v>37</v>
      </c>
      <c r="C68" s="39"/>
      <c r="D68" s="39"/>
      <c r="E68" s="39"/>
      <c r="F68" s="39"/>
    </row>
    <row r="69" spans="1:6">
      <c r="A69" s="40" t="s">
        <v>38</v>
      </c>
      <c r="B69" s="39" t="s">
        <v>32</v>
      </c>
      <c r="C69" s="39"/>
      <c r="D69" s="39"/>
      <c r="E69" s="39"/>
      <c r="F69" s="39"/>
    </row>
    <row r="70" spans="1:6">
      <c r="A70" s="40"/>
      <c r="B70" s="39"/>
      <c r="C70" s="39"/>
      <c r="D70" s="39"/>
      <c r="E70" s="39"/>
      <c r="F70" s="39"/>
    </row>
    <row r="71" spans="1:6">
      <c r="A71" s="40" t="s">
        <v>39</v>
      </c>
      <c r="B71" s="39"/>
      <c r="C71" s="39"/>
      <c r="D71" s="39"/>
      <c r="E71" s="39"/>
      <c r="F71" s="39"/>
    </row>
    <row r="72" spans="1:6">
      <c r="A72" s="40" t="s">
        <v>40</v>
      </c>
      <c r="B72" s="39">
        <v>13.4</v>
      </c>
      <c r="C72" s="39"/>
      <c r="D72" s="39"/>
      <c r="E72" s="39"/>
      <c r="F72" s="39"/>
    </row>
    <row r="73" spans="1:6">
      <c r="A73" s="40" t="s">
        <v>28</v>
      </c>
      <c r="B73" s="39">
        <v>1.1999999999999999E-3</v>
      </c>
      <c r="C73" s="39"/>
      <c r="D73" s="39"/>
      <c r="E73" s="39"/>
      <c r="F73" s="39"/>
    </row>
    <row r="74" spans="1:6">
      <c r="A74" s="40" t="s">
        <v>29</v>
      </c>
      <c r="B74" s="39" t="s">
        <v>30</v>
      </c>
      <c r="C74" s="39"/>
      <c r="D74" s="39"/>
      <c r="E74" s="39"/>
      <c r="F74" s="39"/>
    </row>
    <row r="75" spans="1:6">
      <c r="A75" s="40" t="s">
        <v>38</v>
      </c>
      <c r="B75" s="39" t="s">
        <v>32</v>
      </c>
      <c r="C75" s="39"/>
      <c r="D75" s="39"/>
      <c r="E75" s="39"/>
      <c r="F75" s="39"/>
    </row>
    <row r="76" spans="1:6">
      <c r="A76" s="40"/>
      <c r="B76" s="39"/>
      <c r="C76" s="39"/>
      <c r="D76" s="39"/>
      <c r="E76" s="39"/>
      <c r="F76" s="39"/>
    </row>
    <row r="77" spans="1:6">
      <c r="A77" s="40" t="s">
        <v>41</v>
      </c>
      <c r="B77" s="39" t="s">
        <v>42</v>
      </c>
      <c r="C77" s="39" t="s">
        <v>43</v>
      </c>
      <c r="D77" s="39" t="s">
        <v>44</v>
      </c>
      <c r="E77" s="39" t="s">
        <v>35</v>
      </c>
      <c r="F77" s="39" t="s">
        <v>28</v>
      </c>
    </row>
    <row r="78" spans="1:6">
      <c r="A78" s="40" t="s">
        <v>45</v>
      </c>
      <c r="B78" s="39">
        <v>489.7</v>
      </c>
      <c r="C78" s="39">
        <v>2</v>
      </c>
      <c r="D78" s="39">
        <v>244.8</v>
      </c>
      <c r="E78" s="39" t="s">
        <v>46</v>
      </c>
      <c r="F78" s="39" t="s">
        <v>47</v>
      </c>
    </row>
    <row r="79" spans="1:6">
      <c r="A79" s="40" t="s">
        <v>48</v>
      </c>
      <c r="B79" s="39">
        <v>4725</v>
      </c>
      <c r="C79" s="39">
        <v>127</v>
      </c>
      <c r="D79" s="39">
        <v>37.21</v>
      </c>
      <c r="E79" s="39"/>
      <c r="F79" s="39"/>
    </row>
    <row r="80" spans="1:6">
      <c r="A80" s="40" t="s">
        <v>49</v>
      </c>
      <c r="B80" s="39">
        <v>5215</v>
      </c>
      <c r="C80" s="39">
        <v>129</v>
      </c>
      <c r="D80" s="39"/>
      <c r="E80" s="39"/>
      <c r="F80" s="39"/>
    </row>
    <row r="82" spans="1:9">
      <c r="A82" s="40" t="s">
        <v>50</v>
      </c>
      <c r="B82" s="39" t="s">
        <v>51</v>
      </c>
      <c r="C82" s="39" t="s">
        <v>52</v>
      </c>
      <c r="D82" s="39" t="s">
        <v>53</v>
      </c>
      <c r="E82" s="39" t="s">
        <v>54</v>
      </c>
      <c r="F82" s="39" t="s">
        <v>55</v>
      </c>
      <c r="G82" s="39"/>
      <c r="H82" s="39"/>
      <c r="I82" s="39"/>
    </row>
    <row r="83" spans="1:9">
      <c r="A83" s="40"/>
      <c r="B83" s="39"/>
      <c r="C83" s="39"/>
      <c r="D83" s="39"/>
      <c r="E83" s="39"/>
      <c r="F83" s="39"/>
      <c r="G83" s="39"/>
      <c r="H83" s="39"/>
      <c r="I83" s="39"/>
    </row>
    <row r="84" spans="1:9">
      <c r="A84" s="40" t="s">
        <v>56</v>
      </c>
      <c r="B84" s="39">
        <v>-3.3250000000000002</v>
      </c>
      <c r="C84" s="39" t="s">
        <v>57</v>
      </c>
      <c r="D84" s="39" t="s">
        <v>32</v>
      </c>
      <c r="E84" s="39" t="s">
        <v>37</v>
      </c>
      <c r="F84" s="39">
        <v>3.2300000000000002E-2</v>
      </c>
      <c r="G84" s="39"/>
      <c r="H84" s="39"/>
      <c r="I84" s="39"/>
    </row>
    <row r="85" spans="1:9">
      <c r="A85" s="40" t="s">
        <v>58</v>
      </c>
      <c r="B85" s="39">
        <v>1.292</v>
      </c>
      <c r="C85" s="39" t="s">
        <v>59</v>
      </c>
      <c r="D85" s="39" t="s">
        <v>60</v>
      </c>
      <c r="E85" s="39" t="s">
        <v>61</v>
      </c>
      <c r="F85" s="39">
        <v>0.63990000000000002</v>
      </c>
      <c r="G85" s="39"/>
      <c r="H85" s="39"/>
      <c r="I85" s="39"/>
    </row>
    <row r="86" spans="1:9">
      <c r="A86" s="40"/>
      <c r="B86" s="39"/>
      <c r="C86" s="39"/>
      <c r="D86" s="39"/>
      <c r="E86" s="39"/>
      <c r="F86" s="39"/>
      <c r="G86" s="39"/>
      <c r="H86" s="39"/>
      <c r="I86" s="39"/>
    </row>
    <row r="87" spans="1:9">
      <c r="A87" s="40"/>
      <c r="B87" s="39"/>
      <c r="C87" s="39"/>
      <c r="D87" s="39"/>
      <c r="E87" s="39"/>
      <c r="F87" s="39"/>
      <c r="G87" s="39"/>
      <c r="H87" s="39"/>
      <c r="I87" s="39"/>
    </row>
    <row r="88" spans="1:9">
      <c r="A88" s="40" t="s">
        <v>62</v>
      </c>
      <c r="B88" s="39" t="s">
        <v>63</v>
      </c>
      <c r="C88" s="39" t="s">
        <v>64</v>
      </c>
      <c r="D88" s="39" t="s">
        <v>51</v>
      </c>
      <c r="E88" s="39" t="s">
        <v>65</v>
      </c>
      <c r="F88" s="39" t="s">
        <v>66</v>
      </c>
      <c r="G88" s="39" t="s">
        <v>67</v>
      </c>
      <c r="H88" s="39" t="s">
        <v>68</v>
      </c>
      <c r="I88" s="39" t="s">
        <v>43</v>
      </c>
    </row>
    <row r="89" spans="1:9">
      <c r="A89" s="40"/>
      <c r="B89" s="39"/>
      <c r="C89" s="39"/>
      <c r="D89" s="39"/>
      <c r="E89" s="39"/>
      <c r="F89" s="39"/>
      <c r="G89" s="39"/>
      <c r="H89" s="39"/>
      <c r="I89" s="39"/>
    </row>
    <row r="90" spans="1:9">
      <c r="A90" s="40" t="s">
        <v>56</v>
      </c>
      <c r="B90" s="39">
        <v>10.17</v>
      </c>
      <c r="C90" s="39">
        <v>13.5</v>
      </c>
      <c r="D90" s="39">
        <v>-3.3250000000000002</v>
      </c>
      <c r="E90" s="39">
        <v>1.3640000000000001</v>
      </c>
      <c r="F90" s="39">
        <v>40</v>
      </c>
      <c r="G90" s="39">
        <v>40</v>
      </c>
      <c r="H90" s="39">
        <v>2.4380000000000002</v>
      </c>
      <c r="I90" s="39">
        <v>127</v>
      </c>
    </row>
    <row r="91" spans="1:9">
      <c r="A91" s="40" t="s">
        <v>58</v>
      </c>
      <c r="B91" s="39">
        <v>10.17</v>
      </c>
      <c r="C91" s="39">
        <v>8.8780000000000001</v>
      </c>
      <c r="D91" s="39">
        <v>1.292</v>
      </c>
      <c r="E91" s="39">
        <v>1.294</v>
      </c>
      <c r="F91" s="39">
        <v>40</v>
      </c>
      <c r="G91" s="39">
        <v>50</v>
      </c>
      <c r="H91" s="39">
        <v>0.99850000000000005</v>
      </c>
      <c r="I91" s="39">
        <v>127</v>
      </c>
    </row>
  </sheetData>
  <mergeCells count="8">
    <mergeCell ref="B46:B55"/>
    <mergeCell ref="D4:F4"/>
    <mergeCell ref="G4:I4"/>
    <mergeCell ref="J4:L4"/>
    <mergeCell ref="B6:B15"/>
    <mergeCell ref="B16:B25"/>
    <mergeCell ref="B26:B35"/>
    <mergeCell ref="B36:B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70"/>
  <sheetViews>
    <sheetView workbookViewId="0">
      <selection activeCell="A2" sqref="A2"/>
    </sheetView>
  </sheetViews>
  <sheetFormatPr baseColWidth="10" defaultRowHeight="15"/>
  <cols>
    <col min="5" max="5" width="15" customWidth="1"/>
    <col min="6" max="6" width="17.85546875" customWidth="1"/>
    <col min="8" max="8" width="13.140625" customWidth="1"/>
    <col min="9" max="9" width="16.85546875" customWidth="1"/>
    <col min="11" max="11" width="12.7109375" customWidth="1"/>
    <col min="12" max="12" width="16.42578125" customWidth="1"/>
  </cols>
  <sheetData>
    <row r="2" spans="1:13">
      <c r="A2" t="s">
        <v>142</v>
      </c>
    </row>
    <row r="3" spans="1:13" ht="15.75" thickBot="1"/>
    <row r="4" spans="1:13">
      <c r="D4" s="56" t="s">
        <v>22</v>
      </c>
      <c r="E4" s="57"/>
      <c r="F4" s="57"/>
      <c r="G4" s="56" t="s">
        <v>23</v>
      </c>
      <c r="H4" s="57"/>
      <c r="I4" s="58"/>
      <c r="J4" s="57" t="s">
        <v>24</v>
      </c>
      <c r="K4" s="57"/>
      <c r="L4" s="57"/>
      <c r="M4" s="35"/>
    </row>
    <row r="5" spans="1:13" ht="30.75" thickBot="1">
      <c r="D5" s="1" t="s">
        <v>0</v>
      </c>
      <c r="E5" s="2" t="s">
        <v>1</v>
      </c>
      <c r="F5" s="3" t="s">
        <v>2</v>
      </c>
      <c r="G5" s="1" t="s">
        <v>0</v>
      </c>
      <c r="H5" s="2" t="s">
        <v>1</v>
      </c>
      <c r="I5" s="3" t="s">
        <v>2</v>
      </c>
      <c r="J5" s="1" t="s">
        <v>0</v>
      </c>
      <c r="K5" s="2" t="s">
        <v>1</v>
      </c>
      <c r="L5" s="3" t="s">
        <v>2</v>
      </c>
      <c r="M5" s="35"/>
    </row>
    <row r="6" spans="1:13">
      <c r="B6" s="53" t="s">
        <v>3</v>
      </c>
      <c r="C6" s="4" t="s">
        <v>4</v>
      </c>
      <c r="D6" s="5">
        <v>31</v>
      </c>
      <c r="E6" s="6">
        <v>8</v>
      </c>
      <c r="F6" s="7">
        <v>25.806451612903224</v>
      </c>
      <c r="G6" s="5">
        <v>42</v>
      </c>
      <c r="H6" s="8">
        <v>12</v>
      </c>
      <c r="I6" s="9">
        <v>28.571428571428569</v>
      </c>
      <c r="J6" s="6">
        <v>35</v>
      </c>
      <c r="K6" s="6">
        <v>9</v>
      </c>
      <c r="L6" s="10">
        <v>25.714285714285712</v>
      </c>
      <c r="M6" s="35"/>
    </row>
    <row r="7" spans="1:13">
      <c r="B7" s="54"/>
      <c r="C7" s="11" t="s">
        <v>5</v>
      </c>
      <c r="D7" s="12">
        <v>31</v>
      </c>
      <c r="E7" s="13">
        <v>10</v>
      </c>
      <c r="F7" s="14">
        <v>32.258064516129032</v>
      </c>
      <c r="G7" s="12">
        <v>40</v>
      </c>
      <c r="H7" s="15">
        <v>17</v>
      </c>
      <c r="I7" s="16">
        <v>42.5</v>
      </c>
      <c r="J7" s="13">
        <v>23</v>
      </c>
      <c r="K7" s="13">
        <v>2</v>
      </c>
      <c r="L7" s="17">
        <v>8.695652173913043</v>
      </c>
      <c r="M7" s="35"/>
    </row>
    <row r="8" spans="1:13">
      <c r="B8" s="54"/>
      <c r="C8" s="11" t="s">
        <v>6</v>
      </c>
      <c r="D8" s="12">
        <v>27</v>
      </c>
      <c r="E8" s="13">
        <v>10</v>
      </c>
      <c r="F8" s="14">
        <v>37.037037037037038</v>
      </c>
      <c r="G8" s="12">
        <v>29</v>
      </c>
      <c r="H8" s="15">
        <v>13</v>
      </c>
      <c r="I8" s="16">
        <v>44.827586206896555</v>
      </c>
      <c r="J8" s="13">
        <v>25</v>
      </c>
      <c r="K8" s="13">
        <v>3</v>
      </c>
      <c r="L8" s="17">
        <v>12</v>
      </c>
      <c r="M8" s="35"/>
    </row>
    <row r="9" spans="1:13">
      <c r="B9" s="54"/>
      <c r="C9" s="11" t="s">
        <v>7</v>
      </c>
      <c r="D9" s="12">
        <v>19</v>
      </c>
      <c r="E9" s="13">
        <v>10</v>
      </c>
      <c r="F9" s="14">
        <v>52.631578947368418</v>
      </c>
      <c r="G9" s="12">
        <v>26</v>
      </c>
      <c r="H9" s="15">
        <v>9</v>
      </c>
      <c r="I9" s="16">
        <v>34.615384615384613</v>
      </c>
      <c r="J9" s="13">
        <v>24</v>
      </c>
      <c r="K9" s="13">
        <v>2</v>
      </c>
      <c r="L9" s="17">
        <v>8.3333333333333321</v>
      </c>
      <c r="M9" s="35"/>
    </row>
    <row r="10" spans="1:13">
      <c r="B10" s="54"/>
      <c r="C10" s="11" t="s">
        <v>8</v>
      </c>
      <c r="D10" s="12">
        <v>18</v>
      </c>
      <c r="E10" s="13">
        <v>8</v>
      </c>
      <c r="F10" s="14">
        <v>44.444444444444443</v>
      </c>
      <c r="G10" s="12">
        <v>28</v>
      </c>
      <c r="H10" s="15">
        <v>13</v>
      </c>
      <c r="I10" s="16">
        <v>46.428571428571431</v>
      </c>
      <c r="J10" s="13">
        <v>32</v>
      </c>
      <c r="K10" s="13">
        <v>7</v>
      </c>
      <c r="L10" s="17">
        <v>21.875</v>
      </c>
      <c r="M10" s="35"/>
    </row>
    <row r="11" spans="1:13">
      <c r="B11" s="54"/>
      <c r="C11" s="11" t="s">
        <v>9</v>
      </c>
      <c r="D11" s="12">
        <v>25</v>
      </c>
      <c r="E11" s="13">
        <v>10</v>
      </c>
      <c r="F11" s="14">
        <v>40</v>
      </c>
      <c r="G11" s="12">
        <v>19</v>
      </c>
      <c r="H11" s="15">
        <v>11</v>
      </c>
      <c r="I11" s="16">
        <v>57.894736842105267</v>
      </c>
      <c r="J11" s="13">
        <v>26</v>
      </c>
      <c r="K11" s="13">
        <v>5</v>
      </c>
      <c r="L11" s="17">
        <v>19.230769230769234</v>
      </c>
      <c r="M11" s="35"/>
    </row>
    <row r="12" spans="1:13">
      <c r="B12" s="54"/>
      <c r="C12" s="11" t="s">
        <v>10</v>
      </c>
      <c r="D12" s="12">
        <v>19</v>
      </c>
      <c r="E12" s="13">
        <v>7</v>
      </c>
      <c r="F12" s="14">
        <v>36.84210526315789</v>
      </c>
      <c r="G12" s="12">
        <v>25</v>
      </c>
      <c r="H12" s="15">
        <v>10</v>
      </c>
      <c r="I12" s="16">
        <v>40</v>
      </c>
      <c r="J12" s="13">
        <v>24</v>
      </c>
      <c r="K12" s="13">
        <v>5</v>
      </c>
      <c r="L12" s="17">
        <v>20.833333333333336</v>
      </c>
      <c r="M12" s="35"/>
    </row>
    <row r="13" spans="1:13">
      <c r="B13" s="54"/>
      <c r="C13" s="11" t="s">
        <v>11</v>
      </c>
      <c r="D13" s="12">
        <v>24</v>
      </c>
      <c r="E13" s="13">
        <v>7</v>
      </c>
      <c r="F13" s="14">
        <v>29.166666666666668</v>
      </c>
      <c r="G13" s="12">
        <v>19</v>
      </c>
      <c r="H13" s="15">
        <v>6</v>
      </c>
      <c r="I13" s="16">
        <v>31.578947368421051</v>
      </c>
      <c r="J13" s="13">
        <v>12</v>
      </c>
      <c r="K13" s="13">
        <v>1</v>
      </c>
      <c r="L13" s="17">
        <v>8.3333333333333321</v>
      </c>
      <c r="M13" s="35"/>
    </row>
    <row r="14" spans="1:13">
      <c r="B14" s="54"/>
      <c r="C14" s="11" t="s">
        <v>12</v>
      </c>
      <c r="D14" s="12">
        <v>15</v>
      </c>
      <c r="E14" s="13">
        <v>4</v>
      </c>
      <c r="F14" s="14">
        <v>26.666666666666668</v>
      </c>
      <c r="G14" s="12">
        <v>20</v>
      </c>
      <c r="H14" s="15">
        <v>9</v>
      </c>
      <c r="I14" s="16">
        <v>45</v>
      </c>
      <c r="J14" s="13">
        <v>25</v>
      </c>
      <c r="K14" s="13">
        <v>3</v>
      </c>
      <c r="L14" s="17">
        <v>12</v>
      </c>
      <c r="M14" s="35"/>
    </row>
    <row r="15" spans="1:13" ht="15.75" thickBot="1">
      <c r="B15" s="54"/>
      <c r="C15" s="11" t="s">
        <v>13</v>
      </c>
      <c r="D15" s="18">
        <v>21</v>
      </c>
      <c r="E15" s="19">
        <v>7</v>
      </c>
      <c r="F15" s="20">
        <v>33.333333333333329</v>
      </c>
      <c r="G15" s="12">
        <v>28</v>
      </c>
      <c r="H15" s="15">
        <v>12</v>
      </c>
      <c r="I15" s="16">
        <v>42.857142857142854</v>
      </c>
      <c r="J15" s="18">
        <v>14</v>
      </c>
      <c r="K15" s="21">
        <v>2</v>
      </c>
      <c r="L15" s="34">
        <v>14.285714285714285</v>
      </c>
      <c r="M15" s="35"/>
    </row>
    <row r="16" spans="1:13">
      <c r="B16" s="53" t="s">
        <v>14</v>
      </c>
      <c r="C16" s="22" t="s">
        <v>4</v>
      </c>
      <c r="D16" s="23">
        <v>43</v>
      </c>
      <c r="E16" s="23">
        <v>20</v>
      </c>
      <c r="F16" s="24">
        <v>46.511627906976742</v>
      </c>
      <c r="G16" s="5">
        <v>17</v>
      </c>
      <c r="H16" s="6">
        <v>10</v>
      </c>
      <c r="I16" s="9">
        <v>58.82352941176471</v>
      </c>
      <c r="J16" s="23">
        <v>50</v>
      </c>
      <c r="K16" s="23">
        <v>12</v>
      </c>
      <c r="L16" s="24">
        <v>24</v>
      </c>
      <c r="M16" s="35"/>
    </row>
    <row r="17" spans="2:13">
      <c r="B17" s="54"/>
      <c r="C17" s="25" t="s">
        <v>5</v>
      </c>
      <c r="D17" s="23">
        <v>53</v>
      </c>
      <c r="E17" s="23">
        <v>21</v>
      </c>
      <c r="F17" s="24">
        <v>39.622641509433961</v>
      </c>
      <c r="G17" s="12">
        <v>23</v>
      </c>
      <c r="H17" s="13">
        <v>8</v>
      </c>
      <c r="I17" s="16">
        <v>34.782608695652172</v>
      </c>
      <c r="J17" s="23">
        <v>50</v>
      </c>
      <c r="K17" s="23">
        <v>19</v>
      </c>
      <c r="L17" s="24">
        <v>38</v>
      </c>
      <c r="M17" s="35"/>
    </row>
    <row r="18" spans="2:13">
      <c r="B18" s="54"/>
      <c r="C18" s="25" t="s">
        <v>6</v>
      </c>
      <c r="D18" s="23">
        <v>28</v>
      </c>
      <c r="E18" s="23">
        <v>16</v>
      </c>
      <c r="F18" s="24">
        <v>57.142857142857139</v>
      </c>
      <c r="G18" s="12">
        <v>19</v>
      </c>
      <c r="H18" s="13">
        <v>8</v>
      </c>
      <c r="I18" s="16">
        <v>42.105263157894733</v>
      </c>
      <c r="J18" s="23">
        <v>45</v>
      </c>
      <c r="K18" s="23">
        <v>11</v>
      </c>
      <c r="L18" s="24">
        <v>24.444444444444443</v>
      </c>
      <c r="M18" s="35"/>
    </row>
    <row r="19" spans="2:13">
      <c r="B19" s="54"/>
      <c r="C19" s="25" t="s">
        <v>7</v>
      </c>
      <c r="D19" s="23">
        <v>23</v>
      </c>
      <c r="E19" s="23">
        <v>13</v>
      </c>
      <c r="F19" s="24">
        <v>56.521739130434781</v>
      </c>
      <c r="G19" s="12">
        <v>25</v>
      </c>
      <c r="H19" s="13">
        <v>11</v>
      </c>
      <c r="I19" s="16">
        <v>44</v>
      </c>
      <c r="J19" s="23">
        <v>47</v>
      </c>
      <c r="K19" s="23">
        <v>8</v>
      </c>
      <c r="L19" s="24">
        <v>17.021276595744681</v>
      </c>
      <c r="M19" s="35"/>
    </row>
    <row r="20" spans="2:13">
      <c r="B20" s="54"/>
      <c r="C20" s="25" t="s">
        <v>8</v>
      </c>
      <c r="D20" s="23">
        <v>36</v>
      </c>
      <c r="E20" s="23">
        <v>16</v>
      </c>
      <c r="F20" s="24">
        <v>44.444444444444443</v>
      </c>
      <c r="G20" s="12">
        <v>24</v>
      </c>
      <c r="H20" s="13">
        <v>8</v>
      </c>
      <c r="I20" s="16">
        <v>33.333333333333329</v>
      </c>
      <c r="J20" s="23">
        <v>53</v>
      </c>
      <c r="K20" s="23">
        <v>17</v>
      </c>
      <c r="L20" s="24">
        <v>32.075471698113205</v>
      </c>
      <c r="M20" s="35"/>
    </row>
    <row r="21" spans="2:13">
      <c r="B21" s="54"/>
      <c r="C21" s="25" t="s">
        <v>9</v>
      </c>
      <c r="D21" s="23">
        <v>38</v>
      </c>
      <c r="E21" s="23">
        <v>16</v>
      </c>
      <c r="F21" s="24">
        <v>42.105263157894733</v>
      </c>
      <c r="G21" s="12">
        <v>22</v>
      </c>
      <c r="H21" s="13">
        <v>11</v>
      </c>
      <c r="I21" s="16">
        <v>50</v>
      </c>
      <c r="J21" s="23">
        <v>49</v>
      </c>
      <c r="K21" s="23">
        <v>11</v>
      </c>
      <c r="L21" s="24">
        <v>22.448979591836736</v>
      </c>
      <c r="M21" s="35"/>
    </row>
    <row r="22" spans="2:13">
      <c r="B22" s="54"/>
      <c r="C22" s="25" t="s">
        <v>10</v>
      </c>
      <c r="D22" s="23">
        <v>36</v>
      </c>
      <c r="E22" s="23">
        <v>10</v>
      </c>
      <c r="F22" s="24">
        <v>27.777777777777779</v>
      </c>
      <c r="G22" s="12">
        <v>19</v>
      </c>
      <c r="H22" s="13">
        <v>9</v>
      </c>
      <c r="I22" s="16">
        <v>47.368421052631575</v>
      </c>
      <c r="J22" s="23">
        <v>50</v>
      </c>
      <c r="K22" s="23">
        <v>20</v>
      </c>
      <c r="L22" s="24">
        <v>40</v>
      </c>
      <c r="M22" s="35"/>
    </row>
    <row r="23" spans="2:13">
      <c r="B23" s="54"/>
      <c r="C23" s="25" t="s">
        <v>11</v>
      </c>
      <c r="D23" s="23">
        <v>30</v>
      </c>
      <c r="E23" s="23">
        <v>16</v>
      </c>
      <c r="F23" s="24">
        <v>53.333333333333336</v>
      </c>
      <c r="G23" s="12">
        <v>17</v>
      </c>
      <c r="H23" s="13">
        <v>7</v>
      </c>
      <c r="I23" s="16">
        <v>41.17647058823529</v>
      </c>
      <c r="J23" s="23">
        <v>63</v>
      </c>
      <c r="K23" s="23">
        <v>14</v>
      </c>
      <c r="L23" s="24">
        <v>22.222222222222221</v>
      </c>
      <c r="M23" s="35"/>
    </row>
    <row r="24" spans="2:13">
      <c r="B24" s="54"/>
      <c r="C24" s="25" t="s">
        <v>12</v>
      </c>
      <c r="D24" s="23">
        <v>41</v>
      </c>
      <c r="E24" s="23">
        <v>15</v>
      </c>
      <c r="F24" s="24">
        <v>36.585365853658537</v>
      </c>
      <c r="G24" s="12">
        <v>24</v>
      </c>
      <c r="H24" s="13">
        <v>12</v>
      </c>
      <c r="I24" s="16">
        <v>50</v>
      </c>
      <c r="J24" s="23">
        <v>43</v>
      </c>
      <c r="K24" s="23">
        <v>10</v>
      </c>
      <c r="L24" s="24">
        <v>23.255813953488371</v>
      </c>
      <c r="M24" s="35"/>
    </row>
    <row r="25" spans="2:13" ht="15.75" thickBot="1">
      <c r="B25" s="54"/>
      <c r="C25" s="25" t="s">
        <v>13</v>
      </c>
      <c r="D25" s="23">
        <v>41</v>
      </c>
      <c r="E25" s="23">
        <v>21</v>
      </c>
      <c r="F25" s="24">
        <v>51.219512195121951</v>
      </c>
      <c r="G25" s="12">
        <v>24</v>
      </c>
      <c r="H25" s="21">
        <v>9</v>
      </c>
      <c r="I25" s="20">
        <v>37.5</v>
      </c>
      <c r="J25" s="18">
        <v>66</v>
      </c>
      <c r="K25" s="21">
        <v>18</v>
      </c>
      <c r="L25" s="24">
        <v>27.27272727272727</v>
      </c>
      <c r="M25" s="35"/>
    </row>
    <row r="26" spans="2:13">
      <c r="B26" s="53" t="s">
        <v>15</v>
      </c>
      <c r="C26" s="4" t="s">
        <v>4</v>
      </c>
      <c r="D26" s="5">
        <v>13</v>
      </c>
      <c r="E26" s="6">
        <v>5</v>
      </c>
      <c r="F26" s="7">
        <v>38.461538461538467</v>
      </c>
      <c r="G26" s="5">
        <v>26</v>
      </c>
      <c r="H26" s="8">
        <v>6</v>
      </c>
      <c r="I26" s="9">
        <v>23.076923076923077</v>
      </c>
      <c r="J26" s="6">
        <v>43</v>
      </c>
      <c r="K26" s="6">
        <v>10</v>
      </c>
      <c r="L26" s="7">
        <v>23.255813953488371</v>
      </c>
      <c r="M26" s="35"/>
    </row>
    <row r="27" spans="2:13">
      <c r="B27" s="54"/>
      <c r="C27" s="11" t="s">
        <v>5</v>
      </c>
      <c r="D27" s="12">
        <v>31</v>
      </c>
      <c r="E27" s="13">
        <v>9</v>
      </c>
      <c r="F27" s="14">
        <v>29.032258064516132</v>
      </c>
      <c r="G27" s="12">
        <v>22</v>
      </c>
      <c r="H27" s="15">
        <v>6</v>
      </c>
      <c r="I27" s="16">
        <v>27.27272727272727</v>
      </c>
      <c r="J27" s="13">
        <v>33</v>
      </c>
      <c r="K27" s="13">
        <v>6</v>
      </c>
      <c r="L27" s="14">
        <v>18.181818181818183</v>
      </c>
      <c r="M27" s="35"/>
    </row>
    <row r="28" spans="2:13">
      <c r="B28" s="54"/>
      <c r="C28" s="11" t="s">
        <v>6</v>
      </c>
      <c r="D28" s="12">
        <v>27</v>
      </c>
      <c r="E28" s="13">
        <v>8</v>
      </c>
      <c r="F28" s="14">
        <v>29.629629629629626</v>
      </c>
      <c r="G28" s="12">
        <v>18</v>
      </c>
      <c r="H28" s="15">
        <v>4</v>
      </c>
      <c r="I28" s="16">
        <v>22.222222222222221</v>
      </c>
      <c r="J28" s="13">
        <v>35</v>
      </c>
      <c r="K28" s="13">
        <v>7</v>
      </c>
      <c r="L28" s="14">
        <v>20</v>
      </c>
      <c r="M28" s="35"/>
    </row>
    <row r="29" spans="2:13">
      <c r="B29" s="54"/>
      <c r="C29" s="11" t="s">
        <v>7</v>
      </c>
      <c r="D29" s="12">
        <v>19</v>
      </c>
      <c r="E29" s="13">
        <v>7</v>
      </c>
      <c r="F29" s="14">
        <v>36.84210526315789</v>
      </c>
      <c r="G29" s="12">
        <v>17</v>
      </c>
      <c r="H29" s="15">
        <v>4</v>
      </c>
      <c r="I29" s="16">
        <v>23.52941176470588</v>
      </c>
      <c r="J29" s="13">
        <v>58</v>
      </c>
      <c r="K29" s="13">
        <v>10</v>
      </c>
      <c r="L29" s="14">
        <v>17.241379310344829</v>
      </c>
      <c r="M29" s="35"/>
    </row>
    <row r="30" spans="2:13">
      <c r="B30" s="54"/>
      <c r="C30" s="11" t="s">
        <v>8</v>
      </c>
      <c r="D30" s="12">
        <v>18</v>
      </c>
      <c r="E30" s="13">
        <v>9</v>
      </c>
      <c r="F30" s="14">
        <v>50</v>
      </c>
      <c r="G30" s="12">
        <v>19</v>
      </c>
      <c r="H30" s="15">
        <v>9</v>
      </c>
      <c r="I30" s="16">
        <v>47.368421052631575</v>
      </c>
      <c r="J30" s="13">
        <v>34</v>
      </c>
      <c r="K30" s="13">
        <v>4</v>
      </c>
      <c r="L30" s="14">
        <v>11.76470588235294</v>
      </c>
      <c r="M30" s="35"/>
    </row>
    <row r="31" spans="2:13">
      <c r="B31" s="54"/>
      <c r="C31" s="11" t="s">
        <v>9</v>
      </c>
      <c r="D31" s="12">
        <v>19</v>
      </c>
      <c r="E31" s="13">
        <v>7</v>
      </c>
      <c r="F31" s="14">
        <v>36.84210526315789</v>
      </c>
      <c r="G31" s="12">
        <v>18</v>
      </c>
      <c r="H31" s="15">
        <v>5</v>
      </c>
      <c r="I31" s="16">
        <v>27.777777777777779</v>
      </c>
      <c r="J31" s="13">
        <v>67</v>
      </c>
      <c r="K31" s="13">
        <v>20</v>
      </c>
      <c r="L31" s="14">
        <v>29.850746268656714</v>
      </c>
      <c r="M31" s="35"/>
    </row>
    <row r="32" spans="2:13">
      <c r="B32" s="54"/>
      <c r="C32" s="11" t="s">
        <v>10</v>
      </c>
      <c r="D32" s="12">
        <v>19</v>
      </c>
      <c r="E32" s="13">
        <v>5</v>
      </c>
      <c r="F32" s="14">
        <v>26.315789473684209</v>
      </c>
      <c r="G32" s="12">
        <v>21</v>
      </c>
      <c r="H32" s="15">
        <v>8</v>
      </c>
      <c r="I32" s="16">
        <v>38.095238095238095</v>
      </c>
      <c r="J32" s="13">
        <v>48</v>
      </c>
      <c r="K32" s="13">
        <v>6</v>
      </c>
      <c r="L32" s="14">
        <v>12.5</v>
      </c>
      <c r="M32" s="35"/>
    </row>
    <row r="33" spans="1:13">
      <c r="B33" s="54"/>
      <c r="C33" s="11" t="s">
        <v>11</v>
      </c>
      <c r="D33" s="12">
        <v>35</v>
      </c>
      <c r="E33" s="13">
        <v>16</v>
      </c>
      <c r="F33" s="14">
        <v>45.714285714285715</v>
      </c>
      <c r="G33" s="12">
        <v>27</v>
      </c>
      <c r="H33" s="15">
        <v>11</v>
      </c>
      <c r="I33" s="16">
        <v>40.74074074074074</v>
      </c>
      <c r="J33" s="13">
        <v>41</v>
      </c>
      <c r="K33" s="13">
        <v>6</v>
      </c>
      <c r="L33" s="14">
        <v>14.634146341463413</v>
      </c>
      <c r="M33" s="35"/>
    </row>
    <row r="34" spans="1:13">
      <c r="B34" s="54"/>
      <c r="C34" s="11" t="s">
        <v>12</v>
      </c>
      <c r="D34" s="12">
        <v>36</v>
      </c>
      <c r="E34" s="13">
        <v>13</v>
      </c>
      <c r="F34" s="14">
        <v>36.111111111111107</v>
      </c>
      <c r="G34" s="12">
        <v>48</v>
      </c>
      <c r="H34" s="15">
        <v>14</v>
      </c>
      <c r="I34" s="16">
        <v>29.166666666666668</v>
      </c>
      <c r="J34" s="13">
        <v>55</v>
      </c>
      <c r="K34" s="13">
        <v>13</v>
      </c>
      <c r="L34" s="14">
        <v>23.636363636363637</v>
      </c>
      <c r="M34" s="35"/>
    </row>
    <row r="35" spans="1:13" ht="15.75" thickBot="1">
      <c r="B35" s="55"/>
      <c r="C35" s="26" t="s">
        <v>13</v>
      </c>
      <c r="D35" s="18">
        <v>20</v>
      </c>
      <c r="E35" s="21">
        <v>9</v>
      </c>
      <c r="F35" s="27">
        <v>45</v>
      </c>
      <c r="G35" s="18">
        <v>51</v>
      </c>
      <c r="H35" s="19">
        <v>16</v>
      </c>
      <c r="I35" s="20">
        <v>31.372549019607842</v>
      </c>
      <c r="J35" s="21">
        <v>58</v>
      </c>
      <c r="K35" s="21">
        <v>9</v>
      </c>
      <c r="L35" s="27">
        <v>15.517241379310345</v>
      </c>
      <c r="M35" s="35"/>
    </row>
    <row r="37" spans="1:13">
      <c r="A37" s="40" t="s">
        <v>26</v>
      </c>
      <c r="B37" s="39"/>
      <c r="C37" s="39"/>
      <c r="D37" s="39"/>
      <c r="E37" s="39"/>
      <c r="F37" s="39"/>
    </row>
    <row r="38" spans="1:13">
      <c r="A38" s="40" t="s">
        <v>27</v>
      </c>
      <c r="B38" s="39">
        <v>43.57</v>
      </c>
      <c r="C38" s="39"/>
      <c r="D38" s="39"/>
      <c r="E38" s="39"/>
      <c r="F38" s="39"/>
    </row>
    <row r="39" spans="1:13">
      <c r="A39" s="40" t="s">
        <v>28</v>
      </c>
      <c r="B39" s="39" t="s">
        <v>69</v>
      </c>
      <c r="C39" s="39"/>
      <c r="D39" s="39"/>
      <c r="E39" s="39"/>
      <c r="F39" s="39"/>
    </row>
    <row r="40" spans="1:13">
      <c r="A40" s="40" t="s">
        <v>29</v>
      </c>
      <c r="B40" s="39" t="s">
        <v>70</v>
      </c>
      <c r="C40" s="39"/>
      <c r="D40" s="39"/>
      <c r="E40" s="39"/>
      <c r="F40" s="39"/>
    </row>
    <row r="41" spans="1:13">
      <c r="A41" s="40" t="s">
        <v>31</v>
      </c>
      <c r="B41" s="39" t="s">
        <v>32</v>
      </c>
      <c r="C41" s="39"/>
      <c r="D41" s="39"/>
      <c r="E41" s="39"/>
      <c r="F41" s="39"/>
    </row>
    <row r="42" spans="1:13">
      <c r="A42" s="40" t="s">
        <v>33</v>
      </c>
      <c r="B42" s="39">
        <v>0.50039999999999996</v>
      </c>
      <c r="C42" s="39"/>
      <c r="D42" s="39"/>
      <c r="E42" s="39"/>
      <c r="F42" s="39"/>
    </row>
    <row r="43" spans="1:13">
      <c r="A43" s="40"/>
      <c r="B43" s="39"/>
      <c r="C43" s="39"/>
      <c r="D43" s="39"/>
      <c r="E43" s="39"/>
      <c r="F43" s="39"/>
    </row>
    <row r="44" spans="1:13">
      <c r="A44" s="40" t="s">
        <v>34</v>
      </c>
      <c r="B44" s="39"/>
      <c r="C44" s="39"/>
      <c r="D44" s="39"/>
      <c r="E44" s="39"/>
      <c r="F44" s="39"/>
    </row>
    <row r="45" spans="1:13">
      <c r="A45" s="40" t="s">
        <v>35</v>
      </c>
      <c r="B45" s="39" t="s">
        <v>71</v>
      </c>
      <c r="C45" s="39"/>
      <c r="D45" s="39"/>
      <c r="E45" s="39"/>
      <c r="F45" s="39"/>
    </row>
    <row r="46" spans="1:13">
      <c r="A46" s="40" t="s">
        <v>28</v>
      </c>
      <c r="B46" s="39">
        <v>0.47420000000000001</v>
      </c>
      <c r="C46" s="39"/>
      <c r="D46" s="39"/>
      <c r="E46" s="39"/>
      <c r="F46" s="39"/>
    </row>
    <row r="47" spans="1:13">
      <c r="A47" s="40" t="s">
        <v>29</v>
      </c>
      <c r="B47" s="39" t="s">
        <v>61</v>
      </c>
      <c r="C47" s="39"/>
      <c r="D47" s="39"/>
      <c r="E47" s="39"/>
      <c r="F47" s="39"/>
    </row>
    <row r="48" spans="1:13">
      <c r="A48" s="40" t="s">
        <v>38</v>
      </c>
      <c r="B48" s="39" t="s">
        <v>60</v>
      </c>
      <c r="C48" s="39"/>
      <c r="D48" s="39"/>
      <c r="E48" s="39"/>
      <c r="F48" s="39"/>
    </row>
    <row r="49" spans="1:9">
      <c r="A49" s="40"/>
      <c r="B49" s="39"/>
      <c r="C49" s="39"/>
      <c r="D49" s="39"/>
      <c r="E49" s="39"/>
      <c r="F49" s="39"/>
    </row>
    <row r="50" spans="1:9">
      <c r="A50" s="40" t="s">
        <v>39</v>
      </c>
      <c r="B50" s="39"/>
      <c r="C50" s="39"/>
      <c r="D50" s="39"/>
      <c r="E50" s="39"/>
      <c r="F50" s="39"/>
    </row>
    <row r="51" spans="1:9">
      <c r="A51" s="40" t="s">
        <v>40</v>
      </c>
      <c r="B51" s="39">
        <v>1.048</v>
      </c>
      <c r="C51" s="39"/>
      <c r="D51" s="39"/>
      <c r="E51" s="39"/>
      <c r="F51" s="39"/>
    </row>
    <row r="52" spans="1:9">
      <c r="A52" s="40" t="s">
        <v>28</v>
      </c>
      <c r="B52" s="39">
        <v>0.59199999999999997</v>
      </c>
      <c r="C52" s="39"/>
      <c r="D52" s="39"/>
      <c r="E52" s="39"/>
      <c r="F52" s="39"/>
    </row>
    <row r="53" spans="1:9">
      <c r="A53" s="40" t="s">
        <v>29</v>
      </c>
      <c r="B53" s="39" t="s">
        <v>61</v>
      </c>
      <c r="C53" s="39"/>
      <c r="D53" s="39"/>
      <c r="E53" s="39"/>
      <c r="F53" s="39"/>
    </row>
    <row r="54" spans="1:9">
      <c r="A54" s="40" t="s">
        <v>38</v>
      </c>
      <c r="B54" s="39" t="s">
        <v>60</v>
      </c>
      <c r="C54" s="39"/>
      <c r="D54" s="39"/>
      <c r="E54" s="39"/>
      <c r="F54" s="39"/>
    </row>
    <row r="55" spans="1:9">
      <c r="A55" s="40"/>
      <c r="B55" s="39"/>
      <c r="C55" s="39"/>
      <c r="D55" s="39"/>
      <c r="E55" s="39"/>
      <c r="F55" s="39"/>
    </row>
    <row r="56" spans="1:9">
      <c r="A56" s="40" t="s">
        <v>41</v>
      </c>
      <c r="B56" s="39" t="s">
        <v>42</v>
      </c>
      <c r="C56" s="39" t="s">
        <v>43</v>
      </c>
      <c r="D56" s="39" t="s">
        <v>44</v>
      </c>
      <c r="E56" s="39" t="s">
        <v>35</v>
      </c>
      <c r="F56" s="39" t="s">
        <v>28</v>
      </c>
    </row>
    <row r="57" spans="1:9">
      <c r="A57" s="40" t="s">
        <v>45</v>
      </c>
      <c r="B57" s="39">
        <v>7154</v>
      </c>
      <c r="C57" s="39">
        <v>2</v>
      </c>
      <c r="D57" s="39">
        <v>3577</v>
      </c>
      <c r="E57" s="39" t="s">
        <v>72</v>
      </c>
      <c r="F57" s="39" t="s">
        <v>73</v>
      </c>
    </row>
    <row r="58" spans="1:9">
      <c r="A58" s="40" t="s">
        <v>48</v>
      </c>
      <c r="B58" s="39">
        <v>7143</v>
      </c>
      <c r="C58" s="39">
        <v>87</v>
      </c>
      <c r="D58" s="39">
        <v>82.1</v>
      </c>
      <c r="E58" s="39"/>
      <c r="F58" s="39"/>
    </row>
    <row r="59" spans="1:9">
      <c r="A59" s="40" t="s">
        <v>49</v>
      </c>
      <c r="B59" s="39">
        <v>14297</v>
      </c>
      <c r="C59" s="39">
        <v>89</v>
      </c>
      <c r="D59" s="39"/>
      <c r="E59" s="39"/>
      <c r="F59" s="39"/>
    </row>
    <row r="61" spans="1:9">
      <c r="A61" s="40" t="s">
        <v>50</v>
      </c>
      <c r="B61" s="39" t="s">
        <v>51</v>
      </c>
      <c r="C61" s="39" t="s">
        <v>52</v>
      </c>
      <c r="D61" s="39" t="s">
        <v>53</v>
      </c>
      <c r="E61" s="39" t="s">
        <v>54</v>
      </c>
      <c r="F61" s="39" t="s">
        <v>55</v>
      </c>
      <c r="G61" s="39"/>
      <c r="H61" s="39"/>
      <c r="I61" s="39"/>
    </row>
    <row r="62" spans="1:9">
      <c r="A62" s="40"/>
      <c r="B62" s="39"/>
      <c r="C62" s="39"/>
      <c r="D62" s="39"/>
      <c r="E62" s="39"/>
      <c r="F62" s="39"/>
      <c r="G62" s="39"/>
      <c r="H62" s="39"/>
      <c r="I62" s="39"/>
    </row>
    <row r="63" spans="1:9">
      <c r="A63" s="40" t="s">
        <v>56</v>
      </c>
      <c r="B63" s="39">
        <v>0.76329999999999998</v>
      </c>
      <c r="C63" s="39" t="s">
        <v>74</v>
      </c>
      <c r="D63" s="39" t="s">
        <v>60</v>
      </c>
      <c r="E63" s="39" t="s">
        <v>61</v>
      </c>
      <c r="F63" s="39" t="s">
        <v>75</v>
      </c>
      <c r="G63" s="39"/>
      <c r="H63" s="39"/>
      <c r="I63" s="39"/>
    </row>
    <row r="64" spans="1:9">
      <c r="A64" s="40" t="s">
        <v>58</v>
      </c>
      <c r="B64" s="39">
        <v>19.28</v>
      </c>
      <c r="C64" s="39" t="s">
        <v>76</v>
      </c>
      <c r="D64" s="39" t="s">
        <v>32</v>
      </c>
      <c r="E64" s="39" t="s">
        <v>70</v>
      </c>
      <c r="F64" s="39" t="s">
        <v>69</v>
      </c>
      <c r="G64" s="39"/>
      <c r="H64" s="39"/>
      <c r="I64" s="39"/>
    </row>
    <row r="65" spans="1:9">
      <c r="A65" s="40"/>
      <c r="B65" s="39"/>
      <c r="C65" s="39"/>
      <c r="D65" s="39"/>
      <c r="E65" s="39"/>
      <c r="F65" s="39"/>
      <c r="G65" s="39"/>
      <c r="H65" s="39"/>
      <c r="I65" s="39"/>
    </row>
    <row r="66" spans="1:9">
      <c r="A66" s="40"/>
      <c r="B66" s="39"/>
      <c r="C66" s="39"/>
      <c r="D66" s="39"/>
      <c r="E66" s="39"/>
      <c r="F66" s="39"/>
      <c r="G66" s="39"/>
      <c r="H66" s="39"/>
      <c r="I66" s="39"/>
    </row>
    <row r="67" spans="1:9">
      <c r="A67" s="40" t="s">
        <v>62</v>
      </c>
      <c r="B67" s="39" t="s">
        <v>63</v>
      </c>
      <c r="C67" s="39" t="s">
        <v>64</v>
      </c>
      <c r="D67" s="39" t="s">
        <v>51</v>
      </c>
      <c r="E67" s="39" t="s">
        <v>65</v>
      </c>
      <c r="F67" s="39" t="s">
        <v>66</v>
      </c>
      <c r="G67" s="39" t="s">
        <v>67</v>
      </c>
      <c r="H67" s="39" t="s">
        <v>68</v>
      </c>
      <c r="I67" s="39" t="s">
        <v>43</v>
      </c>
    </row>
    <row r="68" spans="1:9">
      <c r="A68" s="40"/>
      <c r="B68" s="39"/>
      <c r="C68" s="39"/>
      <c r="D68" s="39"/>
      <c r="E68" s="39"/>
      <c r="F68" s="39"/>
      <c r="G68" s="39"/>
      <c r="H68" s="39"/>
      <c r="I68" s="39"/>
    </row>
    <row r="69" spans="1:9">
      <c r="A69" s="40" t="s">
        <v>56</v>
      </c>
      <c r="B69" s="39">
        <v>39.57</v>
      </c>
      <c r="C69" s="39">
        <v>38.799999999999997</v>
      </c>
      <c r="D69" s="39">
        <v>0.76329999999999998</v>
      </c>
      <c r="E69" s="39">
        <v>2.339</v>
      </c>
      <c r="F69" s="39">
        <v>30</v>
      </c>
      <c r="G69" s="39">
        <v>30</v>
      </c>
      <c r="H69" s="39">
        <v>0.32629999999999998</v>
      </c>
      <c r="I69" s="39">
        <v>87</v>
      </c>
    </row>
    <row r="70" spans="1:9">
      <c r="A70" s="40" t="s">
        <v>58</v>
      </c>
      <c r="B70" s="39">
        <v>39.57</v>
      </c>
      <c r="C70" s="39">
        <v>20.28</v>
      </c>
      <c r="D70" s="39">
        <v>19.28</v>
      </c>
      <c r="E70" s="39">
        <v>2.339</v>
      </c>
      <c r="F70" s="39">
        <v>30</v>
      </c>
      <c r="G70" s="39">
        <v>30</v>
      </c>
      <c r="H70" s="39">
        <v>8.2430000000000003</v>
      </c>
      <c r="I70" s="39">
        <v>87</v>
      </c>
    </row>
  </sheetData>
  <mergeCells count="6">
    <mergeCell ref="J4:L4"/>
    <mergeCell ref="B6:B15"/>
    <mergeCell ref="B16:B25"/>
    <mergeCell ref="B26:B35"/>
    <mergeCell ref="D4:F4"/>
    <mergeCell ref="G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P128"/>
  <sheetViews>
    <sheetView workbookViewId="0">
      <selection activeCell="A2" sqref="A2"/>
    </sheetView>
  </sheetViews>
  <sheetFormatPr baseColWidth="10" defaultRowHeight="15"/>
  <cols>
    <col min="4" max="4" width="6.42578125" bestFit="1" customWidth="1"/>
    <col min="5" max="5" width="14.5703125" customWidth="1"/>
    <col min="6" max="6" width="13.140625" customWidth="1"/>
    <col min="7" max="7" width="20" customWidth="1"/>
    <col min="8" max="8" width="6.42578125" bestFit="1" customWidth="1"/>
    <col min="9" max="10" width="14.28515625" customWidth="1"/>
    <col min="11" max="11" width="20" customWidth="1"/>
    <col min="12" max="12" width="6.42578125" bestFit="1" customWidth="1"/>
    <col min="13" max="13" width="14.85546875" customWidth="1"/>
    <col min="14" max="14" width="14.5703125" customWidth="1"/>
    <col min="15" max="15" width="19.28515625" customWidth="1"/>
  </cols>
  <sheetData>
    <row r="2" spans="1:16">
      <c r="A2" t="s">
        <v>141</v>
      </c>
      <c r="I2" s="23"/>
    </row>
    <row r="3" spans="1:16" ht="15.75" thickBot="1">
      <c r="I3" s="23"/>
    </row>
    <row r="4" spans="1:16">
      <c r="D4" s="56" t="s">
        <v>22</v>
      </c>
      <c r="E4" s="57"/>
      <c r="F4" s="57"/>
      <c r="G4" s="58"/>
      <c r="H4" s="56" t="s">
        <v>23</v>
      </c>
      <c r="I4" s="57"/>
      <c r="J4" s="57"/>
      <c r="K4" s="58"/>
      <c r="L4" s="56" t="s">
        <v>24</v>
      </c>
      <c r="M4" s="57"/>
      <c r="N4" s="57"/>
      <c r="O4" s="57"/>
      <c r="P4" s="35"/>
    </row>
    <row r="5" spans="1:16" ht="30.75" thickBot="1">
      <c r="D5" s="1" t="s">
        <v>0</v>
      </c>
      <c r="E5" s="2" t="s">
        <v>18</v>
      </c>
      <c r="F5" s="3" t="s">
        <v>19</v>
      </c>
      <c r="G5" s="3" t="s">
        <v>25</v>
      </c>
      <c r="H5" s="1" t="s">
        <v>0</v>
      </c>
      <c r="I5" s="2" t="s">
        <v>20</v>
      </c>
      <c r="J5" s="3" t="s">
        <v>19</v>
      </c>
      <c r="K5" s="3" t="s">
        <v>25</v>
      </c>
      <c r="L5" s="1" t="s">
        <v>0</v>
      </c>
      <c r="M5" s="2" t="s">
        <v>20</v>
      </c>
      <c r="N5" s="3" t="s">
        <v>19</v>
      </c>
      <c r="O5" s="3" t="s">
        <v>25</v>
      </c>
      <c r="P5" s="35"/>
    </row>
    <row r="6" spans="1:16">
      <c r="B6" s="53" t="s">
        <v>3</v>
      </c>
      <c r="C6" s="4" t="s">
        <v>4</v>
      </c>
      <c r="D6" s="5">
        <v>53</v>
      </c>
      <c r="E6" s="6">
        <v>0</v>
      </c>
      <c r="F6" s="28">
        <f t="shared" ref="F6:F15" si="0">E6/D6</f>
        <v>0</v>
      </c>
      <c r="G6" s="29">
        <f>F6/$F$16</f>
        <v>0</v>
      </c>
      <c r="H6" s="5">
        <v>45</v>
      </c>
      <c r="I6" s="6">
        <v>0</v>
      </c>
      <c r="J6" s="28">
        <f>I6/H6</f>
        <v>0</v>
      </c>
      <c r="K6" s="29">
        <f>J6/$F$16</f>
        <v>0</v>
      </c>
      <c r="L6" s="5"/>
      <c r="M6" s="6"/>
      <c r="N6" s="28"/>
      <c r="O6" s="36"/>
      <c r="P6" s="35"/>
    </row>
    <row r="7" spans="1:16">
      <c r="B7" s="54"/>
      <c r="C7" s="11" t="s">
        <v>5</v>
      </c>
      <c r="D7" s="12">
        <v>23</v>
      </c>
      <c r="E7" s="13">
        <v>190.32999999999998</v>
      </c>
      <c r="F7" s="30">
        <f t="shared" si="0"/>
        <v>8.2752173913043467</v>
      </c>
      <c r="G7" s="31">
        <f t="shared" ref="G7:G15" si="1">F7/$F$16</f>
        <v>7.8612335230977841</v>
      </c>
      <c r="H7" s="12">
        <v>41</v>
      </c>
      <c r="I7" s="13">
        <v>0</v>
      </c>
      <c r="J7" s="30">
        <f t="shared" ref="J7:J15" si="2">I7/H7</f>
        <v>0</v>
      </c>
      <c r="K7" s="31">
        <f t="shared" ref="K7:K15" si="3">J7/$F$16</f>
        <v>0</v>
      </c>
      <c r="L7" s="12"/>
      <c r="M7" s="13"/>
      <c r="N7" s="30"/>
      <c r="O7" s="37"/>
      <c r="P7" s="35"/>
    </row>
    <row r="8" spans="1:16">
      <c r="B8" s="54"/>
      <c r="C8" s="11" t="s">
        <v>6</v>
      </c>
      <c r="D8" s="12">
        <v>40</v>
      </c>
      <c r="E8" s="13">
        <v>0</v>
      </c>
      <c r="F8" s="30">
        <f t="shared" si="0"/>
        <v>0</v>
      </c>
      <c r="G8" s="31">
        <f t="shared" si="1"/>
        <v>0</v>
      </c>
      <c r="H8" s="12">
        <v>43</v>
      </c>
      <c r="I8" s="13">
        <v>71.17</v>
      </c>
      <c r="J8" s="30">
        <f t="shared" si="2"/>
        <v>1.6551162790697675</v>
      </c>
      <c r="K8" s="31">
        <f t="shared" si="3"/>
        <v>1.5723158634261907</v>
      </c>
      <c r="L8" s="12"/>
      <c r="M8" s="13"/>
      <c r="N8" s="30"/>
      <c r="O8" s="37"/>
      <c r="P8" s="35"/>
    </row>
    <row r="9" spans="1:16">
      <c r="B9" s="54"/>
      <c r="C9" s="11" t="s">
        <v>7</v>
      </c>
      <c r="D9" s="12">
        <v>32</v>
      </c>
      <c r="E9" s="13">
        <v>0</v>
      </c>
      <c r="F9" s="30">
        <f t="shared" si="0"/>
        <v>0</v>
      </c>
      <c r="G9" s="31">
        <f t="shared" si="1"/>
        <v>0</v>
      </c>
      <c r="H9" s="12">
        <v>48</v>
      </c>
      <c r="I9" s="13">
        <v>68.5</v>
      </c>
      <c r="J9" s="30">
        <f t="shared" si="2"/>
        <v>1.4270833333333333</v>
      </c>
      <c r="K9" s="31">
        <f t="shared" si="3"/>
        <v>1.3556907099555771</v>
      </c>
      <c r="L9" s="12"/>
      <c r="M9" s="13"/>
      <c r="N9" s="30"/>
      <c r="O9" s="37"/>
      <c r="P9" s="35"/>
    </row>
    <row r="10" spans="1:16">
      <c r="B10" s="54"/>
      <c r="C10" s="11" t="s">
        <v>8</v>
      </c>
      <c r="D10" s="12">
        <v>31</v>
      </c>
      <c r="E10" s="13">
        <v>29.73</v>
      </c>
      <c r="F10" s="30">
        <f t="shared" si="0"/>
        <v>0.9590322580645162</v>
      </c>
      <c r="G10" s="31">
        <f t="shared" si="1"/>
        <v>0.91105480138215544</v>
      </c>
      <c r="H10" s="12">
        <v>78</v>
      </c>
      <c r="I10" s="13">
        <v>0</v>
      </c>
      <c r="J10" s="30">
        <f t="shared" si="2"/>
        <v>0</v>
      </c>
      <c r="K10" s="31">
        <f t="shared" si="3"/>
        <v>0</v>
      </c>
      <c r="L10" s="12"/>
      <c r="M10" s="13"/>
      <c r="N10" s="30"/>
      <c r="O10" s="37"/>
      <c r="P10" s="35"/>
    </row>
    <row r="11" spans="1:16">
      <c r="B11" s="54"/>
      <c r="C11" s="11" t="s">
        <v>9</v>
      </c>
      <c r="D11" s="12">
        <v>32</v>
      </c>
      <c r="E11" s="13">
        <v>30.49</v>
      </c>
      <c r="F11" s="30">
        <f t="shared" si="0"/>
        <v>0.95281249999999995</v>
      </c>
      <c r="G11" s="31">
        <f t="shared" si="1"/>
        <v>0.90514619882946457</v>
      </c>
      <c r="H11" s="12">
        <v>57</v>
      </c>
      <c r="I11" s="13">
        <v>120.05000000000001</v>
      </c>
      <c r="J11" s="30">
        <f t="shared" si="2"/>
        <v>2.106140350877193</v>
      </c>
      <c r="K11" s="31">
        <f t="shared" si="3"/>
        <v>2.0007765775510356</v>
      </c>
      <c r="L11" s="12"/>
      <c r="M11" s="13"/>
      <c r="N11" s="30"/>
      <c r="O11" s="37"/>
      <c r="P11" s="35"/>
    </row>
    <row r="12" spans="1:16">
      <c r="B12" s="54"/>
      <c r="C12" s="11" t="s">
        <v>10</v>
      </c>
      <c r="D12" s="12">
        <v>81</v>
      </c>
      <c r="E12" s="13">
        <v>0</v>
      </c>
      <c r="F12" s="30">
        <f t="shared" si="0"/>
        <v>0</v>
      </c>
      <c r="G12" s="31">
        <f t="shared" si="1"/>
        <v>0</v>
      </c>
      <c r="H12" s="12">
        <v>50</v>
      </c>
      <c r="I12" s="13">
        <v>0</v>
      </c>
      <c r="J12" s="30">
        <f t="shared" si="2"/>
        <v>0</v>
      </c>
      <c r="K12" s="31">
        <f t="shared" si="3"/>
        <v>0</v>
      </c>
      <c r="L12" s="12"/>
      <c r="M12" s="13"/>
      <c r="N12" s="30"/>
      <c r="O12" s="37"/>
      <c r="P12" s="35"/>
    </row>
    <row r="13" spans="1:16">
      <c r="B13" s="54"/>
      <c r="C13" s="11" t="s">
        <v>11</v>
      </c>
      <c r="D13" s="12">
        <v>46</v>
      </c>
      <c r="E13" s="13">
        <v>0</v>
      </c>
      <c r="F13" s="30">
        <f t="shared" si="0"/>
        <v>0</v>
      </c>
      <c r="G13" s="31">
        <f t="shared" si="1"/>
        <v>0</v>
      </c>
      <c r="H13" s="12">
        <v>53</v>
      </c>
      <c r="I13" s="13">
        <v>0</v>
      </c>
      <c r="J13" s="30">
        <f t="shared" si="2"/>
        <v>0</v>
      </c>
      <c r="K13" s="31">
        <f t="shared" si="3"/>
        <v>0</v>
      </c>
      <c r="L13" s="12"/>
      <c r="M13" s="13"/>
      <c r="N13" s="30"/>
      <c r="O13" s="37"/>
      <c r="P13" s="35"/>
    </row>
    <row r="14" spans="1:16">
      <c r="B14" s="54"/>
      <c r="C14" s="11" t="s">
        <v>12</v>
      </c>
      <c r="D14" s="12">
        <v>59</v>
      </c>
      <c r="E14" s="13">
        <v>0</v>
      </c>
      <c r="F14" s="30">
        <f t="shared" si="0"/>
        <v>0</v>
      </c>
      <c r="G14" s="31">
        <f t="shared" si="1"/>
        <v>0</v>
      </c>
      <c r="H14" s="12">
        <v>34</v>
      </c>
      <c r="I14" s="13">
        <v>0</v>
      </c>
      <c r="J14" s="30">
        <f t="shared" si="2"/>
        <v>0</v>
      </c>
      <c r="K14" s="31">
        <f t="shared" si="3"/>
        <v>0</v>
      </c>
      <c r="L14" s="12"/>
      <c r="M14" s="13"/>
      <c r="N14" s="30"/>
      <c r="O14" s="37"/>
      <c r="P14" s="35"/>
    </row>
    <row r="15" spans="1:16">
      <c r="B15" s="54"/>
      <c r="C15" s="11" t="s">
        <v>13</v>
      </c>
      <c r="D15" s="12">
        <v>67</v>
      </c>
      <c r="E15" s="13">
        <v>22.75</v>
      </c>
      <c r="F15" s="30">
        <f t="shared" si="0"/>
        <v>0.33955223880597013</v>
      </c>
      <c r="G15" s="31">
        <f t="shared" si="1"/>
        <v>0.32256547669059599</v>
      </c>
      <c r="H15" s="12">
        <v>32</v>
      </c>
      <c r="I15" s="13">
        <v>0</v>
      </c>
      <c r="J15" s="30">
        <f t="shared" si="2"/>
        <v>0</v>
      </c>
      <c r="K15" s="31">
        <f t="shared" si="3"/>
        <v>0</v>
      </c>
      <c r="L15" s="12"/>
      <c r="M15" s="13"/>
      <c r="N15" s="30"/>
      <c r="O15" s="37"/>
      <c r="P15" s="35"/>
    </row>
    <row r="16" spans="1:16" ht="15.75" thickBot="1">
      <c r="B16" s="55"/>
      <c r="C16" s="26" t="s">
        <v>21</v>
      </c>
      <c r="D16" s="18"/>
      <c r="E16" s="21"/>
      <c r="F16" s="32">
        <f>AVERAGE(F6:F15)</f>
        <v>1.0526614388174833</v>
      </c>
      <c r="G16" s="33"/>
      <c r="H16" s="18"/>
      <c r="I16" s="21"/>
      <c r="J16" s="32"/>
      <c r="K16" s="33"/>
      <c r="L16" s="18"/>
      <c r="M16" s="21"/>
      <c r="N16" s="32"/>
      <c r="O16" s="38"/>
      <c r="P16" s="35"/>
    </row>
    <row r="17" spans="2:16">
      <c r="B17" s="53" t="s">
        <v>14</v>
      </c>
      <c r="C17" s="4" t="s">
        <v>4</v>
      </c>
      <c r="D17" s="5">
        <v>54</v>
      </c>
      <c r="E17" s="6">
        <v>0</v>
      </c>
      <c r="F17" s="28">
        <f t="shared" ref="F17:F26" si="4">E17/D17</f>
        <v>0</v>
      </c>
      <c r="G17" s="29">
        <f>F17/$F$27</f>
        <v>0</v>
      </c>
      <c r="H17" s="5">
        <v>41</v>
      </c>
      <c r="I17" s="6">
        <v>1038.67</v>
      </c>
      <c r="J17" s="28">
        <f>I17/H17</f>
        <v>25.333414634146344</v>
      </c>
      <c r="K17" s="29">
        <f>J17/$F$27</f>
        <v>52.547492066749825</v>
      </c>
      <c r="L17" s="5">
        <v>67</v>
      </c>
      <c r="M17" s="6">
        <v>161.52000000000001</v>
      </c>
      <c r="N17" s="28">
        <f>M17/L17</f>
        <v>2.4107462686567165</v>
      </c>
      <c r="O17" s="36">
        <f>N17/$F$27</f>
        <v>5.0004577849698242</v>
      </c>
      <c r="P17" s="35"/>
    </row>
    <row r="18" spans="2:16">
      <c r="B18" s="54"/>
      <c r="C18" s="11" t="s">
        <v>5</v>
      </c>
      <c r="D18" s="12">
        <v>34</v>
      </c>
      <c r="E18" s="13">
        <v>0</v>
      </c>
      <c r="F18" s="30">
        <f t="shared" si="4"/>
        <v>0</v>
      </c>
      <c r="G18" s="31">
        <f t="shared" ref="G18:G26" si="5">F18/$F$27</f>
        <v>0</v>
      </c>
      <c r="H18" s="12">
        <v>46</v>
      </c>
      <c r="I18" s="13">
        <v>0</v>
      </c>
      <c r="J18" s="30">
        <f t="shared" ref="J18:J26" si="6">I18/H18</f>
        <v>0</v>
      </c>
      <c r="K18" s="31">
        <f t="shared" ref="K18:K26" si="7">J18/$F$27</f>
        <v>0</v>
      </c>
      <c r="L18" s="12">
        <v>131</v>
      </c>
      <c r="M18" s="13">
        <v>153.75</v>
      </c>
      <c r="N18" s="30">
        <f t="shared" ref="N18:N26" si="8">M18/L18</f>
        <v>1.1736641221374047</v>
      </c>
      <c r="O18" s="37">
        <f t="shared" ref="O18:O26" si="9">N18/$F$27</f>
        <v>2.4344569035678423</v>
      </c>
      <c r="P18" s="35"/>
    </row>
    <row r="19" spans="2:16">
      <c r="B19" s="54"/>
      <c r="C19" s="11" t="s">
        <v>6</v>
      </c>
      <c r="D19" s="12">
        <v>55</v>
      </c>
      <c r="E19" s="13">
        <v>0</v>
      </c>
      <c r="F19" s="30">
        <f t="shared" si="4"/>
        <v>0</v>
      </c>
      <c r="G19" s="31">
        <f t="shared" si="5"/>
        <v>0</v>
      </c>
      <c r="H19" s="12">
        <v>29</v>
      </c>
      <c r="I19" s="13">
        <v>0</v>
      </c>
      <c r="J19" s="30">
        <f t="shared" si="6"/>
        <v>0</v>
      </c>
      <c r="K19" s="31">
        <f t="shared" si="7"/>
        <v>0</v>
      </c>
      <c r="L19" s="12">
        <v>30</v>
      </c>
      <c r="M19" s="13">
        <v>0</v>
      </c>
      <c r="N19" s="30">
        <f t="shared" si="8"/>
        <v>0</v>
      </c>
      <c r="O19" s="37">
        <f t="shared" si="9"/>
        <v>0</v>
      </c>
      <c r="P19" s="35"/>
    </row>
    <row r="20" spans="2:16">
      <c r="B20" s="54"/>
      <c r="C20" s="11" t="s">
        <v>7</v>
      </c>
      <c r="D20" s="12">
        <v>64</v>
      </c>
      <c r="E20" s="13">
        <v>36.78</v>
      </c>
      <c r="F20" s="30">
        <f t="shared" si="4"/>
        <v>0.57468750000000002</v>
      </c>
      <c r="G20" s="31">
        <f t="shared" si="5"/>
        <v>1.1920377605317587</v>
      </c>
      <c r="H20" s="12">
        <v>72</v>
      </c>
      <c r="I20" s="13">
        <v>0</v>
      </c>
      <c r="J20" s="30">
        <f t="shared" si="6"/>
        <v>0</v>
      </c>
      <c r="K20" s="31">
        <f t="shared" si="7"/>
        <v>0</v>
      </c>
      <c r="L20" s="12">
        <v>27</v>
      </c>
      <c r="M20" s="13">
        <v>0</v>
      </c>
      <c r="N20" s="30">
        <f t="shared" si="8"/>
        <v>0</v>
      </c>
      <c r="O20" s="37">
        <f t="shared" si="9"/>
        <v>0</v>
      </c>
      <c r="P20" s="35"/>
    </row>
    <row r="21" spans="2:16">
      <c r="B21" s="54"/>
      <c r="C21" s="11" t="s">
        <v>8</v>
      </c>
      <c r="D21" s="12">
        <v>40</v>
      </c>
      <c r="E21" s="13">
        <v>0</v>
      </c>
      <c r="F21" s="30">
        <f t="shared" si="4"/>
        <v>0</v>
      </c>
      <c r="G21" s="31">
        <f t="shared" si="5"/>
        <v>0</v>
      </c>
      <c r="H21" s="12">
        <v>79</v>
      </c>
      <c r="I21" s="13">
        <v>175.49</v>
      </c>
      <c r="J21" s="30">
        <f t="shared" si="6"/>
        <v>2.2213924050632912</v>
      </c>
      <c r="K21" s="31">
        <f t="shared" si="7"/>
        <v>4.6076930989344698</v>
      </c>
      <c r="L21" s="12">
        <v>23</v>
      </c>
      <c r="M21" s="13">
        <v>318.38</v>
      </c>
      <c r="N21" s="30">
        <f t="shared" si="8"/>
        <v>13.842608695652174</v>
      </c>
      <c r="O21" s="37">
        <f t="shared" si="9"/>
        <v>28.712843535804534</v>
      </c>
      <c r="P21" s="35"/>
    </row>
    <row r="22" spans="2:16">
      <c r="B22" s="54"/>
      <c r="C22" s="11" t="s">
        <v>9</v>
      </c>
      <c r="D22" s="12">
        <v>32</v>
      </c>
      <c r="E22" s="13">
        <v>84.48</v>
      </c>
      <c r="F22" s="30">
        <f t="shared" si="4"/>
        <v>2.64</v>
      </c>
      <c r="G22" s="31">
        <f t="shared" si="5"/>
        <v>5.4759842310887974</v>
      </c>
      <c r="H22" s="12">
        <v>70</v>
      </c>
      <c r="I22" s="13">
        <v>0</v>
      </c>
      <c r="J22" s="30">
        <f t="shared" si="6"/>
        <v>0</v>
      </c>
      <c r="K22" s="31">
        <f t="shared" si="7"/>
        <v>0</v>
      </c>
      <c r="L22" s="12">
        <v>31</v>
      </c>
      <c r="M22" s="13">
        <v>239.62</v>
      </c>
      <c r="N22" s="30">
        <f t="shared" si="8"/>
        <v>7.7296774193548385</v>
      </c>
      <c r="O22" s="37">
        <f t="shared" si="9"/>
        <v>16.033178659011455</v>
      </c>
      <c r="P22" s="35"/>
    </row>
    <row r="23" spans="2:16">
      <c r="B23" s="54"/>
      <c r="C23" s="11" t="s">
        <v>10</v>
      </c>
      <c r="D23" s="12">
        <v>30</v>
      </c>
      <c r="E23" s="13">
        <v>0</v>
      </c>
      <c r="F23" s="30">
        <f t="shared" si="4"/>
        <v>0</v>
      </c>
      <c r="G23" s="31">
        <f t="shared" si="5"/>
        <v>0</v>
      </c>
      <c r="H23" s="12">
        <v>58</v>
      </c>
      <c r="I23" s="13">
        <v>0</v>
      </c>
      <c r="J23" s="30">
        <f t="shared" si="6"/>
        <v>0</v>
      </c>
      <c r="K23" s="31">
        <f t="shared" si="7"/>
        <v>0</v>
      </c>
      <c r="L23" s="12">
        <v>33</v>
      </c>
      <c r="M23" s="13">
        <v>0</v>
      </c>
      <c r="N23" s="30">
        <f t="shared" si="8"/>
        <v>0</v>
      </c>
      <c r="O23" s="37">
        <f t="shared" si="9"/>
        <v>0</v>
      </c>
      <c r="P23" s="35"/>
    </row>
    <row r="24" spans="2:16">
      <c r="B24" s="54"/>
      <c r="C24" s="11" t="s">
        <v>11</v>
      </c>
      <c r="D24" s="12">
        <v>33</v>
      </c>
      <c r="E24" s="13">
        <v>53.01</v>
      </c>
      <c r="F24" s="30">
        <f t="shared" si="4"/>
        <v>1.6063636363636362</v>
      </c>
      <c r="G24" s="31">
        <f t="shared" si="5"/>
        <v>3.3319780083794432</v>
      </c>
      <c r="H24" s="12">
        <v>46</v>
      </c>
      <c r="I24" s="13">
        <v>0</v>
      </c>
      <c r="J24" s="30">
        <f t="shared" si="6"/>
        <v>0</v>
      </c>
      <c r="K24" s="31">
        <f t="shared" si="7"/>
        <v>0</v>
      </c>
      <c r="L24" s="12">
        <v>28</v>
      </c>
      <c r="M24" s="13">
        <v>0</v>
      </c>
      <c r="N24" s="30">
        <f t="shared" si="8"/>
        <v>0</v>
      </c>
      <c r="O24" s="37">
        <f t="shared" si="9"/>
        <v>0</v>
      </c>
      <c r="P24" s="35"/>
    </row>
    <row r="25" spans="2:16">
      <c r="B25" s="54"/>
      <c r="C25" s="11" t="s">
        <v>12</v>
      </c>
      <c r="D25" s="12">
        <v>32</v>
      </c>
      <c r="E25" s="13">
        <v>0</v>
      </c>
      <c r="F25" s="30">
        <f t="shared" si="4"/>
        <v>0</v>
      </c>
      <c r="G25" s="31">
        <f t="shared" si="5"/>
        <v>0</v>
      </c>
      <c r="H25" s="12">
        <v>47</v>
      </c>
      <c r="I25" s="13">
        <v>0</v>
      </c>
      <c r="J25" s="30">
        <f t="shared" si="6"/>
        <v>0</v>
      </c>
      <c r="K25" s="31">
        <f t="shared" si="7"/>
        <v>0</v>
      </c>
      <c r="L25" s="12">
        <v>109</v>
      </c>
      <c r="M25" s="13">
        <v>0</v>
      </c>
      <c r="N25" s="30">
        <f t="shared" si="8"/>
        <v>0</v>
      </c>
      <c r="O25" s="37">
        <f t="shared" si="9"/>
        <v>0</v>
      </c>
      <c r="P25" s="35"/>
    </row>
    <row r="26" spans="2:16">
      <c r="B26" s="54"/>
      <c r="C26" s="11" t="s">
        <v>13</v>
      </c>
      <c r="D26" s="12">
        <v>50</v>
      </c>
      <c r="E26" s="13">
        <v>0</v>
      </c>
      <c r="F26" s="30">
        <f t="shared" si="4"/>
        <v>0</v>
      </c>
      <c r="G26" s="31">
        <f t="shared" si="5"/>
        <v>0</v>
      </c>
      <c r="H26" s="12">
        <v>25</v>
      </c>
      <c r="I26" s="13">
        <v>112.35</v>
      </c>
      <c r="J26" s="30">
        <f t="shared" si="6"/>
        <v>4.4939999999999998</v>
      </c>
      <c r="K26" s="31">
        <f t="shared" si="7"/>
        <v>9.3216186115579749</v>
      </c>
      <c r="L26" s="12">
        <v>76</v>
      </c>
      <c r="M26" s="13">
        <v>0</v>
      </c>
      <c r="N26" s="30">
        <f t="shared" si="8"/>
        <v>0</v>
      </c>
      <c r="O26" s="37">
        <f t="shared" si="9"/>
        <v>0</v>
      </c>
      <c r="P26" s="35"/>
    </row>
    <row r="27" spans="2:16" ht="15.75" thickBot="1">
      <c r="B27" s="55"/>
      <c r="C27" s="26" t="s">
        <v>21</v>
      </c>
      <c r="D27" s="18"/>
      <c r="E27" s="21"/>
      <c r="F27" s="32">
        <f>AVERAGE(F17:F26)</f>
        <v>0.48210511363636366</v>
      </c>
      <c r="G27" s="33"/>
      <c r="H27" s="18"/>
      <c r="I27" s="21"/>
      <c r="J27" s="32"/>
      <c r="K27" s="33"/>
      <c r="L27" s="18"/>
      <c r="M27" s="21"/>
      <c r="N27" s="32"/>
      <c r="O27" s="38"/>
      <c r="P27" s="35"/>
    </row>
    <row r="28" spans="2:16">
      <c r="B28" s="53" t="s">
        <v>15</v>
      </c>
      <c r="C28" s="4" t="s">
        <v>4</v>
      </c>
      <c r="D28" s="5">
        <v>24</v>
      </c>
      <c r="E28" s="6">
        <v>2430.9499999999998</v>
      </c>
      <c r="F28" s="28">
        <f t="shared" ref="F28:F37" si="10">E28/D28</f>
        <v>101.28958333333333</v>
      </c>
      <c r="G28" s="29">
        <f>F28/$F$38</f>
        <v>4.7836307386862025</v>
      </c>
      <c r="H28" s="5">
        <v>90</v>
      </c>
      <c r="I28" s="6">
        <v>295.83999999999997</v>
      </c>
      <c r="J28" s="28">
        <f>I28/H28</f>
        <v>3.2871111111111109</v>
      </c>
      <c r="K28" s="29">
        <f>J28/$F$38</f>
        <v>0.15524129170164488</v>
      </c>
      <c r="L28" s="5">
        <v>29</v>
      </c>
      <c r="M28" s="6">
        <v>45.91</v>
      </c>
      <c r="N28" s="28">
        <f>M28/L28</f>
        <v>1.5831034482758619</v>
      </c>
      <c r="O28" s="36">
        <f>N28/$F$38</f>
        <v>7.4765657715963246E-2</v>
      </c>
      <c r="P28" s="35"/>
    </row>
    <row r="29" spans="2:16">
      <c r="B29" s="54"/>
      <c r="C29" s="11" t="s">
        <v>5</v>
      </c>
      <c r="D29" s="12">
        <v>28</v>
      </c>
      <c r="E29" s="13">
        <v>0</v>
      </c>
      <c r="F29" s="30">
        <f t="shared" si="10"/>
        <v>0</v>
      </c>
      <c r="G29" s="31">
        <f t="shared" ref="G29:G37" si="11">F29/$F$38</f>
        <v>0</v>
      </c>
      <c r="H29" s="12">
        <v>31</v>
      </c>
      <c r="I29" s="13">
        <v>1165.8499999999999</v>
      </c>
      <c r="J29" s="30">
        <f t="shared" ref="J29:J37" si="12">I29/H29</f>
        <v>37.608064516129026</v>
      </c>
      <c r="K29" s="31">
        <f t="shared" ref="K29:K37" si="13">J29/$F$38</f>
        <v>1.7761263056024879</v>
      </c>
      <c r="L29" s="12">
        <v>51</v>
      </c>
      <c r="M29" s="13">
        <v>0</v>
      </c>
      <c r="N29" s="30">
        <f t="shared" ref="N29:N37" si="14">M29/L29</f>
        <v>0</v>
      </c>
      <c r="O29" s="37">
        <f t="shared" ref="O29:O37" si="15">N29/$F$38</f>
        <v>0</v>
      </c>
      <c r="P29" s="35"/>
    </row>
    <row r="30" spans="2:16">
      <c r="B30" s="54"/>
      <c r="C30" s="11" t="s">
        <v>6</v>
      </c>
      <c r="D30" s="12">
        <v>34</v>
      </c>
      <c r="E30" s="13">
        <v>1142.2</v>
      </c>
      <c r="F30" s="30">
        <f t="shared" si="10"/>
        <v>33.594117647058823</v>
      </c>
      <c r="G30" s="31">
        <f t="shared" si="11"/>
        <v>1.5865585436032286</v>
      </c>
      <c r="H30" s="12">
        <v>63</v>
      </c>
      <c r="I30" s="13">
        <v>0</v>
      </c>
      <c r="J30" s="30">
        <f t="shared" si="12"/>
        <v>0</v>
      </c>
      <c r="K30" s="31">
        <f t="shared" si="13"/>
        <v>0</v>
      </c>
      <c r="L30" s="12">
        <v>23</v>
      </c>
      <c r="M30" s="13">
        <v>0</v>
      </c>
      <c r="N30" s="30">
        <f t="shared" si="14"/>
        <v>0</v>
      </c>
      <c r="O30" s="37">
        <f t="shared" si="15"/>
        <v>0</v>
      </c>
      <c r="P30" s="35"/>
    </row>
    <row r="31" spans="2:16">
      <c r="B31" s="54"/>
      <c r="C31" s="11" t="s">
        <v>7</v>
      </c>
      <c r="D31" s="12">
        <v>28</v>
      </c>
      <c r="E31" s="13">
        <v>0</v>
      </c>
      <c r="F31" s="30">
        <f t="shared" si="10"/>
        <v>0</v>
      </c>
      <c r="G31" s="31">
        <f t="shared" si="11"/>
        <v>0</v>
      </c>
      <c r="H31" s="12">
        <v>49</v>
      </c>
      <c r="I31" s="13">
        <v>2912.15</v>
      </c>
      <c r="J31" s="30">
        <f t="shared" si="12"/>
        <v>59.431632653061229</v>
      </c>
      <c r="K31" s="31">
        <f t="shared" si="13"/>
        <v>2.8067939017370853</v>
      </c>
      <c r="L31" s="12">
        <v>30</v>
      </c>
      <c r="M31" s="13">
        <v>138.43</v>
      </c>
      <c r="N31" s="30">
        <f t="shared" si="14"/>
        <v>4.6143333333333336</v>
      </c>
      <c r="O31" s="37">
        <f t="shared" si="15"/>
        <v>0.21792237706454878</v>
      </c>
      <c r="P31" s="35"/>
    </row>
    <row r="32" spans="2:16">
      <c r="B32" s="54"/>
      <c r="C32" s="11" t="s">
        <v>8</v>
      </c>
      <c r="D32" s="12">
        <v>30</v>
      </c>
      <c r="E32" s="13">
        <v>91.99</v>
      </c>
      <c r="F32" s="30">
        <f t="shared" si="10"/>
        <v>3.0663333333333331</v>
      </c>
      <c r="G32" s="31">
        <f t="shared" si="11"/>
        <v>0.14481455946086716</v>
      </c>
      <c r="H32" s="12">
        <v>34</v>
      </c>
      <c r="I32" s="13">
        <v>0</v>
      </c>
      <c r="J32" s="30">
        <f t="shared" si="12"/>
        <v>0</v>
      </c>
      <c r="K32" s="31">
        <f t="shared" si="13"/>
        <v>0</v>
      </c>
      <c r="L32" s="12">
        <v>42</v>
      </c>
      <c r="M32" s="13">
        <v>234.54000000000002</v>
      </c>
      <c r="N32" s="30">
        <f t="shared" si="14"/>
        <v>5.5842857142857145</v>
      </c>
      <c r="O32" s="37">
        <f t="shared" si="15"/>
        <v>0.26373058233000313</v>
      </c>
      <c r="P32" s="35"/>
    </row>
    <row r="33" spans="2:16">
      <c r="B33" s="54"/>
      <c r="C33" s="11" t="s">
        <v>9</v>
      </c>
      <c r="D33" s="12">
        <v>19</v>
      </c>
      <c r="E33" s="13">
        <v>565.67999999999995</v>
      </c>
      <c r="F33" s="30">
        <f t="shared" si="10"/>
        <v>29.772631578947365</v>
      </c>
      <c r="G33" s="31">
        <f t="shared" si="11"/>
        <v>1.4060801802682785</v>
      </c>
      <c r="H33" s="12">
        <v>74</v>
      </c>
      <c r="I33" s="13">
        <v>387.88</v>
      </c>
      <c r="J33" s="30">
        <f t="shared" si="12"/>
        <v>5.2416216216216212</v>
      </c>
      <c r="K33" s="31">
        <f t="shared" si="13"/>
        <v>0.24754749189988842</v>
      </c>
      <c r="L33" s="12">
        <v>20</v>
      </c>
      <c r="M33" s="13">
        <v>144.26</v>
      </c>
      <c r="N33" s="30">
        <f t="shared" si="14"/>
        <v>7.2129999999999992</v>
      </c>
      <c r="O33" s="37">
        <f t="shared" si="15"/>
        <v>0.34065031548795566</v>
      </c>
      <c r="P33" s="35"/>
    </row>
    <row r="34" spans="2:16">
      <c r="B34" s="54"/>
      <c r="C34" s="11" t="s">
        <v>10</v>
      </c>
      <c r="D34" s="12">
        <v>32</v>
      </c>
      <c r="E34" s="13">
        <v>602.44000000000005</v>
      </c>
      <c r="F34" s="30">
        <f t="shared" si="10"/>
        <v>18.826250000000002</v>
      </c>
      <c r="G34" s="31">
        <f t="shared" si="11"/>
        <v>0.88911243615071767</v>
      </c>
      <c r="H34" s="12">
        <v>46</v>
      </c>
      <c r="I34" s="13">
        <v>1309.25</v>
      </c>
      <c r="J34" s="30">
        <f t="shared" si="12"/>
        <v>28.461956521739129</v>
      </c>
      <c r="K34" s="31">
        <f t="shared" si="13"/>
        <v>1.3441805723741733</v>
      </c>
      <c r="L34" s="12">
        <v>54</v>
      </c>
      <c r="M34" s="13">
        <v>181.6</v>
      </c>
      <c r="N34" s="30">
        <f t="shared" si="14"/>
        <v>3.3629629629629627</v>
      </c>
      <c r="O34" s="37">
        <f t="shared" si="15"/>
        <v>0.15882356776759232</v>
      </c>
      <c r="P34" s="35"/>
    </row>
    <row r="35" spans="2:16">
      <c r="B35" s="54"/>
      <c r="C35" s="11" t="s">
        <v>11</v>
      </c>
      <c r="D35" s="12">
        <v>26</v>
      </c>
      <c r="E35" s="13">
        <v>0</v>
      </c>
      <c r="F35" s="30">
        <f t="shared" si="10"/>
        <v>0</v>
      </c>
      <c r="G35" s="31">
        <f t="shared" si="11"/>
        <v>0</v>
      </c>
      <c r="H35" s="12">
        <v>31</v>
      </c>
      <c r="I35" s="13">
        <v>657.27</v>
      </c>
      <c r="J35" s="30">
        <f t="shared" si="12"/>
        <v>21.20225806451613</v>
      </c>
      <c r="K35" s="31">
        <f t="shared" si="13"/>
        <v>1.0013248161284447</v>
      </c>
      <c r="L35" s="12">
        <v>31</v>
      </c>
      <c r="M35" s="13">
        <v>0</v>
      </c>
      <c r="N35" s="30">
        <f t="shared" si="14"/>
        <v>0</v>
      </c>
      <c r="O35" s="37">
        <f t="shared" si="15"/>
        <v>0</v>
      </c>
      <c r="P35" s="35"/>
    </row>
    <row r="36" spans="2:16">
      <c r="B36" s="54"/>
      <c r="C36" s="11" t="s">
        <v>12</v>
      </c>
      <c r="D36" s="12">
        <v>22</v>
      </c>
      <c r="E36" s="13">
        <v>230.99</v>
      </c>
      <c r="F36" s="30">
        <f t="shared" si="10"/>
        <v>10.499545454545455</v>
      </c>
      <c r="G36" s="31">
        <f t="shared" si="11"/>
        <v>0.49586489277291562</v>
      </c>
      <c r="H36" s="12">
        <v>62</v>
      </c>
      <c r="I36" s="13">
        <v>467.68</v>
      </c>
      <c r="J36" s="30">
        <f t="shared" si="12"/>
        <v>7.5432258064516127</v>
      </c>
      <c r="K36" s="31">
        <f t="shared" si="13"/>
        <v>0.3562459795874991</v>
      </c>
      <c r="L36" s="12">
        <v>45</v>
      </c>
      <c r="M36" s="13">
        <v>0</v>
      </c>
      <c r="N36" s="30">
        <f t="shared" si="14"/>
        <v>0</v>
      </c>
      <c r="O36" s="37">
        <f t="shared" si="15"/>
        <v>0</v>
      </c>
      <c r="P36" s="35"/>
    </row>
    <row r="37" spans="2:16">
      <c r="B37" s="54"/>
      <c r="C37" s="11" t="s">
        <v>13</v>
      </c>
      <c r="D37" s="12">
        <v>25</v>
      </c>
      <c r="E37" s="13">
        <v>367.34</v>
      </c>
      <c r="F37" s="30">
        <f t="shared" si="10"/>
        <v>14.693599999999998</v>
      </c>
      <c r="G37" s="31">
        <f t="shared" si="11"/>
        <v>0.69393864905778802</v>
      </c>
      <c r="H37" s="12">
        <v>51</v>
      </c>
      <c r="I37" s="13">
        <v>0</v>
      </c>
      <c r="J37" s="30">
        <f t="shared" si="12"/>
        <v>0</v>
      </c>
      <c r="K37" s="31">
        <f t="shared" si="13"/>
        <v>0</v>
      </c>
      <c r="L37" s="12">
        <v>45</v>
      </c>
      <c r="M37" s="13">
        <v>0</v>
      </c>
      <c r="N37" s="30">
        <f t="shared" si="14"/>
        <v>0</v>
      </c>
      <c r="O37" s="37">
        <f t="shared" si="15"/>
        <v>0</v>
      </c>
      <c r="P37" s="35"/>
    </row>
    <row r="38" spans="2:16" ht="15.75" thickBot="1">
      <c r="B38" s="55"/>
      <c r="C38" s="26" t="s">
        <v>21</v>
      </c>
      <c r="D38" s="18"/>
      <c r="E38" s="21"/>
      <c r="F38" s="32">
        <f>AVERAGE(F28:F37)</f>
        <v>21.174206134721835</v>
      </c>
      <c r="G38" s="33"/>
      <c r="H38" s="18"/>
      <c r="I38" s="21"/>
      <c r="J38" s="32"/>
      <c r="K38" s="33"/>
      <c r="L38" s="18"/>
      <c r="M38" s="21"/>
      <c r="N38" s="32"/>
      <c r="O38" s="38"/>
      <c r="P38" s="35"/>
    </row>
    <row r="39" spans="2:16">
      <c r="B39" s="53" t="s">
        <v>16</v>
      </c>
      <c r="C39" s="4" t="s">
        <v>4</v>
      </c>
      <c r="D39" s="5">
        <v>41</v>
      </c>
      <c r="E39" s="6">
        <v>1248.55</v>
      </c>
      <c r="F39" s="28">
        <f t="shared" ref="F39:F48" si="16">E39/D39</f>
        <v>30.452439024390245</v>
      </c>
      <c r="G39" s="29">
        <f>F39/$F$49</f>
        <v>3.3948840720556683</v>
      </c>
      <c r="H39" s="5"/>
      <c r="I39" s="6"/>
      <c r="J39" s="28"/>
      <c r="K39" s="29"/>
      <c r="L39" s="5">
        <v>33</v>
      </c>
      <c r="M39" s="6">
        <v>0</v>
      </c>
      <c r="N39" s="28">
        <f>M39/L39</f>
        <v>0</v>
      </c>
      <c r="O39" s="36">
        <f>N39/$F$49</f>
        <v>0</v>
      </c>
      <c r="P39" s="35"/>
    </row>
    <row r="40" spans="2:16">
      <c r="B40" s="54"/>
      <c r="C40" s="11" t="s">
        <v>5</v>
      </c>
      <c r="D40" s="12">
        <v>66</v>
      </c>
      <c r="E40" s="13">
        <v>190.03</v>
      </c>
      <c r="F40" s="30">
        <f t="shared" si="16"/>
        <v>2.8792424242424244</v>
      </c>
      <c r="G40" s="31">
        <f t="shared" ref="G40:G48" si="17">F40/$F$49</f>
        <v>0.32098231073769556</v>
      </c>
      <c r="H40" s="12"/>
      <c r="I40" s="13"/>
      <c r="J40" s="30"/>
      <c r="K40" s="31"/>
      <c r="L40" s="12">
        <v>47</v>
      </c>
      <c r="M40" s="13">
        <v>164.62</v>
      </c>
      <c r="N40" s="30">
        <f t="shared" ref="N40:N48" si="18">M40/L40</f>
        <v>3.502553191489362</v>
      </c>
      <c r="O40" s="37">
        <f t="shared" ref="O40:O48" si="19">N40/$F$49</f>
        <v>0.39046994008563074</v>
      </c>
      <c r="P40" s="35"/>
    </row>
    <row r="41" spans="2:16">
      <c r="B41" s="54"/>
      <c r="C41" s="11" t="s">
        <v>6</v>
      </c>
      <c r="D41" s="12">
        <v>32</v>
      </c>
      <c r="E41" s="13">
        <v>0</v>
      </c>
      <c r="F41" s="30">
        <f t="shared" si="16"/>
        <v>0</v>
      </c>
      <c r="G41" s="31">
        <f t="shared" si="17"/>
        <v>0</v>
      </c>
      <c r="H41" s="12"/>
      <c r="I41" s="13"/>
      <c r="J41" s="30"/>
      <c r="K41" s="31"/>
      <c r="L41" s="12">
        <v>62</v>
      </c>
      <c r="M41" s="13">
        <v>0</v>
      </c>
      <c r="N41" s="30">
        <f t="shared" si="18"/>
        <v>0</v>
      </c>
      <c r="O41" s="37">
        <f t="shared" si="19"/>
        <v>0</v>
      </c>
      <c r="P41" s="35"/>
    </row>
    <row r="42" spans="2:16">
      <c r="B42" s="54"/>
      <c r="C42" s="11" t="s">
        <v>7</v>
      </c>
      <c r="D42" s="12">
        <v>46</v>
      </c>
      <c r="E42" s="13">
        <v>0</v>
      </c>
      <c r="F42" s="30">
        <f t="shared" si="16"/>
        <v>0</v>
      </c>
      <c r="G42" s="31">
        <f t="shared" si="17"/>
        <v>0</v>
      </c>
      <c r="H42" s="12"/>
      <c r="I42" s="13"/>
      <c r="J42" s="30"/>
      <c r="K42" s="31"/>
      <c r="L42" s="12">
        <v>48</v>
      </c>
      <c r="M42" s="13">
        <v>80.489999999999995</v>
      </c>
      <c r="N42" s="30">
        <f t="shared" si="18"/>
        <v>1.6768749999999999</v>
      </c>
      <c r="O42" s="37">
        <f t="shared" si="19"/>
        <v>0.1869405673472927</v>
      </c>
      <c r="P42" s="35"/>
    </row>
    <row r="43" spans="2:16">
      <c r="B43" s="54"/>
      <c r="C43" s="11" t="s">
        <v>8</v>
      </c>
      <c r="D43" s="12">
        <v>42</v>
      </c>
      <c r="E43" s="13">
        <v>73.86</v>
      </c>
      <c r="F43" s="30">
        <f t="shared" si="16"/>
        <v>1.7585714285714285</v>
      </c>
      <c r="G43" s="31">
        <f t="shared" si="17"/>
        <v>0.19604820906619866</v>
      </c>
      <c r="H43" s="12"/>
      <c r="I43" s="13"/>
      <c r="J43" s="30"/>
      <c r="K43" s="31"/>
      <c r="L43" s="12">
        <v>76</v>
      </c>
      <c r="M43" s="13">
        <v>0</v>
      </c>
      <c r="N43" s="30">
        <f t="shared" si="18"/>
        <v>0</v>
      </c>
      <c r="O43" s="37">
        <f t="shared" si="19"/>
        <v>0</v>
      </c>
      <c r="P43" s="35"/>
    </row>
    <row r="44" spans="2:16">
      <c r="B44" s="54"/>
      <c r="C44" s="11" t="s">
        <v>9</v>
      </c>
      <c r="D44" s="12">
        <v>40</v>
      </c>
      <c r="E44" s="13">
        <v>150.36000000000001</v>
      </c>
      <c r="F44" s="30">
        <f t="shared" si="16"/>
        <v>3.7590000000000003</v>
      </c>
      <c r="G44" s="31">
        <f t="shared" si="17"/>
        <v>0.41905901910307763</v>
      </c>
      <c r="H44" s="12"/>
      <c r="I44" s="13"/>
      <c r="J44" s="30"/>
      <c r="K44" s="31"/>
      <c r="L44" s="12">
        <v>30</v>
      </c>
      <c r="M44" s="13">
        <v>0</v>
      </c>
      <c r="N44" s="30">
        <f t="shared" si="18"/>
        <v>0</v>
      </c>
      <c r="O44" s="37">
        <f t="shared" si="19"/>
        <v>0</v>
      </c>
      <c r="P44" s="35"/>
    </row>
    <row r="45" spans="2:16">
      <c r="B45" s="54"/>
      <c r="C45" s="11" t="s">
        <v>10</v>
      </c>
      <c r="D45" s="12">
        <v>29</v>
      </c>
      <c r="E45" s="13">
        <v>256.61</v>
      </c>
      <c r="F45" s="30">
        <f t="shared" si="16"/>
        <v>8.8486206896551725</v>
      </c>
      <c r="G45" s="31">
        <f t="shared" si="17"/>
        <v>0.98645765007238484</v>
      </c>
      <c r="H45" s="12"/>
      <c r="I45" s="13"/>
      <c r="J45" s="30"/>
      <c r="K45" s="31"/>
      <c r="L45" s="12">
        <v>50</v>
      </c>
      <c r="M45" s="13">
        <v>0</v>
      </c>
      <c r="N45" s="30">
        <f t="shared" si="18"/>
        <v>0</v>
      </c>
      <c r="O45" s="37">
        <f t="shared" si="19"/>
        <v>0</v>
      </c>
      <c r="P45" s="35"/>
    </row>
    <row r="46" spans="2:16">
      <c r="B46" s="54"/>
      <c r="C46" s="11" t="s">
        <v>11</v>
      </c>
      <c r="D46" s="12">
        <v>42</v>
      </c>
      <c r="E46" s="13">
        <v>1764.1299999999999</v>
      </c>
      <c r="F46" s="30">
        <f t="shared" si="16"/>
        <v>42.003095238095234</v>
      </c>
      <c r="G46" s="31">
        <f t="shared" si="17"/>
        <v>4.6825687389649744</v>
      </c>
      <c r="H46" s="12"/>
      <c r="I46" s="13"/>
      <c r="J46" s="30"/>
      <c r="K46" s="31"/>
      <c r="L46" s="12">
        <v>49</v>
      </c>
      <c r="M46" s="13">
        <v>0</v>
      </c>
      <c r="N46" s="30">
        <f t="shared" si="18"/>
        <v>0</v>
      </c>
      <c r="O46" s="37">
        <f t="shared" si="19"/>
        <v>0</v>
      </c>
      <c r="P46" s="35"/>
    </row>
    <row r="47" spans="2:16">
      <c r="B47" s="54"/>
      <c r="C47" s="11" t="s">
        <v>12</v>
      </c>
      <c r="D47" s="12">
        <v>48</v>
      </c>
      <c r="E47" s="13">
        <v>0</v>
      </c>
      <c r="F47" s="30">
        <f t="shared" si="16"/>
        <v>0</v>
      </c>
      <c r="G47" s="31">
        <f t="shared" si="17"/>
        <v>0</v>
      </c>
      <c r="H47" s="12"/>
      <c r="I47" s="13"/>
      <c r="J47" s="30"/>
      <c r="K47" s="31"/>
      <c r="L47" s="12">
        <v>30</v>
      </c>
      <c r="M47" s="13">
        <v>0</v>
      </c>
      <c r="N47" s="30">
        <f t="shared" si="18"/>
        <v>0</v>
      </c>
      <c r="O47" s="37">
        <f t="shared" si="19"/>
        <v>0</v>
      </c>
      <c r="P47" s="35"/>
    </row>
    <row r="48" spans="2:16">
      <c r="B48" s="54"/>
      <c r="C48" s="11" t="s">
        <v>13</v>
      </c>
      <c r="D48" s="12">
        <v>28</v>
      </c>
      <c r="E48" s="13">
        <v>0</v>
      </c>
      <c r="F48" s="30">
        <f t="shared" si="16"/>
        <v>0</v>
      </c>
      <c r="G48" s="31">
        <f t="shared" si="17"/>
        <v>0</v>
      </c>
      <c r="H48" s="12"/>
      <c r="I48" s="13"/>
      <c r="J48" s="30"/>
      <c r="K48" s="31"/>
      <c r="L48" s="12">
        <v>48</v>
      </c>
      <c r="M48" s="13">
        <v>127.73</v>
      </c>
      <c r="N48" s="30">
        <f t="shared" si="18"/>
        <v>2.6610416666666667</v>
      </c>
      <c r="O48" s="37">
        <f t="shared" si="19"/>
        <v>0.29665695946415327</v>
      </c>
      <c r="P48" s="35"/>
    </row>
    <row r="49" spans="1:16" ht="15.75" thickBot="1">
      <c r="B49" s="55"/>
      <c r="C49" s="26" t="s">
        <v>21</v>
      </c>
      <c r="D49" s="18"/>
      <c r="E49" s="21"/>
      <c r="F49" s="32">
        <f>AVERAGE(F39:F48)</f>
        <v>8.9700968804954506</v>
      </c>
      <c r="G49" s="33"/>
      <c r="H49" s="18"/>
      <c r="I49" s="21"/>
      <c r="J49" s="32"/>
      <c r="K49" s="33"/>
      <c r="L49" s="18"/>
      <c r="M49" s="21"/>
      <c r="N49" s="32"/>
      <c r="O49" s="38"/>
      <c r="P49" s="35"/>
    </row>
    <row r="50" spans="1:16">
      <c r="B50" s="53" t="s">
        <v>17</v>
      </c>
      <c r="C50" s="4" t="s">
        <v>4</v>
      </c>
      <c r="D50" s="5">
        <v>32</v>
      </c>
      <c r="E50" s="6">
        <v>789.06000000000006</v>
      </c>
      <c r="F50" s="28">
        <f t="shared" ref="F50:F59" si="20">E50/D50</f>
        <v>24.658125000000002</v>
      </c>
      <c r="G50" s="29">
        <f>F50/$F$60</f>
        <v>0.57822270986701163</v>
      </c>
      <c r="H50" s="5">
        <v>110</v>
      </c>
      <c r="I50" s="6">
        <v>1720.5500000000002</v>
      </c>
      <c r="J50" s="28">
        <f>I50/H50</f>
        <v>15.641363636363637</v>
      </c>
      <c r="K50" s="29">
        <f>J50/$F$60</f>
        <v>0.3667834301202349</v>
      </c>
      <c r="L50" s="5">
        <v>78</v>
      </c>
      <c r="M50" s="6">
        <v>0</v>
      </c>
      <c r="N50" s="28">
        <f>M50/L50</f>
        <v>0</v>
      </c>
      <c r="O50" s="29">
        <f>N50/$F$60</f>
        <v>0</v>
      </c>
    </row>
    <row r="51" spans="1:16">
      <c r="A51" s="41"/>
      <c r="B51" s="54"/>
      <c r="C51" s="11" t="s">
        <v>5</v>
      </c>
      <c r="D51" s="12">
        <v>37</v>
      </c>
      <c r="E51" s="13">
        <v>720.34</v>
      </c>
      <c r="F51" s="30">
        <f t="shared" si="20"/>
        <v>19.468648648648649</v>
      </c>
      <c r="G51" s="31">
        <f t="shared" ref="G51:G59" si="21">F51/$F$60</f>
        <v>0.45653166163568221</v>
      </c>
      <c r="H51" s="12">
        <v>82</v>
      </c>
      <c r="I51" s="13">
        <v>1502.45</v>
      </c>
      <c r="J51" s="30">
        <f t="shared" ref="J51:J59" si="22">I51/H51</f>
        <v>18.322560975609758</v>
      </c>
      <c r="K51" s="31">
        <f t="shared" ref="K51:K59" si="23">J51/$F$60</f>
        <v>0.42965638543160234</v>
      </c>
      <c r="L51" s="12">
        <v>59</v>
      </c>
      <c r="M51" s="13">
        <v>0</v>
      </c>
      <c r="N51" s="30">
        <f t="shared" ref="N51:N59" si="24">M51/L51</f>
        <v>0</v>
      </c>
      <c r="O51" s="31">
        <f t="shared" ref="O51:O59" si="25">N51/$F$60</f>
        <v>0</v>
      </c>
    </row>
    <row r="52" spans="1:16">
      <c r="A52" s="41"/>
      <c r="B52" s="54"/>
      <c r="C52" s="11" t="s">
        <v>6</v>
      </c>
      <c r="D52" s="12">
        <v>29</v>
      </c>
      <c r="E52" s="13">
        <v>1691.48</v>
      </c>
      <c r="F52" s="30">
        <f t="shared" si="20"/>
        <v>58.32689655172414</v>
      </c>
      <c r="G52" s="31">
        <f t="shared" si="21"/>
        <v>1.3677413097009925</v>
      </c>
      <c r="H52" s="12">
        <v>87</v>
      </c>
      <c r="I52" s="13">
        <v>8987.31</v>
      </c>
      <c r="J52" s="30">
        <f t="shared" si="22"/>
        <v>103.30241379310344</v>
      </c>
      <c r="K52" s="31">
        <f t="shared" si="23"/>
        <v>2.4223983631866424</v>
      </c>
      <c r="L52" s="12">
        <v>69</v>
      </c>
      <c r="M52" s="13">
        <v>5787.83</v>
      </c>
      <c r="N52" s="30">
        <f t="shared" si="24"/>
        <v>83.881594202898555</v>
      </c>
      <c r="O52" s="31">
        <f t="shared" si="25"/>
        <v>1.9669882729512083</v>
      </c>
    </row>
    <row r="53" spans="1:16">
      <c r="A53" s="41"/>
      <c r="B53" s="54"/>
      <c r="C53" s="11" t="s">
        <v>7</v>
      </c>
      <c r="D53" s="12">
        <v>15</v>
      </c>
      <c r="E53" s="13">
        <v>0</v>
      </c>
      <c r="F53" s="30">
        <f t="shared" si="20"/>
        <v>0</v>
      </c>
      <c r="G53" s="31">
        <f t="shared" si="21"/>
        <v>0</v>
      </c>
      <c r="H53" s="12">
        <v>71</v>
      </c>
      <c r="I53" s="13">
        <v>0</v>
      </c>
      <c r="J53" s="30">
        <f t="shared" si="22"/>
        <v>0</v>
      </c>
      <c r="K53" s="31">
        <f>J53/$F$60</f>
        <v>0</v>
      </c>
      <c r="L53" s="12">
        <v>116</v>
      </c>
      <c r="M53" s="13">
        <v>75.2</v>
      </c>
      <c r="N53" s="30">
        <f t="shared" si="24"/>
        <v>0.64827586206896559</v>
      </c>
      <c r="O53" s="31">
        <f t="shared" si="25"/>
        <v>1.5201797610600577E-2</v>
      </c>
    </row>
    <row r="54" spans="1:16">
      <c r="A54" s="41"/>
      <c r="B54" s="54"/>
      <c r="C54" s="11" t="s">
        <v>8</v>
      </c>
      <c r="D54" s="12">
        <v>57</v>
      </c>
      <c r="E54" s="13">
        <v>1291.74</v>
      </c>
      <c r="F54" s="30">
        <f t="shared" si="20"/>
        <v>22.662105263157894</v>
      </c>
      <c r="G54" s="31">
        <f t="shared" si="21"/>
        <v>0.53141688253079356</v>
      </c>
      <c r="H54" s="12">
        <v>80</v>
      </c>
      <c r="I54" s="13">
        <v>717.54</v>
      </c>
      <c r="J54" s="30">
        <f t="shared" si="22"/>
        <v>8.9692499999999988</v>
      </c>
      <c r="K54" s="31">
        <f t="shared" si="23"/>
        <v>0.21032515815678171</v>
      </c>
      <c r="L54" s="12">
        <v>112</v>
      </c>
      <c r="M54" s="13">
        <v>0</v>
      </c>
      <c r="N54" s="30">
        <f t="shared" si="24"/>
        <v>0</v>
      </c>
      <c r="O54" s="31">
        <f t="shared" si="25"/>
        <v>0</v>
      </c>
    </row>
    <row r="55" spans="1:16">
      <c r="A55" s="41"/>
      <c r="B55" s="54"/>
      <c r="C55" s="11" t="s">
        <v>9</v>
      </c>
      <c r="D55" s="12">
        <v>29</v>
      </c>
      <c r="E55" s="13">
        <v>2182.31</v>
      </c>
      <c r="F55" s="30">
        <f t="shared" si="20"/>
        <v>75.252068965517239</v>
      </c>
      <c r="G55" s="31">
        <f t="shared" si="21"/>
        <v>1.7646295182760499</v>
      </c>
      <c r="H55" s="12">
        <v>75</v>
      </c>
      <c r="I55" s="13">
        <v>0</v>
      </c>
      <c r="J55" s="30">
        <f t="shared" si="22"/>
        <v>0</v>
      </c>
      <c r="K55" s="31">
        <f t="shared" si="23"/>
        <v>0</v>
      </c>
      <c r="L55" s="12">
        <v>71</v>
      </c>
      <c r="M55" s="13">
        <v>903.56000000000017</v>
      </c>
      <c r="N55" s="30">
        <f t="shared" si="24"/>
        <v>12.726197183098593</v>
      </c>
      <c r="O55" s="31">
        <f t="shared" si="25"/>
        <v>0.29842399701977335</v>
      </c>
    </row>
    <row r="56" spans="1:16">
      <c r="A56" s="41"/>
      <c r="B56" s="54"/>
      <c r="C56" s="11" t="s">
        <v>10</v>
      </c>
      <c r="D56" s="12">
        <v>29</v>
      </c>
      <c r="E56" s="13">
        <v>5316.57</v>
      </c>
      <c r="F56" s="30">
        <f t="shared" si="20"/>
        <v>183.32999999999998</v>
      </c>
      <c r="G56" s="31">
        <f t="shared" si="21"/>
        <v>4.2990117618399299</v>
      </c>
      <c r="H56" s="12">
        <v>59</v>
      </c>
      <c r="I56" s="13">
        <v>0</v>
      </c>
      <c r="J56" s="30">
        <f t="shared" si="22"/>
        <v>0</v>
      </c>
      <c r="K56" s="31">
        <f t="shared" si="23"/>
        <v>0</v>
      </c>
      <c r="L56" s="12">
        <v>54</v>
      </c>
      <c r="M56" s="13">
        <v>0</v>
      </c>
      <c r="N56" s="30">
        <f t="shared" si="24"/>
        <v>0</v>
      </c>
      <c r="O56" s="31">
        <f t="shared" si="25"/>
        <v>0</v>
      </c>
    </row>
    <row r="57" spans="1:16">
      <c r="A57" s="41"/>
      <c r="B57" s="54"/>
      <c r="C57" s="11" t="s">
        <v>11</v>
      </c>
      <c r="D57" s="12">
        <v>20</v>
      </c>
      <c r="E57" s="13">
        <v>712.02</v>
      </c>
      <c r="F57" s="30">
        <f t="shared" si="20"/>
        <v>35.600999999999999</v>
      </c>
      <c r="G57" s="31">
        <f t="shared" si="21"/>
        <v>0.83482854815503937</v>
      </c>
      <c r="H57" s="12">
        <v>80</v>
      </c>
      <c r="I57" s="13">
        <v>2824.14</v>
      </c>
      <c r="J57" s="30">
        <f t="shared" si="22"/>
        <v>35.301749999999998</v>
      </c>
      <c r="K57" s="31">
        <f t="shared" si="23"/>
        <v>0.82781126091492263</v>
      </c>
      <c r="L57" s="12">
        <v>84</v>
      </c>
      <c r="M57" s="13">
        <v>1824.0300000000002</v>
      </c>
      <c r="N57" s="30">
        <f t="shared" si="24"/>
        <v>21.714642857142859</v>
      </c>
      <c r="O57" s="31">
        <f t="shared" si="25"/>
        <v>0.50919928569797956</v>
      </c>
    </row>
    <row r="58" spans="1:16">
      <c r="A58" s="41"/>
      <c r="B58" s="54"/>
      <c r="C58" s="11" t="s">
        <v>12</v>
      </c>
      <c r="D58" s="12">
        <v>25</v>
      </c>
      <c r="E58" s="13">
        <v>178.7</v>
      </c>
      <c r="F58" s="30">
        <f t="shared" si="20"/>
        <v>7.1479999999999997</v>
      </c>
      <c r="G58" s="31">
        <f t="shared" si="21"/>
        <v>0.16761760799450076</v>
      </c>
      <c r="H58" s="12">
        <v>58</v>
      </c>
      <c r="I58" s="13">
        <v>885.02</v>
      </c>
      <c r="J58" s="30">
        <f t="shared" si="22"/>
        <v>15.258965517241379</v>
      </c>
      <c r="K58" s="31">
        <f t="shared" si="23"/>
        <v>0.35781635429079039</v>
      </c>
      <c r="L58" s="12">
        <v>110</v>
      </c>
      <c r="M58" s="13">
        <v>320.44</v>
      </c>
      <c r="N58" s="30">
        <f t="shared" si="24"/>
        <v>2.9130909090909092</v>
      </c>
      <c r="O58" s="31">
        <f t="shared" si="25"/>
        <v>6.8310762458358126E-2</v>
      </c>
    </row>
    <row r="59" spans="1:16">
      <c r="A59" s="41"/>
      <c r="B59" s="54"/>
      <c r="C59" s="11" t="s">
        <v>13</v>
      </c>
      <c r="D59" s="12">
        <v>49</v>
      </c>
      <c r="E59" s="13">
        <v>0</v>
      </c>
      <c r="F59" s="30">
        <f t="shared" si="20"/>
        <v>0</v>
      </c>
      <c r="G59" s="31">
        <f t="shared" si="21"/>
        <v>0</v>
      </c>
      <c r="H59" s="12">
        <v>71</v>
      </c>
      <c r="I59" s="13">
        <v>1013.98</v>
      </c>
      <c r="J59" s="30">
        <f t="shared" si="22"/>
        <v>14.281408450704225</v>
      </c>
      <c r="K59" s="31">
        <f t="shared" si="23"/>
        <v>0.33489305026573746</v>
      </c>
      <c r="L59" s="12">
        <v>50</v>
      </c>
      <c r="M59" s="13">
        <v>0</v>
      </c>
      <c r="N59" s="30">
        <f t="shared" si="24"/>
        <v>0</v>
      </c>
      <c r="O59" s="31">
        <f t="shared" si="25"/>
        <v>0</v>
      </c>
    </row>
    <row r="60" spans="1:16" ht="15.75" thickBot="1">
      <c r="A60" s="41"/>
      <c r="B60" s="55"/>
      <c r="C60" s="26" t="s">
        <v>21</v>
      </c>
      <c r="D60" s="18"/>
      <c r="E60" s="21"/>
      <c r="F60" s="32">
        <f>AVERAGE(F50:F59)</f>
        <v>42.64468444290479</v>
      </c>
      <c r="G60" s="33"/>
      <c r="H60" s="18"/>
      <c r="I60" s="21"/>
      <c r="J60" s="32"/>
      <c r="K60" s="33"/>
      <c r="L60" s="18"/>
      <c r="M60" s="21"/>
      <c r="N60" s="32"/>
      <c r="O60" s="33"/>
    </row>
    <row r="61" spans="1:16">
      <c r="A61" s="41"/>
      <c r="B61" s="53" t="s">
        <v>82</v>
      </c>
      <c r="C61" s="4" t="s">
        <v>4</v>
      </c>
      <c r="D61" s="5">
        <v>40</v>
      </c>
      <c r="E61" s="6">
        <v>41.81</v>
      </c>
      <c r="F61" s="28">
        <f t="shared" ref="F61:F70" si="26">E61/D61</f>
        <v>1.04525</v>
      </c>
      <c r="G61" s="29">
        <f>F61/$F$71</f>
        <v>0.4654556482922016</v>
      </c>
      <c r="H61" s="5">
        <v>83</v>
      </c>
      <c r="I61" s="6">
        <v>2149.27</v>
      </c>
      <c r="J61" s="28">
        <f>I61/H61</f>
        <v>25.894819277108432</v>
      </c>
      <c r="K61" s="29">
        <f>J61/$F$71</f>
        <v>11.531107289199621</v>
      </c>
      <c r="L61" s="5">
        <v>54</v>
      </c>
      <c r="M61" s="6">
        <v>31.78</v>
      </c>
      <c r="N61" s="28">
        <f>M61/L61</f>
        <v>0.58851851851851855</v>
      </c>
      <c r="O61" s="29">
        <f>N61/$F$71</f>
        <v>0.26207057504807757</v>
      </c>
    </row>
    <row r="62" spans="1:16">
      <c r="A62" s="41"/>
      <c r="B62" s="54"/>
      <c r="C62" s="11" t="s">
        <v>5</v>
      </c>
      <c r="D62" s="12">
        <v>63</v>
      </c>
      <c r="E62" s="13">
        <v>265.54999999999995</v>
      </c>
      <c r="F62" s="30">
        <f t="shared" si="26"/>
        <v>4.2150793650793643</v>
      </c>
      <c r="G62" s="31">
        <f t="shared" ref="G62:G70" si="27">F62/$F$71</f>
        <v>1.8769983243014561</v>
      </c>
      <c r="H62" s="12">
        <v>74</v>
      </c>
      <c r="I62" s="13">
        <v>2086.62</v>
      </c>
      <c r="J62" s="30">
        <f t="shared" ref="J62:J70" si="28">I62/H62</f>
        <v>28.197567567567567</v>
      </c>
      <c r="K62" s="31">
        <f t="shared" ref="K62:K70" si="29">J62/$F$71</f>
        <v>12.556533932002219</v>
      </c>
      <c r="L62" s="12">
        <v>79</v>
      </c>
      <c r="M62" s="13">
        <v>187.52</v>
      </c>
      <c r="N62" s="30">
        <f t="shared" ref="N62:N70" si="30">M62/L62</f>
        <v>2.3736708860759497</v>
      </c>
      <c r="O62" s="31">
        <f t="shared" ref="O62:O70" si="31">N62/$F$71</f>
        <v>1.0570088697544182</v>
      </c>
    </row>
    <row r="63" spans="1:16">
      <c r="A63" s="41"/>
      <c r="B63" s="54"/>
      <c r="C63" s="11" t="s">
        <v>6</v>
      </c>
      <c r="D63" s="12">
        <v>47</v>
      </c>
      <c r="E63" s="13">
        <v>68.27</v>
      </c>
      <c r="F63" s="30">
        <f t="shared" si="26"/>
        <v>1.4525531914893617</v>
      </c>
      <c r="G63" s="31">
        <f>F63/$F$71</f>
        <v>0.64683002862816286</v>
      </c>
      <c r="H63" s="12">
        <v>73</v>
      </c>
      <c r="I63" s="13">
        <v>606.94999999999993</v>
      </c>
      <c r="J63" s="30">
        <f t="shared" si="28"/>
        <v>8.3143835616438349</v>
      </c>
      <c r="K63" s="31">
        <f t="shared" si="29"/>
        <v>3.7024413210571203</v>
      </c>
      <c r="L63" s="12">
        <v>78</v>
      </c>
      <c r="M63" s="13">
        <v>404.66999999999996</v>
      </c>
      <c r="N63" s="30">
        <f t="shared" si="30"/>
        <v>5.1880769230769221</v>
      </c>
      <c r="O63" s="31">
        <f t="shared" si="31"/>
        <v>2.3102795576374833</v>
      </c>
    </row>
    <row r="64" spans="1:16">
      <c r="A64" s="41"/>
      <c r="B64" s="54"/>
      <c r="C64" s="11" t="s">
        <v>7</v>
      </c>
      <c r="D64" s="12">
        <v>36</v>
      </c>
      <c r="E64" s="13">
        <v>0</v>
      </c>
      <c r="F64" s="30">
        <f t="shared" si="26"/>
        <v>0</v>
      </c>
      <c r="G64" s="31">
        <f t="shared" si="27"/>
        <v>0</v>
      </c>
      <c r="H64" s="12">
        <v>36</v>
      </c>
      <c r="I64" s="13">
        <v>1018.6500000000001</v>
      </c>
      <c r="J64" s="30">
        <f t="shared" si="28"/>
        <v>28.295833333333334</v>
      </c>
      <c r="K64" s="31">
        <f t="shared" si="29"/>
        <v>12.600292224955517</v>
      </c>
      <c r="L64" s="12">
        <v>89</v>
      </c>
      <c r="M64" s="13">
        <v>0</v>
      </c>
      <c r="N64" s="30">
        <f t="shared" si="30"/>
        <v>0</v>
      </c>
      <c r="O64" s="31">
        <f t="shared" si="31"/>
        <v>0</v>
      </c>
    </row>
    <row r="65" spans="1:15">
      <c r="A65" s="41"/>
      <c r="B65" s="54"/>
      <c r="C65" s="11" t="s">
        <v>8</v>
      </c>
      <c r="D65" s="12">
        <v>81</v>
      </c>
      <c r="E65" s="13">
        <v>116.22</v>
      </c>
      <c r="F65" s="30">
        <f t="shared" si="26"/>
        <v>1.4348148148148148</v>
      </c>
      <c r="G65" s="31">
        <f t="shared" si="27"/>
        <v>0.63893103067102108</v>
      </c>
      <c r="H65" s="12">
        <v>42</v>
      </c>
      <c r="I65" s="13">
        <v>2104.39</v>
      </c>
      <c r="J65" s="30">
        <f t="shared" si="28"/>
        <v>50.104523809523805</v>
      </c>
      <c r="K65" s="31">
        <f t="shared" si="29"/>
        <v>22.31182359448357</v>
      </c>
      <c r="L65" s="12">
        <v>89</v>
      </c>
      <c r="M65" s="13">
        <v>34.68</v>
      </c>
      <c r="N65" s="30">
        <f t="shared" si="30"/>
        <v>0.38966292134831459</v>
      </c>
      <c r="O65" s="31">
        <f t="shared" si="31"/>
        <v>0.17351906976475764</v>
      </c>
    </row>
    <row r="66" spans="1:15">
      <c r="A66" s="41"/>
      <c r="B66" s="54"/>
      <c r="C66" s="11" t="s">
        <v>9</v>
      </c>
      <c r="D66" s="12">
        <v>88</v>
      </c>
      <c r="E66" s="13">
        <v>98.26</v>
      </c>
      <c r="F66" s="30">
        <f t="shared" si="26"/>
        <v>1.1165909090909092</v>
      </c>
      <c r="G66" s="31">
        <f t="shared" si="27"/>
        <v>0.49722415256454233</v>
      </c>
      <c r="H66" s="12">
        <v>92</v>
      </c>
      <c r="I66" s="13">
        <v>677.86</v>
      </c>
      <c r="J66" s="30">
        <f t="shared" si="28"/>
        <v>7.3680434782608701</v>
      </c>
      <c r="K66" s="31">
        <f t="shared" si="29"/>
        <v>3.2810308096809768</v>
      </c>
      <c r="L66" s="12">
        <v>100</v>
      </c>
      <c r="M66" s="13">
        <v>0</v>
      </c>
      <c r="N66" s="30">
        <f t="shared" si="30"/>
        <v>0</v>
      </c>
      <c r="O66" s="31">
        <f t="shared" si="31"/>
        <v>0</v>
      </c>
    </row>
    <row r="67" spans="1:15">
      <c r="A67" s="41"/>
      <c r="B67" s="54"/>
      <c r="C67" s="11" t="s">
        <v>10</v>
      </c>
      <c r="D67" s="12">
        <v>34</v>
      </c>
      <c r="E67" s="13">
        <v>212.98000000000002</v>
      </c>
      <c r="F67" s="30">
        <f t="shared" si="26"/>
        <v>6.264117647058824</v>
      </c>
      <c r="G67" s="31">
        <f t="shared" si="27"/>
        <v>2.7894464868599713</v>
      </c>
      <c r="H67" s="12">
        <v>61</v>
      </c>
      <c r="I67" s="13">
        <v>0</v>
      </c>
      <c r="J67" s="30">
        <f t="shared" si="28"/>
        <v>0</v>
      </c>
      <c r="K67" s="31">
        <f t="shared" si="29"/>
        <v>0</v>
      </c>
      <c r="L67" s="12">
        <v>142</v>
      </c>
      <c r="M67" s="13">
        <v>0</v>
      </c>
      <c r="N67" s="30">
        <f t="shared" si="30"/>
        <v>0</v>
      </c>
      <c r="O67" s="31">
        <f t="shared" si="31"/>
        <v>0</v>
      </c>
    </row>
    <row r="68" spans="1:15">
      <c r="A68" s="41"/>
      <c r="B68" s="54"/>
      <c r="C68" s="11" t="s">
        <v>11</v>
      </c>
      <c r="D68" s="12">
        <v>91</v>
      </c>
      <c r="E68" s="13">
        <v>207.97000000000003</v>
      </c>
      <c r="F68" s="30">
        <f t="shared" si="26"/>
        <v>2.2853846153846158</v>
      </c>
      <c r="G68" s="31">
        <f t="shared" si="27"/>
        <v>1.0176945015554844</v>
      </c>
      <c r="H68" s="12">
        <v>137</v>
      </c>
      <c r="I68" s="13">
        <v>603.05999999999995</v>
      </c>
      <c r="J68" s="30">
        <f t="shared" si="28"/>
        <v>4.4018978102189781</v>
      </c>
      <c r="K68" s="31">
        <f t="shared" si="29"/>
        <v>1.9601896187242258</v>
      </c>
      <c r="L68" s="12">
        <v>105</v>
      </c>
      <c r="M68" s="13">
        <v>219.63</v>
      </c>
      <c r="N68" s="30">
        <f t="shared" si="30"/>
        <v>2.0917142857142856</v>
      </c>
      <c r="O68" s="31">
        <f t="shared" si="31"/>
        <v>0.93145202477799782</v>
      </c>
    </row>
    <row r="69" spans="1:15">
      <c r="A69" s="41"/>
      <c r="B69" s="54"/>
      <c r="C69" s="11" t="s">
        <v>12</v>
      </c>
      <c r="D69" s="12">
        <v>83</v>
      </c>
      <c r="E69" s="13">
        <v>187.44</v>
      </c>
      <c r="F69" s="30">
        <f t="shared" si="26"/>
        <v>2.258313253012048</v>
      </c>
      <c r="G69" s="31">
        <f t="shared" si="27"/>
        <v>1.0056394730711251</v>
      </c>
      <c r="H69" s="12">
        <v>95</v>
      </c>
      <c r="I69" s="13">
        <v>3186.66</v>
      </c>
      <c r="J69" s="30">
        <f t="shared" si="28"/>
        <v>33.543789473684207</v>
      </c>
      <c r="K69" s="31">
        <f t="shared" si="29"/>
        <v>14.937236331643922</v>
      </c>
      <c r="L69" s="12">
        <v>74</v>
      </c>
      <c r="M69" s="13">
        <v>234.42999999999998</v>
      </c>
      <c r="N69" s="30">
        <f t="shared" si="30"/>
        <v>3.1679729729729726</v>
      </c>
      <c r="O69" s="31">
        <f t="shared" si="31"/>
        <v>1.4107160142619548</v>
      </c>
    </row>
    <row r="70" spans="1:15">
      <c r="A70" s="41"/>
      <c r="B70" s="54"/>
      <c r="C70" s="11" t="s">
        <v>13</v>
      </c>
      <c r="D70" s="12">
        <v>57</v>
      </c>
      <c r="E70" s="13">
        <v>135.91</v>
      </c>
      <c r="F70" s="30">
        <f t="shared" si="26"/>
        <v>2.3843859649122807</v>
      </c>
      <c r="G70" s="31">
        <f t="shared" si="27"/>
        <v>1.0617803540560367</v>
      </c>
      <c r="H70" s="12">
        <v>80</v>
      </c>
      <c r="I70" s="13">
        <v>783.84999999999991</v>
      </c>
      <c r="J70" s="30">
        <f t="shared" si="28"/>
        <v>9.7981249999999989</v>
      </c>
      <c r="K70" s="31">
        <f t="shared" si="29"/>
        <v>4.3631596497708944</v>
      </c>
      <c r="L70" s="12">
        <v>64</v>
      </c>
      <c r="M70" s="13">
        <v>0</v>
      </c>
      <c r="N70" s="30">
        <f t="shared" si="30"/>
        <v>0</v>
      </c>
      <c r="O70" s="31">
        <f t="shared" si="31"/>
        <v>0</v>
      </c>
    </row>
    <row r="71" spans="1:15" ht="15.75" thickBot="1">
      <c r="A71" s="41"/>
      <c r="B71" s="55"/>
      <c r="C71" s="26" t="s">
        <v>21</v>
      </c>
      <c r="D71" s="18"/>
      <c r="E71" s="21"/>
      <c r="F71" s="32">
        <f>AVERAGE(F61:F70)</f>
        <v>2.2456489760842215</v>
      </c>
      <c r="G71" s="33"/>
      <c r="H71" s="18"/>
      <c r="I71" s="21"/>
      <c r="J71" s="32"/>
      <c r="K71" s="33"/>
      <c r="L71" s="18"/>
      <c r="M71" s="21"/>
      <c r="N71" s="32"/>
      <c r="O71" s="33"/>
    </row>
    <row r="72" spans="1:15">
      <c r="A72" s="41"/>
      <c r="B72" s="53" t="s">
        <v>83</v>
      </c>
      <c r="C72" s="4" t="s">
        <v>4</v>
      </c>
      <c r="D72" s="5">
        <v>42</v>
      </c>
      <c r="E72" s="6">
        <v>77.03</v>
      </c>
      <c r="F72" s="28">
        <f t="shared" ref="F72:F81" si="32">E72/D72</f>
        <v>1.8340476190476191</v>
      </c>
      <c r="G72" s="29">
        <f>F72/$F$82</f>
        <v>0.81974495817670356</v>
      </c>
      <c r="H72" s="5">
        <v>53</v>
      </c>
      <c r="I72" s="6">
        <v>182.51999999999998</v>
      </c>
      <c r="J72" s="28">
        <f>I72/H72</f>
        <v>3.4437735849056601</v>
      </c>
      <c r="K72" s="29">
        <f>J72/$F$82</f>
        <v>1.5392272283499691</v>
      </c>
      <c r="L72" s="5">
        <v>49</v>
      </c>
      <c r="M72" s="6">
        <v>30.61</v>
      </c>
      <c r="N72" s="28">
        <f>M72/L72</f>
        <v>0.62469387755102035</v>
      </c>
      <c r="O72" s="29">
        <f>N72/$F$82</f>
        <v>0.2792128466065788</v>
      </c>
    </row>
    <row r="73" spans="1:15">
      <c r="A73" s="41"/>
      <c r="B73" s="54"/>
      <c r="C73" s="11" t="s">
        <v>5</v>
      </c>
      <c r="D73" s="12">
        <v>73</v>
      </c>
      <c r="E73" s="13">
        <v>93.34</v>
      </c>
      <c r="F73" s="30">
        <f t="shared" si="32"/>
        <v>1.2786301369863013</v>
      </c>
      <c r="G73" s="31">
        <f t="shared" ref="G73:G81" si="33">F73/$F$82</f>
        <v>0.57149585282392501</v>
      </c>
      <c r="H73" s="12">
        <v>45</v>
      </c>
      <c r="I73" s="13">
        <v>336.14000000000004</v>
      </c>
      <c r="J73" s="30">
        <f t="shared" ref="J73:J81" si="34">I73/H73</f>
        <v>7.4697777777777787</v>
      </c>
      <c r="K73" s="31">
        <f t="shared" ref="K73:K81" si="35">J73/$F$82</f>
        <v>3.3386879426900689</v>
      </c>
      <c r="L73" s="12">
        <v>23</v>
      </c>
      <c r="M73" s="13">
        <v>25.63</v>
      </c>
      <c r="N73" s="30">
        <f t="shared" ref="N73:N81" si="36">M73/L73</f>
        <v>1.1143478260869564</v>
      </c>
      <c r="O73" s="31">
        <f t="shared" ref="O73:O81" si="37">N73/$F$82</f>
        <v>0.49806831763959503</v>
      </c>
    </row>
    <row r="74" spans="1:15">
      <c r="B74" s="54"/>
      <c r="C74" s="11" t="s">
        <v>6</v>
      </c>
      <c r="D74" s="12">
        <v>62</v>
      </c>
      <c r="E74" s="13">
        <v>440.49</v>
      </c>
      <c r="F74" s="30">
        <f t="shared" si="32"/>
        <v>7.1046774193548385</v>
      </c>
      <c r="G74" s="31">
        <f t="shared" si="33"/>
        <v>3.1755028787160335</v>
      </c>
      <c r="H74" s="12">
        <v>37</v>
      </c>
      <c r="I74" s="13">
        <v>1082.43</v>
      </c>
      <c r="J74" s="30">
        <f t="shared" si="34"/>
        <v>29.254864864864867</v>
      </c>
      <c r="K74" s="31">
        <f t="shared" si="35"/>
        <v>13.075738997205997</v>
      </c>
      <c r="L74" s="12">
        <v>67</v>
      </c>
      <c r="M74" s="13">
        <v>0</v>
      </c>
      <c r="N74" s="30">
        <f t="shared" si="36"/>
        <v>0</v>
      </c>
      <c r="O74" s="31">
        <f>N74/$F$82</f>
        <v>0</v>
      </c>
    </row>
    <row r="75" spans="1:15">
      <c r="A75" s="41"/>
      <c r="B75" s="54"/>
      <c r="C75" s="11" t="s">
        <v>7</v>
      </c>
      <c r="D75" s="12">
        <v>70</v>
      </c>
      <c r="E75" s="13">
        <v>275.39999999999998</v>
      </c>
      <c r="F75" s="30">
        <f t="shared" si="32"/>
        <v>3.9342857142857142</v>
      </c>
      <c r="G75" s="31">
        <f t="shared" si="33"/>
        <v>1.7584662714412369</v>
      </c>
      <c r="H75" s="12">
        <v>45</v>
      </c>
      <c r="I75" s="13">
        <v>590.46</v>
      </c>
      <c r="J75" s="30">
        <f t="shared" si="34"/>
        <v>13.121333333333334</v>
      </c>
      <c r="K75" s="31">
        <f t="shared" si="35"/>
        <v>5.8647042382363832</v>
      </c>
      <c r="L75" s="12">
        <v>71</v>
      </c>
      <c r="M75" s="13">
        <v>111.53999999999999</v>
      </c>
      <c r="N75" s="30">
        <f t="shared" si="36"/>
        <v>1.5709859154929577</v>
      </c>
      <c r="O75" s="31">
        <f t="shared" si="37"/>
        <v>0.70216703765886701</v>
      </c>
    </row>
    <row r="76" spans="1:15">
      <c r="A76" s="41"/>
      <c r="B76" s="54"/>
      <c r="C76" s="11" t="s">
        <v>8</v>
      </c>
      <c r="D76" s="12">
        <v>53</v>
      </c>
      <c r="E76" s="13">
        <v>90.68</v>
      </c>
      <c r="F76" s="30">
        <f t="shared" si="32"/>
        <v>1.7109433962264151</v>
      </c>
      <c r="G76" s="31">
        <f t="shared" si="33"/>
        <v>0.76472235955936452</v>
      </c>
      <c r="H76" s="12">
        <v>102</v>
      </c>
      <c r="I76" s="13">
        <v>1349.0500000000002</v>
      </c>
      <c r="J76" s="30">
        <f t="shared" si="34"/>
        <v>13.225980392156865</v>
      </c>
      <c r="K76" s="31">
        <f t="shared" si="35"/>
        <v>5.9114772325510874</v>
      </c>
      <c r="L76" s="12">
        <v>38</v>
      </c>
      <c r="M76" s="13">
        <v>155.13</v>
      </c>
      <c r="N76" s="30">
        <f t="shared" si="36"/>
        <v>4.0823684210526316</v>
      </c>
      <c r="O76" s="31">
        <f t="shared" si="37"/>
        <v>1.8246532400916884</v>
      </c>
    </row>
    <row r="77" spans="1:15">
      <c r="A77" s="41"/>
      <c r="B77" s="54"/>
      <c r="C77" s="11" t="s">
        <v>9</v>
      </c>
      <c r="D77" s="12">
        <v>46</v>
      </c>
      <c r="E77" s="13">
        <v>50.62</v>
      </c>
      <c r="F77" s="30">
        <f t="shared" si="32"/>
        <v>1.1004347826086955</v>
      </c>
      <c r="G77" s="31">
        <f t="shared" si="33"/>
        <v>0.49184975105182016</v>
      </c>
      <c r="H77" s="12">
        <v>60</v>
      </c>
      <c r="I77" s="13">
        <v>2847.4500000000003</v>
      </c>
      <c r="J77" s="30">
        <f t="shared" si="34"/>
        <v>47.457500000000003</v>
      </c>
      <c r="K77" s="31">
        <f t="shared" si="35"/>
        <v>21.211579213451618</v>
      </c>
      <c r="L77" s="12">
        <v>76</v>
      </c>
      <c r="M77" s="13">
        <v>100.6</v>
      </c>
      <c r="N77" s="30">
        <f t="shared" si="36"/>
        <v>1.3236842105263158</v>
      </c>
      <c r="O77" s="31">
        <f t="shared" si="37"/>
        <v>0.59163319781223433</v>
      </c>
    </row>
    <row r="78" spans="1:15">
      <c r="A78" s="41"/>
      <c r="B78" s="54"/>
      <c r="C78" s="11" t="s">
        <v>10</v>
      </c>
      <c r="D78" s="12">
        <v>81</v>
      </c>
      <c r="E78" s="13">
        <v>160.24</v>
      </c>
      <c r="F78" s="30">
        <f t="shared" si="32"/>
        <v>1.9782716049382718</v>
      </c>
      <c r="G78" s="31">
        <f t="shared" si="33"/>
        <v>0.88420723497593035</v>
      </c>
      <c r="H78" s="12">
        <v>21</v>
      </c>
      <c r="I78" s="13">
        <v>587.51</v>
      </c>
      <c r="J78" s="30">
        <f t="shared" si="34"/>
        <v>27.976666666666667</v>
      </c>
      <c r="K78" s="31">
        <f t="shared" si="35"/>
        <v>12.504436203515384</v>
      </c>
      <c r="L78" s="12">
        <v>48</v>
      </c>
      <c r="M78" s="13">
        <v>119.74000000000001</v>
      </c>
      <c r="N78" s="30">
        <f t="shared" si="36"/>
        <v>2.4945833333333334</v>
      </c>
      <c r="O78" s="31">
        <f t="shared" si="37"/>
        <v>1.114977653259362</v>
      </c>
    </row>
    <row r="79" spans="1:15">
      <c r="A79" s="41"/>
      <c r="B79" s="54"/>
      <c r="C79" s="11" t="s">
        <v>11</v>
      </c>
      <c r="D79" s="12">
        <v>77</v>
      </c>
      <c r="E79" s="13">
        <v>0</v>
      </c>
      <c r="F79" s="30">
        <f t="shared" si="32"/>
        <v>0</v>
      </c>
      <c r="G79" s="31">
        <f t="shared" si="33"/>
        <v>0</v>
      </c>
      <c r="H79" s="12">
        <v>45</v>
      </c>
      <c r="I79" s="13">
        <v>862.05000000000007</v>
      </c>
      <c r="J79" s="30">
        <f t="shared" si="34"/>
        <v>19.15666666666667</v>
      </c>
      <c r="K79" s="31">
        <f t="shared" si="35"/>
        <v>8.5622536472778421</v>
      </c>
      <c r="L79" s="12">
        <v>35</v>
      </c>
      <c r="M79" s="13">
        <v>0</v>
      </c>
      <c r="N79" s="30">
        <f t="shared" si="36"/>
        <v>0</v>
      </c>
      <c r="O79" s="31">
        <f t="shared" si="37"/>
        <v>0</v>
      </c>
    </row>
    <row r="80" spans="1:15">
      <c r="A80" s="41"/>
      <c r="B80" s="54"/>
      <c r="C80" s="11" t="s">
        <v>12</v>
      </c>
      <c r="D80" s="12">
        <v>53</v>
      </c>
      <c r="E80" s="13">
        <v>145.18</v>
      </c>
      <c r="F80" s="30">
        <f t="shared" si="32"/>
        <v>2.7392452830188683</v>
      </c>
      <c r="G80" s="31">
        <f t="shared" si="33"/>
        <v>1.2243316294753921</v>
      </c>
      <c r="H80" s="12">
        <v>47</v>
      </c>
      <c r="I80" s="13">
        <v>3613.98</v>
      </c>
      <c r="J80" s="30">
        <f t="shared" si="34"/>
        <v>76.893191489361698</v>
      </c>
      <c r="K80" s="31">
        <f t="shared" si="35"/>
        <v>34.368140383536833</v>
      </c>
      <c r="L80" s="12">
        <v>30</v>
      </c>
      <c r="M80" s="13">
        <v>0</v>
      </c>
      <c r="N80" s="30">
        <f t="shared" si="36"/>
        <v>0</v>
      </c>
      <c r="O80" s="31">
        <f t="shared" si="37"/>
        <v>0</v>
      </c>
    </row>
    <row r="81" spans="1:15">
      <c r="A81" s="41"/>
      <c r="B81" s="54"/>
      <c r="C81" s="11" t="s">
        <v>13</v>
      </c>
      <c r="D81" s="12">
        <v>70</v>
      </c>
      <c r="E81" s="13">
        <v>48.5</v>
      </c>
      <c r="F81" s="30">
        <f t="shared" si="32"/>
        <v>0.69285714285714284</v>
      </c>
      <c r="G81" s="31">
        <f t="shared" si="33"/>
        <v>0.30967906377959326</v>
      </c>
      <c r="H81" s="12">
        <v>56</v>
      </c>
      <c r="I81" s="13">
        <v>2248.2199999999998</v>
      </c>
      <c r="J81" s="30">
        <f t="shared" si="34"/>
        <v>40.146785714285713</v>
      </c>
      <c r="K81" s="31">
        <f t="shared" si="35"/>
        <v>17.943986205426732</v>
      </c>
      <c r="L81" s="12">
        <v>33</v>
      </c>
      <c r="M81" s="13">
        <v>261.68</v>
      </c>
      <c r="N81" s="30">
        <f t="shared" si="36"/>
        <v>7.9296969696969697</v>
      </c>
      <c r="O81" s="31">
        <f t="shared" si="37"/>
        <v>3.5442531825611234</v>
      </c>
    </row>
    <row r="82" spans="1:15" ht="15.75" thickBot="1">
      <c r="A82" s="41"/>
      <c r="B82" s="55"/>
      <c r="C82" s="26" t="s">
        <v>21</v>
      </c>
      <c r="D82" s="18"/>
      <c r="E82" s="21"/>
      <c r="F82" s="32">
        <f>AVERAGE(F72:F81)</f>
        <v>2.2373393099323868</v>
      </c>
      <c r="G82" s="33"/>
      <c r="H82" s="18"/>
      <c r="I82" s="21"/>
      <c r="J82" s="32"/>
      <c r="K82" s="33"/>
      <c r="L82" s="18"/>
      <c r="M82" s="21"/>
      <c r="N82" s="32"/>
      <c r="O82" s="33"/>
    </row>
    <row r="83" spans="1:15">
      <c r="A83" s="41"/>
      <c r="B83" s="53" t="s">
        <v>84</v>
      </c>
      <c r="C83" s="4" t="s">
        <v>4</v>
      </c>
      <c r="D83" s="5">
        <v>76</v>
      </c>
      <c r="E83" s="6">
        <v>145.66</v>
      </c>
      <c r="F83" s="28">
        <f t="shared" ref="F83:F92" si="38">E83/D83</f>
        <v>1.9165789473684209</v>
      </c>
      <c r="G83" s="29">
        <f>F83/$F$93</f>
        <v>0.93589277852352049</v>
      </c>
      <c r="H83" s="5">
        <v>34</v>
      </c>
      <c r="I83" s="6">
        <v>428.13</v>
      </c>
      <c r="J83" s="28">
        <f t="shared" ref="J83:J92" si="39">I83/H83</f>
        <v>12.592058823529412</v>
      </c>
      <c r="K83" s="29">
        <f>J83/$F$93</f>
        <v>6.1488815453523689</v>
      </c>
      <c r="L83" s="5">
        <v>49</v>
      </c>
      <c r="M83" s="6">
        <v>82.09</v>
      </c>
      <c r="N83" s="28">
        <f t="shared" ref="N83:N92" si="40">M83/L83</f>
        <v>1.6753061224489796</v>
      </c>
      <c r="O83" s="29">
        <f>N83/$F$93</f>
        <v>0.81807582409744817</v>
      </c>
    </row>
    <row r="84" spans="1:15">
      <c r="A84" s="41"/>
      <c r="B84" s="54"/>
      <c r="C84" s="11" t="s">
        <v>5</v>
      </c>
      <c r="D84" s="12">
        <v>59</v>
      </c>
      <c r="E84" s="13">
        <v>0</v>
      </c>
      <c r="F84" s="30">
        <f t="shared" si="38"/>
        <v>0</v>
      </c>
      <c r="G84" s="31">
        <f t="shared" ref="G84:G92" si="41">F84/$F$93</f>
        <v>0</v>
      </c>
      <c r="H84" s="12">
        <v>50</v>
      </c>
      <c r="I84" s="13">
        <v>1744.6</v>
      </c>
      <c r="J84" s="30">
        <f t="shared" si="39"/>
        <v>34.891999999999996</v>
      </c>
      <c r="K84" s="31">
        <f t="shared" ref="K84:K92" si="42">J84/$F$93</f>
        <v>17.038260215202822</v>
      </c>
      <c r="L84" s="12">
        <v>52</v>
      </c>
      <c r="M84" s="13">
        <v>96.2</v>
      </c>
      <c r="N84" s="30">
        <f t="shared" si="40"/>
        <v>1.85</v>
      </c>
      <c r="O84" s="31">
        <f t="shared" ref="O84:O92" si="43">N84/$F$93</f>
        <v>0.90338133091038719</v>
      </c>
    </row>
    <row r="85" spans="1:15">
      <c r="B85" s="54"/>
      <c r="C85" s="11" t="s">
        <v>6</v>
      </c>
      <c r="D85" s="12">
        <v>64</v>
      </c>
      <c r="E85" s="13">
        <v>66.240000000000009</v>
      </c>
      <c r="F85" s="30">
        <f t="shared" si="38"/>
        <v>1.0350000000000001</v>
      </c>
      <c r="G85" s="31">
        <f t="shared" si="41"/>
        <v>0.50540523107689228</v>
      </c>
      <c r="H85" s="12">
        <v>31</v>
      </c>
      <c r="I85" s="13">
        <v>869.2</v>
      </c>
      <c r="J85" s="30">
        <f t="shared" si="39"/>
        <v>28.038709677419355</v>
      </c>
      <c r="K85" s="31">
        <f t="shared" si="42"/>
        <v>13.691701008322729</v>
      </c>
      <c r="L85" s="12">
        <v>45</v>
      </c>
      <c r="M85" s="13">
        <v>105.28</v>
      </c>
      <c r="N85" s="30">
        <f t="shared" si="40"/>
        <v>2.3395555555555556</v>
      </c>
      <c r="O85" s="31">
        <f t="shared" si="43"/>
        <v>1.1424382764954422</v>
      </c>
    </row>
    <row r="86" spans="1:15">
      <c r="B86" s="54"/>
      <c r="C86" s="11" t="s">
        <v>7</v>
      </c>
      <c r="D86" s="12">
        <v>39</v>
      </c>
      <c r="E86" s="13">
        <v>193.86</v>
      </c>
      <c r="F86" s="30">
        <f t="shared" si="38"/>
        <v>4.9707692307692311</v>
      </c>
      <c r="G86" s="31">
        <f t="shared" si="41"/>
        <v>2.4272973639679507</v>
      </c>
      <c r="H86" s="12">
        <v>36</v>
      </c>
      <c r="I86" s="13">
        <v>591.29000000000008</v>
      </c>
      <c r="J86" s="30">
        <f t="shared" si="39"/>
        <v>16.424722222222226</v>
      </c>
      <c r="K86" s="31">
        <f t="shared" si="42"/>
        <v>8.0204256329429864</v>
      </c>
      <c r="L86" s="12">
        <v>41</v>
      </c>
      <c r="M86" s="13">
        <v>0</v>
      </c>
      <c r="N86" s="30">
        <f t="shared" si="40"/>
        <v>0</v>
      </c>
      <c r="O86" s="31">
        <f t="shared" si="43"/>
        <v>0</v>
      </c>
    </row>
    <row r="87" spans="1:15">
      <c r="B87" s="54"/>
      <c r="C87" s="11" t="s">
        <v>8</v>
      </c>
      <c r="D87" s="12">
        <v>38</v>
      </c>
      <c r="E87" s="13">
        <v>52.14</v>
      </c>
      <c r="F87" s="30">
        <f t="shared" si="38"/>
        <v>1.3721052631578947</v>
      </c>
      <c r="G87" s="31">
        <f t="shared" si="41"/>
        <v>0.67001852907066262</v>
      </c>
      <c r="H87" s="12">
        <v>46</v>
      </c>
      <c r="I87" s="13">
        <v>139.92999999999998</v>
      </c>
      <c r="J87" s="30">
        <f t="shared" si="39"/>
        <v>3.04195652173913</v>
      </c>
      <c r="K87" s="31">
        <f t="shared" si="42"/>
        <v>1.4854306655028255</v>
      </c>
      <c r="L87" s="12">
        <v>53</v>
      </c>
      <c r="M87" s="13">
        <v>58.32</v>
      </c>
      <c r="N87" s="30">
        <f t="shared" si="40"/>
        <v>1.1003773584905661</v>
      </c>
      <c r="O87" s="31">
        <f t="shared" si="43"/>
        <v>0.5373299257388453</v>
      </c>
    </row>
    <row r="88" spans="1:15">
      <c r="B88" s="54"/>
      <c r="C88" s="11" t="s">
        <v>9</v>
      </c>
      <c r="D88" s="12">
        <v>38</v>
      </c>
      <c r="E88" s="13">
        <v>125.41</v>
      </c>
      <c r="F88" s="30">
        <f t="shared" si="38"/>
        <v>3.3002631578947366</v>
      </c>
      <c r="G88" s="31">
        <f t="shared" si="41"/>
        <v>1.6115654723964672</v>
      </c>
      <c r="H88" s="12">
        <v>34</v>
      </c>
      <c r="I88" s="13">
        <v>1828.6200000000001</v>
      </c>
      <c r="J88" s="30">
        <f t="shared" si="39"/>
        <v>53.782941176470594</v>
      </c>
      <c r="K88" s="31">
        <f t="shared" si="42"/>
        <v>26.262975665013549</v>
      </c>
      <c r="L88" s="12">
        <v>49</v>
      </c>
      <c r="M88" s="13">
        <v>40.65</v>
      </c>
      <c r="N88" s="30">
        <f t="shared" si="40"/>
        <v>0.82959183673469383</v>
      </c>
      <c r="O88" s="31">
        <f>N88/$F$93</f>
        <v>0.4051015013955569</v>
      </c>
    </row>
    <row r="89" spans="1:15">
      <c r="B89" s="54"/>
      <c r="C89" s="11" t="s">
        <v>10</v>
      </c>
      <c r="D89" s="12">
        <v>50</v>
      </c>
      <c r="E89" s="13">
        <v>31.22</v>
      </c>
      <c r="F89" s="30">
        <f t="shared" si="38"/>
        <v>0.62439999999999996</v>
      </c>
      <c r="G89" s="31">
        <f t="shared" si="41"/>
        <v>0.30490340703807872</v>
      </c>
      <c r="H89" s="12">
        <v>37</v>
      </c>
      <c r="I89" s="13">
        <v>1556.1599999999999</v>
      </c>
      <c r="J89" s="30">
        <f t="shared" si="39"/>
        <v>42.058378378378372</v>
      </c>
      <c r="K89" s="31">
        <f t="shared" si="42"/>
        <v>20.537704775887622</v>
      </c>
      <c r="L89" s="12">
        <v>37</v>
      </c>
      <c r="M89" s="13">
        <v>0</v>
      </c>
      <c r="N89" s="30">
        <f t="shared" si="40"/>
        <v>0</v>
      </c>
      <c r="O89" s="31">
        <f t="shared" si="43"/>
        <v>0</v>
      </c>
    </row>
    <row r="90" spans="1:15">
      <c r="B90" s="54"/>
      <c r="C90" s="11" t="s">
        <v>11</v>
      </c>
      <c r="D90" s="12">
        <v>51</v>
      </c>
      <c r="E90" s="13">
        <v>119.7</v>
      </c>
      <c r="F90" s="30">
        <f t="shared" si="38"/>
        <v>2.3470588235294119</v>
      </c>
      <c r="G90" s="31">
        <f t="shared" si="41"/>
        <v>1.1461022290405229</v>
      </c>
      <c r="H90" s="12">
        <v>52</v>
      </c>
      <c r="I90" s="13">
        <v>653.06999999999994</v>
      </c>
      <c r="J90" s="30">
        <f t="shared" si="39"/>
        <v>12.55903846153846</v>
      </c>
      <c r="K90" s="31">
        <f t="shared" si="42"/>
        <v>6.1327572326158677</v>
      </c>
      <c r="L90" s="12">
        <v>58</v>
      </c>
      <c r="M90" s="13">
        <v>70.2</v>
      </c>
      <c r="N90" s="30">
        <f t="shared" si="40"/>
        <v>1.210344827586207</v>
      </c>
      <c r="O90" s="31">
        <f t="shared" si="43"/>
        <v>0.59102860605693552</v>
      </c>
    </row>
    <row r="91" spans="1:15">
      <c r="B91" s="54"/>
      <c r="C91" s="11" t="s">
        <v>12</v>
      </c>
      <c r="D91" s="12">
        <v>89</v>
      </c>
      <c r="E91" s="13">
        <v>59.2</v>
      </c>
      <c r="F91" s="30">
        <f t="shared" si="38"/>
        <v>0.66516853932584274</v>
      </c>
      <c r="G91" s="31">
        <f t="shared" si="41"/>
        <v>0.32481126504643132</v>
      </c>
      <c r="H91" s="12">
        <v>55</v>
      </c>
      <c r="I91" s="13">
        <v>675.5</v>
      </c>
      <c r="J91" s="30">
        <f t="shared" si="39"/>
        <v>12.281818181818181</v>
      </c>
      <c r="K91" s="31">
        <f t="shared" si="42"/>
        <v>5.9973866243731351</v>
      </c>
      <c r="L91" s="12">
        <v>95</v>
      </c>
      <c r="M91" s="13">
        <v>16.559999999999999</v>
      </c>
      <c r="N91" s="30">
        <f t="shared" si="40"/>
        <v>0.1743157894736842</v>
      </c>
      <c r="O91" s="31">
        <f t="shared" si="43"/>
        <v>8.5120881023476591E-2</v>
      </c>
    </row>
    <row r="92" spans="1:15">
      <c r="B92" s="54"/>
      <c r="C92" s="11" t="s">
        <v>13</v>
      </c>
      <c r="D92" s="12">
        <v>77</v>
      </c>
      <c r="E92" s="13">
        <v>327.04000000000002</v>
      </c>
      <c r="F92" s="30">
        <f t="shared" si="38"/>
        <v>4.247272727272728</v>
      </c>
      <c r="G92" s="31">
        <f t="shared" si="41"/>
        <v>2.074003723839474</v>
      </c>
      <c r="H92" s="12">
        <v>44</v>
      </c>
      <c r="I92" s="13">
        <v>2790.4699999999993</v>
      </c>
      <c r="J92" s="30">
        <f t="shared" si="39"/>
        <v>63.419772727272715</v>
      </c>
      <c r="K92" s="31">
        <f t="shared" si="42"/>
        <v>30.968777671566432</v>
      </c>
      <c r="L92" s="12">
        <v>71</v>
      </c>
      <c r="M92" s="13">
        <v>102.80000000000001</v>
      </c>
      <c r="N92" s="30">
        <f t="shared" si="40"/>
        <v>1.447887323943662</v>
      </c>
      <c r="O92" s="31">
        <f t="shared" si="43"/>
        <v>0.70702398795270494</v>
      </c>
    </row>
    <row r="93" spans="1:15" ht="15.75" thickBot="1">
      <c r="B93" s="55"/>
      <c r="C93" s="26" t="s">
        <v>21</v>
      </c>
      <c r="D93" s="18"/>
      <c r="E93" s="21"/>
      <c r="F93" s="32">
        <f>AVERAGE(F83:F92)</f>
        <v>2.0478616689318265</v>
      </c>
      <c r="G93" s="33"/>
      <c r="H93" s="18"/>
      <c r="I93" s="21"/>
      <c r="J93" s="32"/>
      <c r="K93" s="33"/>
      <c r="L93" s="18"/>
      <c r="M93" s="21"/>
      <c r="N93" s="32"/>
      <c r="O93" s="33"/>
    </row>
    <row r="95" spans="1:15">
      <c r="A95" t="s">
        <v>26</v>
      </c>
    </row>
    <row r="96" spans="1:15">
      <c r="A96" t="s">
        <v>27</v>
      </c>
      <c r="B96">
        <v>18.440000000000001</v>
      </c>
    </row>
    <row r="97" spans="1:2">
      <c r="A97" t="s">
        <v>28</v>
      </c>
      <c r="B97" t="s">
        <v>69</v>
      </c>
    </row>
    <row r="98" spans="1:2">
      <c r="A98" t="s">
        <v>29</v>
      </c>
      <c r="B98" t="s">
        <v>70</v>
      </c>
    </row>
    <row r="99" spans="1:2">
      <c r="A99" t="s">
        <v>31</v>
      </c>
      <c r="B99" t="s">
        <v>32</v>
      </c>
    </row>
    <row r="100" spans="1:2">
      <c r="A100" t="s">
        <v>33</v>
      </c>
      <c r="B100">
        <v>0.1459</v>
      </c>
    </row>
    <row r="102" spans="1:2">
      <c r="A102" t="s">
        <v>34</v>
      </c>
    </row>
    <row r="103" spans="1:2">
      <c r="A103" t="s">
        <v>35</v>
      </c>
      <c r="B103" t="s">
        <v>85</v>
      </c>
    </row>
    <row r="104" spans="1:2">
      <c r="A104" t="s">
        <v>28</v>
      </c>
      <c r="B104" t="s">
        <v>69</v>
      </c>
    </row>
    <row r="105" spans="1:2">
      <c r="A105" t="s">
        <v>29</v>
      </c>
      <c r="B105" t="s">
        <v>70</v>
      </c>
    </row>
    <row r="106" spans="1:2">
      <c r="A106" t="s">
        <v>38</v>
      </c>
      <c r="B106" t="s">
        <v>32</v>
      </c>
    </row>
    <row r="108" spans="1:2">
      <c r="A108" t="s">
        <v>39</v>
      </c>
    </row>
    <row r="109" spans="1:2">
      <c r="A109" t="s">
        <v>40</v>
      </c>
      <c r="B109">
        <v>225</v>
      </c>
    </row>
    <row r="110" spans="1:2">
      <c r="A110" t="s">
        <v>28</v>
      </c>
      <c r="B110" t="s">
        <v>69</v>
      </c>
    </row>
    <row r="111" spans="1:2">
      <c r="A111" t="s">
        <v>29</v>
      </c>
      <c r="B111" t="s">
        <v>70</v>
      </c>
    </row>
    <row r="112" spans="1:2">
      <c r="A112" t="s">
        <v>38</v>
      </c>
      <c r="B112" t="s">
        <v>32</v>
      </c>
    </row>
    <row r="114" spans="1:9">
      <c r="A114" t="s">
        <v>41</v>
      </c>
      <c r="B114" t="s">
        <v>42</v>
      </c>
      <c r="C114" t="s">
        <v>43</v>
      </c>
      <c r="D114" t="s">
        <v>44</v>
      </c>
      <c r="E114" t="s">
        <v>35</v>
      </c>
      <c r="F114" t="s">
        <v>28</v>
      </c>
    </row>
    <row r="115" spans="1:9">
      <c r="A115" t="s">
        <v>45</v>
      </c>
      <c r="B115">
        <v>1301</v>
      </c>
      <c r="C115">
        <v>2</v>
      </c>
      <c r="D115">
        <v>650.29999999999995</v>
      </c>
      <c r="E115" t="s">
        <v>86</v>
      </c>
      <c r="F115" t="s">
        <v>73</v>
      </c>
    </row>
    <row r="116" spans="1:9">
      <c r="A116" t="s">
        <v>48</v>
      </c>
      <c r="B116">
        <v>7617</v>
      </c>
      <c r="C116">
        <v>216</v>
      </c>
      <c r="D116">
        <v>35.26</v>
      </c>
    </row>
    <row r="117" spans="1:9">
      <c r="A117" t="s">
        <v>49</v>
      </c>
      <c r="B117">
        <v>8917</v>
      </c>
      <c r="C117">
        <v>218</v>
      </c>
    </row>
    <row r="119" spans="1:9">
      <c r="A119" t="s">
        <v>50</v>
      </c>
      <c r="B119" t="s">
        <v>51</v>
      </c>
      <c r="C119" t="s">
        <v>52</v>
      </c>
      <c r="D119" t="s">
        <v>53</v>
      </c>
      <c r="E119" t="s">
        <v>54</v>
      </c>
      <c r="F119" t="s">
        <v>55</v>
      </c>
    </row>
    <row r="121" spans="1:9">
      <c r="A121" t="s">
        <v>56</v>
      </c>
      <c r="B121">
        <v>-5.17</v>
      </c>
      <c r="C121" t="s">
        <v>87</v>
      </c>
      <c r="D121" t="s">
        <v>32</v>
      </c>
      <c r="E121" t="s">
        <v>70</v>
      </c>
      <c r="F121" t="s">
        <v>69</v>
      </c>
    </row>
    <row r="122" spans="1:9">
      <c r="A122" t="s">
        <v>58</v>
      </c>
      <c r="B122">
        <v>0.1187</v>
      </c>
      <c r="C122" t="s">
        <v>88</v>
      </c>
      <c r="D122" t="s">
        <v>60</v>
      </c>
      <c r="E122" t="s">
        <v>61</v>
      </c>
      <c r="F122" t="s">
        <v>75</v>
      </c>
    </row>
    <row r="125" spans="1:9">
      <c r="A125" t="s">
        <v>62</v>
      </c>
      <c r="B125" t="s">
        <v>63</v>
      </c>
      <c r="C125" t="s">
        <v>64</v>
      </c>
      <c r="D125" t="s">
        <v>51</v>
      </c>
      <c r="E125" t="s">
        <v>65</v>
      </c>
      <c r="F125" t="s">
        <v>66</v>
      </c>
      <c r="G125" t="s">
        <v>67</v>
      </c>
      <c r="H125" t="s">
        <v>68</v>
      </c>
      <c r="I125" t="s">
        <v>43</v>
      </c>
    </row>
    <row r="127" spans="1:9">
      <c r="A127" t="s">
        <v>56</v>
      </c>
      <c r="B127">
        <v>1</v>
      </c>
      <c r="C127">
        <v>6.17</v>
      </c>
      <c r="D127">
        <v>-5.17</v>
      </c>
      <c r="E127">
        <v>0.97189999999999999</v>
      </c>
      <c r="F127">
        <v>80</v>
      </c>
      <c r="G127">
        <v>70</v>
      </c>
      <c r="H127">
        <v>5.32</v>
      </c>
      <c r="I127">
        <v>216</v>
      </c>
    </row>
    <row r="128" spans="1:9">
      <c r="A128" t="s">
        <v>58</v>
      </c>
      <c r="B128">
        <v>1</v>
      </c>
      <c r="C128">
        <v>0.88139999999999996</v>
      </c>
      <c r="D128">
        <v>0.1187</v>
      </c>
      <c r="E128">
        <v>0.97560000000000002</v>
      </c>
      <c r="F128">
        <v>80</v>
      </c>
      <c r="G128">
        <v>69</v>
      </c>
      <c r="H128">
        <v>0.1216</v>
      </c>
      <c r="I128">
        <v>216</v>
      </c>
    </row>
  </sheetData>
  <mergeCells count="11">
    <mergeCell ref="B50:B60"/>
    <mergeCell ref="B61:B71"/>
    <mergeCell ref="B72:B82"/>
    <mergeCell ref="B83:B93"/>
    <mergeCell ref="L4:O4"/>
    <mergeCell ref="B6:B16"/>
    <mergeCell ref="B17:B27"/>
    <mergeCell ref="B28:B38"/>
    <mergeCell ref="B39:B49"/>
    <mergeCell ref="D4:G4"/>
    <mergeCell ref="H4:K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P95"/>
  <sheetViews>
    <sheetView workbookViewId="0">
      <selection activeCell="C9" sqref="C9"/>
    </sheetView>
  </sheetViews>
  <sheetFormatPr baseColWidth="10" defaultRowHeight="15"/>
  <cols>
    <col min="4" max="4" width="6.42578125" bestFit="1" customWidth="1"/>
    <col min="5" max="5" width="13.5703125" customWidth="1"/>
    <col min="6" max="6" width="13.7109375" customWidth="1"/>
    <col min="7" max="7" width="18.85546875" customWidth="1"/>
    <col min="8" max="8" width="6.42578125" bestFit="1" customWidth="1"/>
    <col min="9" max="9" width="15.140625" customWidth="1"/>
    <col min="10" max="10" width="13.7109375" customWidth="1"/>
    <col min="11" max="11" width="19.85546875" customWidth="1"/>
    <col min="12" max="12" width="6.42578125" bestFit="1" customWidth="1"/>
    <col min="13" max="13" width="13.42578125" customWidth="1"/>
    <col min="14" max="14" width="13.28515625" customWidth="1"/>
    <col min="15" max="15" width="20.28515625" customWidth="1"/>
  </cols>
  <sheetData>
    <row r="2" spans="1:16">
      <c r="A2" t="s">
        <v>143</v>
      </c>
      <c r="I2" s="23"/>
    </row>
    <row r="3" spans="1:16" ht="15.75" thickBot="1">
      <c r="I3" s="23"/>
    </row>
    <row r="4" spans="1:16">
      <c r="D4" s="56" t="s">
        <v>22</v>
      </c>
      <c r="E4" s="57"/>
      <c r="F4" s="57"/>
      <c r="G4" s="58"/>
      <c r="H4" s="56" t="s">
        <v>23</v>
      </c>
      <c r="I4" s="57"/>
      <c r="J4" s="57"/>
      <c r="K4" s="58"/>
      <c r="L4" s="56" t="s">
        <v>24</v>
      </c>
      <c r="M4" s="57"/>
      <c r="N4" s="57"/>
      <c r="O4" s="57"/>
      <c r="P4" s="35"/>
    </row>
    <row r="5" spans="1:16" ht="45.75" thickBot="1">
      <c r="D5" s="1" t="s">
        <v>0</v>
      </c>
      <c r="E5" s="2" t="s">
        <v>18</v>
      </c>
      <c r="F5" s="3" t="s">
        <v>19</v>
      </c>
      <c r="G5" s="3" t="s">
        <v>25</v>
      </c>
      <c r="H5" s="1" t="s">
        <v>0</v>
      </c>
      <c r="I5" s="2" t="s">
        <v>20</v>
      </c>
      <c r="J5" s="3" t="s">
        <v>19</v>
      </c>
      <c r="K5" s="3" t="s">
        <v>25</v>
      </c>
      <c r="L5" s="1" t="s">
        <v>0</v>
      </c>
      <c r="M5" s="2" t="s">
        <v>20</v>
      </c>
      <c r="N5" s="3" t="s">
        <v>19</v>
      </c>
      <c r="O5" s="3" t="s">
        <v>25</v>
      </c>
      <c r="P5" s="35"/>
    </row>
    <row r="6" spans="1:16">
      <c r="B6" s="53" t="s">
        <v>3</v>
      </c>
      <c r="C6" s="4" t="s">
        <v>4</v>
      </c>
      <c r="D6" s="5">
        <v>31</v>
      </c>
      <c r="E6" s="6">
        <v>10591.8</v>
      </c>
      <c r="F6" s="28">
        <f t="shared" ref="F6:F15" si="0">E6/D6</f>
        <v>341.67096774193544</v>
      </c>
      <c r="G6" s="29">
        <f>F6/$F$16</f>
        <v>0.95613643913674762</v>
      </c>
      <c r="H6" s="5">
        <v>42</v>
      </c>
      <c r="I6" s="6">
        <v>10616.349999999999</v>
      </c>
      <c r="J6" s="28">
        <f>I6/H6</f>
        <v>252.77023809523806</v>
      </c>
      <c r="K6" s="29">
        <f>J6/$F$16</f>
        <v>0.70735549165731915</v>
      </c>
      <c r="L6" s="5">
        <v>35</v>
      </c>
      <c r="M6" s="6">
        <v>0</v>
      </c>
      <c r="N6" s="28">
        <f>M6/L6</f>
        <v>0</v>
      </c>
      <c r="O6" s="36">
        <f>N6/$F$16</f>
        <v>0</v>
      </c>
      <c r="P6" s="35"/>
    </row>
    <row r="7" spans="1:16">
      <c r="B7" s="54"/>
      <c r="C7" s="11" t="s">
        <v>5</v>
      </c>
      <c r="D7" s="12">
        <v>31</v>
      </c>
      <c r="E7" s="13">
        <v>3601.09</v>
      </c>
      <c r="F7" s="30">
        <f t="shared" si="0"/>
        <v>116.1641935483871</v>
      </c>
      <c r="G7" s="31">
        <f t="shared" ref="G7:G15" si="1">F7/$F$16</f>
        <v>0.32507537619771437</v>
      </c>
      <c r="H7" s="12">
        <v>40</v>
      </c>
      <c r="I7" s="13">
        <v>7090.44</v>
      </c>
      <c r="J7" s="30">
        <f t="shared" ref="J7:J15" si="2">I7/H7</f>
        <v>177.261</v>
      </c>
      <c r="K7" s="31">
        <f>J7/$F$16</f>
        <v>0.49604946670748978</v>
      </c>
      <c r="L7" s="12">
        <v>23</v>
      </c>
      <c r="M7" s="13">
        <v>3066.61</v>
      </c>
      <c r="N7" s="30">
        <f t="shared" ref="N7:N15" si="3">M7/L7</f>
        <v>133.3308695652174</v>
      </c>
      <c r="O7" s="37">
        <f t="shared" ref="O7:O15" si="4">N7/$F$16</f>
        <v>0.373114823584838</v>
      </c>
      <c r="P7" s="35"/>
    </row>
    <row r="8" spans="1:16">
      <c r="B8" s="54"/>
      <c r="C8" s="11" t="s">
        <v>6</v>
      </c>
      <c r="D8" s="12">
        <v>27</v>
      </c>
      <c r="E8" s="13">
        <v>7444.7300000000005</v>
      </c>
      <c r="F8" s="30">
        <f t="shared" si="0"/>
        <v>275.73074074074077</v>
      </c>
      <c r="G8" s="31">
        <f t="shared" si="1"/>
        <v>0.77160845814536527</v>
      </c>
      <c r="H8" s="12">
        <v>29</v>
      </c>
      <c r="I8" s="13">
        <v>7438.6900000000005</v>
      </c>
      <c r="J8" s="30">
        <f t="shared" si="2"/>
        <v>256.50655172413792</v>
      </c>
      <c r="K8" s="31">
        <f t="shared" ref="K8:K15" si="5">J8/$F$16</f>
        <v>0.71781123986514661</v>
      </c>
      <c r="L8" s="12">
        <v>25</v>
      </c>
      <c r="M8" s="13">
        <v>1496.1499999999999</v>
      </c>
      <c r="N8" s="30">
        <f t="shared" si="3"/>
        <v>59.845999999999997</v>
      </c>
      <c r="O8" s="37">
        <f>N8/$F$16</f>
        <v>0.16747381761682734</v>
      </c>
      <c r="P8" s="35"/>
    </row>
    <row r="9" spans="1:16">
      <c r="B9" s="54"/>
      <c r="C9" s="11" t="s">
        <v>7</v>
      </c>
      <c r="D9" s="12">
        <v>19</v>
      </c>
      <c r="E9" s="13">
        <v>14666.29</v>
      </c>
      <c r="F9" s="30">
        <f t="shared" si="0"/>
        <v>771.91000000000008</v>
      </c>
      <c r="G9" s="31">
        <f t="shared" si="1"/>
        <v>2.1601228913645896</v>
      </c>
      <c r="H9" s="12">
        <v>26</v>
      </c>
      <c r="I9" s="13">
        <v>9637.56</v>
      </c>
      <c r="J9" s="30">
        <f t="shared" si="2"/>
        <v>370.67538461538459</v>
      </c>
      <c r="K9" s="31">
        <f t="shared" si="5"/>
        <v>1.0373027730863258</v>
      </c>
      <c r="L9" s="12">
        <v>24</v>
      </c>
      <c r="M9" s="13">
        <v>3459.22</v>
      </c>
      <c r="N9" s="30">
        <f t="shared" si="3"/>
        <v>144.13416666666666</v>
      </c>
      <c r="O9" s="37">
        <f t="shared" si="4"/>
        <v>0.4033469094122703</v>
      </c>
      <c r="P9" s="35"/>
    </row>
    <row r="10" spans="1:16">
      <c r="B10" s="54"/>
      <c r="C10" s="11" t="s">
        <v>8</v>
      </c>
      <c r="D10" s="12">
        <v>18</v>
      </c>
      <c r="E10" s="13">
        <v>18555.78</v>
      </c>
      <c r="F10" s="30">
        <f t="shared" si="0"/>
        <v>1030.8766666666666</v>
      </c>
      <c r="G10" s="31">
        <f t="shared" si="1"/>
        <v>2.8848185485876456</v>
      </c>
      <c r="H10" s="12">
        <v>28</v>
      </c>
      <c r="I10" s="13">
        <v>15720.789999999997</v>
      </c>
      <c r="J10" s="30">
        <f t="shared" si="2"/>
        <v>561.45678571428562</v>
      </c>
      <c r="K10" s="31">
        <f t="shared" si="5"/>
        <v>1.5711879044621928</v>
      </c>
      <c r="L10" s="12">
        <v>32</v>
      </c>
      <c r="M10" s="13">
        <v>2113.3700000000003</v>
      </c>
      <c r="N10" s="30">
        <f t="shared" si="3"/>
        <v>66.042812500000011</v>
      </c>
      <c r="O10" s="37">
        <f t="shared" si="4"/>
        <v>0.18481505757322675</v>
      </c>
      <c r="P10" s="35"/>
    </row>
    <row r="11" spans="1:16">
      <c r="B11" s="54"/>
      <c r="C11" s="11" t="s">
        <v>9</v>
      </c>
      <c r="D11" s="12">
        <v>25</v>
      </c>
      <c r="E11" s="13">
        <v>4487.7999999999993</v>
      </c>
      <c r="F11" s="30">
        <f t="shared" si="0"/>
        <v>179.51199999999997</v>
      </c>
      <c r="G11" s="31">
        <f t="shared" si="1"/>
        <v>0.50234869411542804</v>
      </c>
      <c r="H11" s="12">
        <v>19</v>
      </c>
      <c r="I11" s="13">
        <v>4867.6500000000005</v>
      </c>
      <c r="J11" s="30">
        <f t="shared" si="2"/>
        <v>256.19210526315794</v>
      </c>
      <c r="K11" s="31">
        <f>J11/$F$16</f>
        <v>0.71693128883656632</v>
      </c>
      <c r="L11" s="12">
        <v>26</v>
      </c>
      <c r="M11" s="13">
        <v>7435.4599999999991</v>
      </c>
      <c r="N11" s="30">
        <f t="shared" si="3"/>
        <v>285.97923076923075</v>
      </c>
      <c r="O11" s="37">
        <f t="shared" si="4"/>
        <v>0.80028796471020169</v>
      </c>
      <c r="P11" s="35"/>
    </row>
    <row r="12" spans="1:16">
      <c r="B12" s="54"/>
      <c r="C12" s="11" t="s">
        <v>10</v>
      </c>
      <c r="D12" s="12">
        <v>19</v>
      </c>
      <c r="E12" s="13">
        <v>2853.35</v>
      </c>
      <c r="F12" s="30">
        <f t="shared" si="0"/>
        <v>150.17631578947368</v>
      </c>
      <c r="G12" s="31">
        <f t="shared" si="1"/>
        <v>0.42025533738083387</v>
      </c>
      <c r="H12" s="12">
        <v>25</v>
      </c>
      <c r="I12" s="13">
        <v>5277.3200000000006</v>
      </c>
      <c r="J12" s="30">
        <f t="shared" si="2"/>
        <v>211.09280000000001</v>
      </c>
      <c r="K12" s="31">
        <f t="shared" si="5"/>
        <v>0.59072481180739589</v>
      </c>
      <c r="L12" s="12">
        <v>24</v>
      </c>
      <c r="M12" s="13">
        <v>7250.7000000000007</v>
      </c>
      <c r="N12" s="30">
        <f t="shared" si="3"/>
        <v>302.11250000000001</v>
      </c>
      <c r="O12" s="37">
        <f t="shared" si="4"/>
        <v>0.84543551323001964</v>
      </c>
      <c r="P12" s="35"/>
    </row>
    <row r="13" spans="1:16">
      <c r="B13" s="54"/>
      <c r="C13" s="11" t="s">
        <v>11</v>
      </c>
      <c r="D13" s="12">
        <v>24</v>
      </c>
      <c r="E13" s="13">
        <v>7905.6200000000008</v>
      </c>
      <c r="F13" s="30">
        <f t="shared" si="0"/>
        <v>329.40083333333337</v>
      </c>
      <c r="G13" s="31">
        <f t="shared" si="1"/>
        <v>0.92179953688630178</v>
      </c>
      <c r="H13" s="12">
        <v>19</v>
      </c>
      <c r="I13" s="13">
        <v>3262.6899999999996</v>
      </c>
      <c r="J13" s="30">
        <f t="shared" si="2"/>
        <v>171.72052631578944</v>
      </c>
      <c r="K13" s="31">
        <f>J13/$F$16</f>
        <v>0.4805449337512302</v>
      </c>
      <c r="L13" s="12">
        <v>12</v>
      </c>
      <c r="M13" s="13">
        <v>1365.7800000000002</v>
      </c>
      <c r="N13" s="30">
        <f t="shared" si="3"/>
        <v>113.81500000000001</v>
      </c>
      <c r="O13" s="37">
        <f t="shared" si="4"/>
        <v>0.31850136269857982</v>
      </c>
      <c r="P13" s="35"/>
    </row>
    <row r="14" spans="1:16">
      <c r="B14" s="54"/>
      <c r="C14" s="11" t="s">
        <v>12</v>
      </c>
      <c r="D14" s="12">
        <v>15</v>
      </c>
      <c r="E14" s="13">
        <v>3792.5</v>
      </c>
      <c r="F14" s="30">
        <f t="shared" si="0"/>
        <v>252.83333333333334</v>
      </c>
      <c r="G14" s="31">
        <f t="shared" si="1"/>
        <v>0.70753205818469378</v>
      </c>
      <c r="H14" s="12">
        <v>20</v>
      </c>
      <c r="I14" s="13">
        <v>3352.2000000000003</v>
      </c>
      <c r="J14" s="30">
        <f t="shared" si="2"/>
        <v>167.61</v>
      </c>
      <c r="K14" s="31">
        <f t="shared" si="5"/>
        <v>0.46904198393804825</v>
      </c>
      <c r="L14" s="12">
        <v>25</v>
      </c>
      <c r="M14" s="13">
        <v>2094.1</v>
      </c>
      <c r="N14" s="30">
        <f t="shared" si="3"/>
        <v>83.763999999999996</v>
      </c>
      <c r="O14" s="37">
        <f t="shared" si="4"/>
        <v>0.23440625704066981</v>
      </c>
      <c r="P14" s="35"/>
    </row>
    <row r="15" spans="1:16">
      <c r="B15" s="54"/>
      <c r="C15" s="11" t="s">
        <v>13</v>
      </c>
      <c r="D15" s="12">
        <v>21</v>
      </c>
      <c r="E15" s="13">
        <v>2628.76</v>
      </c>
      <c r="F15" s="30">
        <f t="shared" si="0"/>
        <v>125.17904761904762</v>
      </c>
      <c r="G15" s="31">
        <f t="shared" si="1"/>
        <v>0.35030266000067722</v>
      </c>
      <c r="H15" s="12">
        <v>28</v>
      </c>
      <c r="I15" s="13">
        <v>3508.8799999999997</v>
      </c>
      <c r="J15" s="30">
        <f t="shared" si="2"/>
        <v>125.31714285714284</v>
      </c>
      <c r="K15" s="31">
        <f t="shared" si="5"/>
        <v>0.35068910749455334</v>
      </c>
      <c r="L15" s="12">
        <v>14</v>
      </c>
      <c r="M15" s="13">
        <v>1811.48</v>
      </c>
      <c r="N15" s="30">
        <f t="shared" si="3"/>
        <v>129.39142857142858</v>
      </c>
      <c r="O15" s="37">
        <f t="shared" si="4"/>
        <v>0.362090641141466</v>
      </c>
      <c r="P15" s="35"/>
    </row>
    <row r="16" spans="1:16" ht="15.75" thickBot="1">
      <c r="B16" s="55"/>
      <c r="C16" s="26" t="s">
        <v>21</v>
      </c>
      <c r="D16" s="18"/>
      <c r="E16" s="21"/>
      <c r="F16" s="32">
        <f>AVERAGE(F6:F15)</f>
        <v>357.3454098772919</v>
      </c>
      <c r="G16" s="33"/>
      <c r="H16" s="18"/>
      <c r="I16" s="21"/>
      <c r="J16" s="32"/>
      <c r="K16" s="33"/>
      <c r="L16" s="18"/>
      <c r="M16" s="21"/>
      <c r="N16" s="32"/>
      <c r="O16" s="38"/>
      <c r="P16" s="35"/>
    </row>
    <row r="17" spans="2:16">
      <c r="B17" s="53" t="s">
        <v>14</v>
      </c>
      <c r="C17" s="4" t="s">
        <v>4</v>
      </c>
      <c r="D17" s="5">
        <v>43</v>
      </c>
      <c r="E17" s="6">
        <v>3811.7099999999991</v>
      </c>
      <c r="F17" s="28">
        <f t="shared" ref="F17:F26" si="6">E17/D17</f>
        <v>88.644418604651136</v>
      </c>
      <c r="G17" s="29">
        <f>F17/$F$27</f>
        <v>0.47945861349944002</v>
      </c>
      <c r="H17" s="5">
        <v>17</v>
      </c>
      <c r="I17" s="6">
        <v>16090.609999999999</v>
      </c>
      <c r="J17" s="28">
        <f>I17/H17</f>
        <v>946.50647058823517</v>
      </c>
      <c r="K17" s="29">
        <f>J17/$F$27</f>
        <v>5.1194501266961048</v>
      </c>
      <c r="L17" s="5">
        <v>50</v>
      </c>
      <c r="M17" s="6">
        <v>845.15000000000009</v>
      </c>
      <c r="N17" s="28">
        <f>M17/L17</f>
        <v>16.903000000000002</v>
      </c>
      <c r="O17" s="36">
        <f>N17/$F$27</f>
        <v>9.1424695108280704E-2</v>
      </c>
      <c r="P17" s="35"/>
    </row>
    <row r="18" spans="2:16">
      <c r="B18" s="54"/>
      <c r="C18" s="11" t="s">
        <v>5</v>
      </c>
      <c r="D18" s="12">
        <v>53</v>
      </c>
      <c r="E18" s="13">
        <v>11033.94</v>
      </c>
      <c r="F18" s="30">
        <f t="shared" si="6"/>
        <v>208.18754716981132</v>
      </c>
      <c r="G18" s="31">
        <f t="shared" ref="G18:G26" si="7">F18/$F$27</f>
        <v>1.1260417100716327</v>
      </c>
      <c r="H18" s="12">
        <v>23</v>
      </c>
      <c r="I18" s="13">
        <v>3138.5299999999997</v>
      </c>
      <c r="J18" s="30">
        <f t="shared" ref="J18:J26" si="8">I18/H18</f>
        <v>136.45782608695652</v>
      </c>
      <c r="K18" s="31">
        <f t="shared" ref="K18:K26" si="9">J18/$F$27</f>
        <v>0.73807106106246179</v>
      </c>
      <c r="L18" s="12">
        <v>50</v>
      </c>
      <c r="M18" s="13">
        <v>1743.8500000000004</v>
      </c>
      <c r="N18" s="30">
        <f t="shared" ref="N18:N26" si="10">M18/L18</f>
        <v>34.87700000000001</v>
      </c>
      <c r="O18" s="37">
        <f t="shared" ref="O18:O26" si="11">N18/$F$27</f>
        <v>0.18864219909433277</v>
      </c>
      <c r="P18" s="35"/>
    </row>
    <row r="19" spans="2:16">
      <c r="B19" s="54"/>
      <c r="C19" s="11" t="s">
        <v>6</v>
      </c>
      <c r="D19" s="12">
        <v>28</v>
      </c>
      <c r="E19" s="13">
        <v>16753.53</v>
      </c>
      <c r="F19" s="30">
        <f t="shared" si="6"/>
        <v>598.3403571428571</v>
      </c>
      <c r="G19" s="31">
        <f t="shared" si="7"/>
        <v>3.23629442837162</v>
      </c>
      <c r="H19" s="12">
        <v>19</v>
      </c>
      <c r="I19" s="13">
        <v>10511.53</v>
      </c>
      <c r="J19" s="30">
        <f t="shared" si="8"/>
        <v>553.23842105263157</v>
      </c>
      <c r="K19" s="31">
        <f t="shared" si="9"/>
        <v>2.9923477469634658</v>
      </c>
      <c r="L19" s="12">
        <v>45</v>
      </c>
      <c r="M19" s="13">
        <v>2504.35</v>
      </c>
      <c r="N19" s="30">
        <f t="shared" si="10"/>
        <v>55.652222222222221</v>
      </c>
      <c r="O19" s="37">
        <f t="shared" si="11"/>
        <v>0.30101091219102821</v>
      </c>
      <c r="P19" s="35"/>
    </row>
    <row r="20" spans="2:16">
      <c r="B20" s="54"/>
      <c r="C20" s="11" t="s">
        <v>7</v>
      </c>
      <c r="D20" s="12">
        <v>23</v>
      </c>
      <c r="E20" s="13">
        <v>2624.5299999999997</v>
      </c>
      <c r="F20" s="30">
        <f t="shared" si="6"/>
        <v>114.10999999999999</v>
      </c>
      <c r="G20" s="31">
        <f t="shared" si="7"/>
        <v>0.61719647156161095</v>
      </c>
      <c r="H20" s="12">
        <v>25</v>
      </c>
      <c r="I20" s="13">
        <v>7079.369999999999</v>
      </c>
      <c r="J20" s="30">
        <f t="shared" si="8"/>
        <v>283.17479999999995</v>
      </c>
      <c r="K20" s="31">
        <f t="shared" si="9"/>
        <v>1.5316316483670567</v>
      </c>
      <c r="L20" s="12">
        <v>47</v>
      </c>
      <c r="M20" s="13">
        <v>474.88</v>
      </c>
      <c r="N20" s="30">
        <f t="shared" si="10"/>
        <v>10.103829787234043</v>
      </c>
      <c r="O20" s="37">
        <f t="shared" si="11"/>
        <v>5.464944434265142E-2</v>
      </c>
      <c r="P20" s="35"/>
    </row>
    <row r="21" spans="2:16">
      <c r="B21" s="54"/>
      <c r="C21" s="11" t="s">
        <v>8</v>
      </c>
      <c r="D21" s="12">
        <v>36</v>
      </c>
      <c r="E21" s="13">
        <v>5008.93</v>
      </c>
      <c r="F21" s="30">
        <f t="shared" si="6"/>
        <v>139.13694444444445</v>
      </c>
      <c r="G21" s="31">
        <f t="shared" si="7"/>
        <v>0.75256183660481124</v>
      </c>
      <c r="H21" s="12">
        <v>24</v>
      </c>
      <c r="I21" s="13">
        <v>6045.17</v>
      </c>
      <c r="J21" s="30">
        <f t="shared" si="8"/>
        <v>251.88208333333333</v>
      </c>
      <c r="K21" s="31">
        <f t="shared" si="9"/>
        <v>1.3623760676796162</v>
      </c>
      <c r="L21" s="12">
        <v>53</v>
      </c>
      <c r="M21" s="13">
        <v>9790.2999999999993</v>
      </c>
      <c r="N21" s="30">
        <f t="shared" si="10"/>
        <v>184.72264150943394</v>
      </c>
      <c r="O21" s="37">
        <f t="shared" si="11"/>
        <v>0.99912507718134258</v>
      </c>
      <c r="P21" s="35"/>
    </row>
    <row r="22" spans="2:16">
      <c r="B22" s="54"/>
      <c r="C22" s="11" t="s">
        <v>9</v>
      </c>
      <c r="D22" s="12">
        <v>38</v>
      </c>
      <c r="E22" s="13">
        <v>1283.9599999999998</v>
      </c>
      <c r="F22" s="30">
        <f t="shared" si="6"/>
        <v>33.788421052631577</v>
      </c>
      <c r="G22" s="31">
        <f t="shared" si="7"/>
        <v>0.18275430946737589</v>
      </c>
      <c r="H22" s="12">
        <v>22</v>
      </c>
      <c r="I22" s="13">
        <v>39033.079999999994</v>
      </c>
      <c r="J22" s="30">
        <f t="shared" si="8"/>
        <v>1774.2309090909089</v>
      </c>
      <c r="K22" s="31">
        <f t="shared" si="9"/>
        <v>9.5964337641438817</v>
      </c>
      <c r="L22" s="12">
        <v>49</v>
      </c>
      <c r="M22" s="13">
        <v>3876.2999999999997</v>
      </c>
      <c r="N22" s="30">
        <f t="shared" si="10"/>
        <v>79.108163265306118</v>
      </c>
      <c r="O22" s="37">
        <f t="shared" si="11"/>
        <v>0.42787905739257548</v>
      </c>
      <c r="P22" s="35"/>
    </row>
    <row r="23" spans="2:16">
      <c r="B23" s="54"/>
      <c r="C23" s="11" t="s">
        <v>10</v>
      </c>
      <c r="D23" s="12">
        <v>36</v>
      </c>
      <c r="E23" s="13">
        <v>5962.3600000000006</v>
      </c>
      <c r="F23" s="30">
        <f t="shared" si="6"/>
        <v>165.62111111111113</v>
      </c>
      <c r="G23" s="31">
        <f t="shared" si="7"/>
        <v>0.895809003539491</v>
      </c>
      <c r="H23" s="12">
        <v>19</v>
      </c>
      <c r="I23" s="13">
        <v>7503.21</v>
      </c>
      <c r="J23" s="30">
        <f t="shared" si="8"/>
        <v>394.90578947368419</v>
      </c>
      <c r="K23" s="31">
        <f t="shared" si="9"/>
        <v>2.1359605631619512</v>
      </c>
      <c r="L23" s="12">
        <v>50</v>
      </c>
      <c r="M23" s="13">
        <v>5956.04</v>
      </c>
      <c r="N23" s="30">
        <f t="shared" si="10"/>
        <v>119.1208</v>
      </c>
      <c r="O23" s="37">
        <f t="shared" si="11"/>
        <v>0.64429881210758344</v>
      </c>
      <c r="P23" s="35"/>
    </row>
    <row r="24" spans="2:16">
      <c r="B24" s="54"/>
      <c r="C24" s="11" t="s">
        <v>11</v>
      </c>
      <c r="D24" s="12">
        <v>30</v>
      </c>
      <c r="E24" s="13">
        <v>1417.21</v>
      </c>
      <c r="F24" s="30">
        <f t="shared" si="6"/>
        <v>47.240333333333332</v>
      </c>
      <c r="G24" s="31">
        <f t="shared" si="7"/>
        <v>0.25551281262577941</v>
      </c>
      <c r="H24" s="12">
        <v>17</v>
      </c>
      <c r="I24" s="13">
        <v>3575.79</v>
      </c>
      <c r="J24" s="30">
        <f t="shared" si="8"/>
        <v>210.34058823529412</v>
      </c>
      <c r="K24" s="31">
        <f>J24/$F$27</f>
        <v>1.1376870465780144</v>
      </c>
      <c r="L24" s="12">
        <v>63</v>
      </c>
      <c r="M24" s="13">
        <v>2926.39</v>
      </c>
      <c r="N24" s="30">
        <f t="shared" si="10"/>
        <v>46.450634920634919</v>
      </c>
      <c r="O24" s="37">
        <f t="shared" si="11"/>
        <v>0.25124150359138048</v>
      </c>
      <c r="P24" s="35"/>
    </row>
    <row r="25" spans="2:16">
      <c r="B25" s="54"/>
      <c r="C25" s="11" t="s">
        <v>12</v>
      </c>
      <c r="D25" s="12">
        <v>41</v>
      </c>
      <c r="E25" s="13">
        <v>9189.5</v>
      </c>
      <c r="F25" s="30">
        <f t="shared" si="6"/>
        <v>224.13414634146341</v>
      </c>
      <c r="G25" s="31">
        <f t="shared" si="7"/>
        <v>1.212293438598063</v>
      </c>
      <c r="H25" s="12">
        <v>24</v>
      </c>
      <c r="I25" s="13">
        <v>11641.130000000001</v>
      </c>
      <c r="J25" s="30">
        <f t="shared" si="8"/>
        <v>485.04708333333338</v>
      </c>
      <c r="K25" s="31">
        <f t="shared" si="9"/>
        <v>2.6235154532870393</v>
      </c>
      <c r="L25" s="12">
        <v>43</v>
      </c>
      <c r="M25" s="13">
        <v>3580.62</v>
      </c>
      <c r="N25" s="30">
        <f t="shared" si="10"/>
        <v>83.270232558139526</v>
      </c>
      <c r="O25" s="37">
        <f t="shared" si="11"/>
        <v>0.45039079590744452</v>
      </c>
      <c r="P25" s="35"/>
    </row>
    <row r="26" spans="2:16">
      <c r="B26" s="54"/>
      <c r="C26" s="11" t="s">
        <v>13</v>
      </c>
      <c r="D26" s="12">
        <v>41</v>
      </c>
      <c r="E26" s="13">
        <v>9415.27</v>
      </c>
      <c r="F26" s="30">
        <f t="shared" si="6"/>
        <v>229.64073170731709</v>
      </c>
      <c r="G26" s="31">
        <f t="shared" si="7"/>
        <v>1.242077375660176</v>
      </c>
      <c r="H26" s="12">
        <v>24</v>
      </c>
      <c r="I26" s="13">
        <v>5453</v>
      </c>
      <c r="J26" s="30">
        <f t="shared" si="8"/>
        <v>227.20833333333334</v>
      </c>
      <c r="K26" s="31">
        <f t="shared" si="9"/>
        <v>1.2289210554966936</v>
      </c>
      <c r="L26" s="12">
        <v>66</v>
      </c>
      <c r="M26" s="13">
        <v>1171.98</v>
      </c>
      <c r="N26" s="30">
        <f t="shared" si="10"/>
        <v>17.757272727272728</v>
      </c>
      <c r="O26" s="37">
        <f t="shared" si="11"/>
        <v>9.6045272735342677E-2</v>
      </c>
      <c r="P26" s="35"/>
    </row>
    <row r="27" spans="2:16" ht="15.75" thickBot="1">
      <c r="B27" s="55"/>
      <c r="C27" s="26" t="s">
        <v>21</v>
      </c>
      <c r="D27" s="18"/>
      <c r="E27" s="21"/>
      <c r="F27" s="32">
        <f>AVERAGE(F17:F26)</f>
        <v>184.88440109076205</v>
      </c>
      <c r="G27" s="33"/>
      <c r="H27" s="18"/>
      <c r="I27" s="21"/>
      <c r="J27" s="32"/>
      <c r="K27" s="33"/>
      <c r="L27" s="18"/>
      <c r="M27" s="21"/>
      <c r="N27" s="32"/>
      <c r="O27" s="38"/>
      <c r="P27" s="35"/>
    </row>
    <row r="28" spans="2:16">
      <c r="B28" s="53" t="s">
        <v>15</v>
      </c>
      <c r="C28" s="4" t="s">
        <v>4</v>
      </c>
      <c r="D28" s="5">
        <v>13</v>
      </c>
      <c r="E28" s="6">
        <v>38773.47</v>
      </c>
      <c r="F28" s="28">
        <f t="shared" ref="F28:F37" si="12">E28/D28</f>
        <v>2982.5746153846153</v>
      </c>
      <c r="G28" s="29">
        <f>F28/$F$38</f>
        <v>4.344536023630643</v>
      </c>
      <c r="H28" s="5">
        <v>26</v>
      </c>
      <c r="I28" s="6">
        <v>399.93</v>
      </c>
      <c r="J28" s="28">
        <f>I28/H28</f>
        <v>15.381923076923076</v>
      </c>
      <c r="K28" s="29">
        <f>J28/$F$38</f>
        <v>2.2405916879900137E-2</v>
      </c>
      <c r="L28" s="5">
        <v>43</v>
      </c>
      <c r="M28" s="6">
        <v>5031.41</v>
      </c>
      <c r="N28" s="28">
        <f>M28/L28</f>
        <v>117.00953488372093</v>
      </c>
      <c r="O28" s="36">
        <f>N28/$F$38</f>
        <v>0.17044071145393216</v>
      </c>
      <c r="P28" s="35"/>
    </row>
    <row r="29" spans="2:16">
      <c r="B29" s="54"/>
      <c r="C29" s="11" t="s">
        <v>5</v>
      </c>
      <c r="D29" s="12">
        <v>31</v>
      </c>
      <c r="E29" s="13">
        <v>12891.23</v>
      </c>
      <c r="F29" s="30">
        <f t="shared" si="12"/>
        <v>415.84612903225803</v>
      </c>
      <c r="G29" s="31">
        <f t="shared" ref="G29:G37" si="13">F29/$F$38</f>
        <v>0.6057379012578451</v>
      </c>
      <c r="H29" s="12">
        <v>22</v>
      </c>
      <c r="I29" s="13">
        <v>5874.41</v>
      </c>
      <c r="J29" s="30">
        <f t="shared" ref="J29:J37" si="14">I29/H29</f>
        <v>267.01863636363635</v>
      </c>
      <c r="K29" s="31">
        <f t="shared" ref="K29:K37" si="15">J29/$F$38</f>
        <v>0.38894989539530872</v>
      </c>
      <c r="L29" s="12">
        <v>33</v>
      </c>
      <c r="M29" s="13">
        <v>902.75</v>
      </c>
      <c r="N29" s="30">
        <f t="shared" ref="N29:N37" si="16">M29/L29</f>
        <v>27.356060606060606</v>
      </c>
      <c r="O29" s="37">
        <f t="shared" ref="O29:O37" si="17">N29/$F$38</f>
        <v>3.9847918692329946E-2</v>
      </c>
      <c r="P29" s="35"/>
    </row>
    <row r="30" spans="2:16">
      <c r="B30" s="54"/>
      <c r="C30" s="11" t="s">
        <v>6</v>
      </c>
      <c r="D30" s="12">
        <v>27</v>
      </c>
      <c r="E30" s="13">
        <v>3721.13</v>
      </c>
      <c r="F30" s="30">
        <f t="shared" si="12"/>
        <v>137.81962962962965</v>
      </c>
      <c r="G30" s="31">
        <f t="shared" si="13"/>
        <v>0.20075351764909535</v>
      </c>
      <c r="H30" s="12">
        <v>18</v>
      </c>
      <c r="I30" s="13">
        <v>4761.3599999999997</v>
      </c>
      <c r="J30" s="30">
        <f t="shared" si="14"/>
        <v>264.52</v>
      </c>
      <c r="K30" s="31">
        <f t="shared" si="15"/>
        <v>0.38531028294914305</v>
      </c>
      <c r="L30" s="12">
        <v>35</v>
      </c>
      <c r="M30" s="13">
        <v>4931.5199999999995</v>
      </c>
      <c r="N30" s="30">
        <f t="shared" si="16"/>
        <v>140.90057142857142</v>
      </c>
      <c r="O30" s="37">
        <f t="shared" si="17"/>
        <v>0.205241339198695</v>
      </c>
      <c r="P30" s="35"/>
    </row>
    <row r="31" spans="2:16">
      <c r="B31" s="54"/>
      <c r="C31" s="11" t="s">
        <v>7</v>
      </c>
      <c r="D31" s="12">
        <v>19</v>
      </c>
      <c r="E31" s="13">
        <v>12252.970000000001</v>
      </c>
      <c r="F31" s="30">
        <f t="shared" si="12"/>
        <v>644.89315789473687</v>
      </c>
      <c r="G31" s="31">
        <f t="shared" si="13"/>
        <v>0.93937685294264117</v>
      </c>
      <c r="H31" s="12">
        <v>17</v>
      </c>
      <c r="I31" s="13">
        <v>1353.77</v>
      </c>
      <c r="J31" s="30">
        <f t="shared" si="14"/>
        <v>79.633529411764698</v>
      </c>
      <c r="K31" s="31">
        <f t="shared" si="15"/>
        <v>0.11599734519085877</v>
      </c>
      <c r="L31" s="12">
        <v>58</v>
      </c>
      <c r="M31" s="13">
        <v>2066.41</v>
      </c>
      <c r="N31" s="30">
        <f t="shared" si="16"/>
        <v>35.627758620689654</v>
      </c>
      <c r="O31" s="37">
        <f t="shared" si="17"/>
        <v>5.1896800827845535E-2</v>
      </c>
      <c r="P31" s="35"/>
    </row>
    <row r="32" spans="2:16">
      <c r="B32" s="54"/>
      <c r="C32" s="11" t="s">
        <v>8</v>
      </c>
      <c r="D32" s="12">
        <v>18</v>
      </c>
      <c r="E32" s="13">
        <v>3360.0100000000007</v>
      </c>
      <c r="F32" s="30">
        <f t="shared" si="12"/>
        <v>186.66722222222225</v>
      </c>
      <c r="G32" s="31">
        <f t="shared" si="13"/>
        <v>0.27190685094425759</v>
      </c>
      <c r="H32" s="12">
        <v>19</v>
      </c>
      <c r="I32" s="13">
        <v>2498.59</v>
      </c>
      <c r="J32" s="30">
        <f t="shared" si="14"/>
        <v>131.50473684210527</v>
      </c>
      <c r="K32" s="31">
        <f t="shared" si="15"/>
        <v>0.19155499531900869</v>
      </c>
      <c r="L32" s="12">
        <v>34</v>
      </c>
      <c r="M32" s="13">
        <v>3870</v>
      </c>
      <c r="N32" s="30">
        <f t="shared" si="16"/>
        <v>113.82352941176471</v>
      </c>
      <c r="O32" s="37">
        <f t="shared" si="17"/>
        <v>0.16579985000724773</v>
      </c>
      <c r="P32" s="35"/>
    </row>
    <row r="33" spans="1:16">
      <c r="B33" s="54"/>
      <c r="C33" s="11" t="s">
        <v>9</v>
      </c>
      <c r="D33" s="12">
        <v>19</v>
      </c>
      <c r="E33" s="13">
        <v>7083.8600000000006</v>
      </c>
      <c r="F33" s="30">
        <f t="shared" si="12"/>
        <v>372.83473684210531</v>
      </c>
      <c r="G33" s="31">
        <f t="shared" si="13"/>
        <v>0.54308580805194651</v>
      </c>
      <c r="H33" s="12">
        <v>18</v>
      </c>
      <c r="I33" s="13">
        <v>3030.39</v>
      </c>
      <c r="J33" s="30">
        <f t="shared" si="14"/>
        <v>168.35499999999999</v>
      </c>
      <c r="K33" s="31">
        <f t="shared" si="15"/>
        <v>0.24523254455581042</v>
      </c>
      <c r="L33" s="12">
        <v>67</v>
      </c>
      <c r="M33" s="13">
        <v>6502.42</v>
      </c>
      <c r="N33" s="30">
        <f t="shared" si="16"/>
        <v>97.051044776119397</v>
      </c>
      <c r="O33" s="37">
        <f t="shared" si="17"/>
        <v>0.14136838622106654</v>
      </c>
      <c r="P33" s="35"/>
    </row>
    <row r="34" spans="1:16">
      <c r="B34" s="54"/>
      <c r="C34" s="11" t="s">
        <v>10</v>
      </c>
      <c r="D34" s="12">
        <v>19</v>
      </c>
      <c r="E34" s="13">
        <v>12227.27</v>
      </c>
      <c r="F34" s="30">
        <f t="shared" si="12"/>
        <v>643.54052631578952</v>
      </c>
      <c r="G34" s="31">
        <f t="shared" si="13"/>
        <v>0.93740655634347991</v>
      </c>
      <c r="H34" s="12">
        <v>21</v>
      </c>
      <c r="I34" s="13">
        <v>563.18000000000006</v>
      </c>
      <c r="J34" s="30">
        <f t="shared" si="14"/>
        <v>26.818095238095243</v>
      </c>
      <c r="K34" s="31">
        <f t="shared" si="15"/>
        <v>3.9064297082819992E-2</v>
      </c>
      <c r="L34" s="12">
        <v>48</v>
      </c>
      <c r="M34" s="13">
        <v>4904.62</v>
      </c>
      <c r="N34" s="30">
        <f t="shared" si="16"/>
        <v>102.17958333333333</v>
      </c>
      <c r="O34" s="37">
        <f t="shared" si="17"/>
        <v>0.14883881810748603</v>
      </c>
      <c r="P34" s="35"/>
    </row>
    <row r="35" spans="1:16">
      <c r="B35" s="54"/>
      <c r="C35" s="11" t="s">
        <v>11</v>
      </c>
      <c r="D35" s="12">
        <v>35</v>
      </c>
      <c r="E35" s="13">
        <v>16617.48</v>
      </c>
      <c r="F35" s="30">
        <f t="shared" si="12"/>
        <v>474.78514285714283</v>
      </c>
      <c r="G35" s="31">
        <f t="shared" si="13"/>
        <v>0.69159079742301155</v>
      </c>
      <c r="H35" s="12">
        <v>27</v>
      </c>
      <c r="I35" s="13">
        <v>4476.7299999999996</v>
      </c>
      <c r="J35" s="30">
        <f t="shared" si="14"/>
        <v>165.80481481481479</v>
      </c>
      <c r="K35" s="31">
        <f t="shared" si="15"/>
        <v>0.24151784405952878</v>
      </c>
      <c r="L35" s="12">
        <v>41</v>
      </c>
      <c r="M35" s="13">
        <v>3518.9999999999995</v>
      </c>
      <c r="N35" s="30">
        <f t="shared" si="16"/>
        <v>85.829268292682912</v>
      </c>
      <c r="O35" s="37">
        <f t="shared" si="17"/>
        <v>0.12502230323291835</v>
      </c>
      <c r="P35" s="35"/>
    </row>
    <row r="36" spans="1:16">
      <c r="B36" s="54"/>
      <c r="C36" s="11" t="s">
        <v>12</v>
      </c>
      <c r="D36" s="12">
        <v>36</v>
      </c>
      <c r="E36" s="13">
        <v>15924.829999999998</v>
      </c>
      <c r="F36" s="30">
        <f t="shared" si="12"/>
        <v>442.35638888888883</v>
      </c>
      <c r="G36" s="31">
        <f t="shared" si="13"/>
        <v>0.64435379316172281</v>
      </c>
      <c r="H36" s="12">
        <v>48</v>
      </c>
      <c r="I36" s="13">
        <v>4195.4000000000005</v>
      </c>
      <c r="J36" s="30">
        <f t="shared" si="14"/>
        <v>87.404166666666683</v>
      </c>
      <c r="K36" s="31">
        <f t="shared" si="15"/>
        <v>0.12731636242729244</v>
      </c>
      <c r="L36" s="12">
        <v>55</v>
      </c>
      <c r="M36" s="13">
        <v>14117.430000000002</v>
      </c>
      <c r="N36" s="30">
        <f t="shared" si="16"/>
        <v>256.68054545454549</v>
      </c>
      <c r="O36" s="37">
        <f t="shared" si="17"/>
        <v>0.37389102372838084</v>
      </c>
      <c r="P36" s="35"/>
    </row>
    <row r="37" spans="1:16">
      <c r="B37" s="54"/>
      <c r="C37" s="11" t="s">
        <v>13</v>
      </c>
      <c r="D37" s="12">
        <v>20</v>
      </c>
      <c r="E37" s="13">
        <v>11275.980000000001</v>
      </c>
      <c r="F37" s="30">
        <f t="shared" si="12"/>
        <v>563.79900000000009</v>
      </c>
      <c r="G37" s="31">
        <f t="shared" si="13"/>
        <v>0.82125189859535741</v>
      </c>
      <c r="H37" s="12">
        <v>51</v>
      </c>
      <c r="I37" s="13">
        <v>4695.1699999999992</v>
      </c>
      <c r="J37" s="30">
        <f t="shared" si="14"/>
        <v>92.062156862745084</v>
      </c>
      <c r="K37" s="31">
        <f t="shared" si="15"/>
        <v>0.13410137497993613</v>
      </c>
      <c r="L37" s="12">
        <v>58</v>
      </c>
      <c r="M37" s="13">
        <v>1084.73</v>
      </c>
      <c r="N37" s="30">
        <f t="shared" si="16"/>
        <v>18.702241379310344</v>
      </c>
      <c r="O37" s="37">
        <f t="shared" si="17"/>
        <v>2.7242423701970515E-2</v>
      </c>
      <c r="P37" s="35"/>
    </row>
    <row r="38" spans="1:16" ht="15.75" thickBot="1">
      <c r="B38" s="55"/>
      <c r="C38" s="26" t="s">
        <v>21</v>
      </c>
      <c r="D38" s="18"/>
      <c r="E38" s="21"/>
      <c r="F38" s="32">
        <f>AVERAGE(F28:F37)</f>
        <v>686.51165490673884</v>
      </c>
      <c r="G38" s="33"/>
      <c r="H38" s="18"/>
      <c r="I38" s="21"/>
      <c r="J38" s="32"/>
      <c r="K38" s="33"/>
      <c r="L38" s="18"/>
      <c r="M38" s="21"/>
      <c r="N38" s="32"/>
      <c r="O38" s="38"/>
      <c r="P38" s="35"/>
    </row>
    <row r="39" spans="1:16">
      <c r="B39" s="53" t="s">
        <v>16</v>
      </c>
      <c r="C39" s="4" t="s">
        <v>4</v>
      </c>
      <c r="D39" s="5">
        <v>32</v>
      </c>
      <c r="E39" s="6">
        <v>13095.16</v>
      </c>
      <c r="F39" s="28">
        <f t="shared" ref="F39:F48" si="18">E39/D39</f>
        <v>409.22375</v>
      </c>
      <c r="G39" s="29">
        <f>F39/$F$49</f>
        <v>1.0495376688930209</v>
      </c>
      <c r="H39" s="5">
        <v>23</v>
      </c>
      <c r="I39" s="6">
        <v>10009.66</v>
      </c>
      <c r="J39" s="28">
        <f t="shared" ref="J39:J48" si="19">I39/H39</f>
        <v>435.20260869565215</v>
      </c>
      <c r="K39" s="29">
        <f>J39/$F$49</f>
        <v>1.1161657441108837</v>
      </c>
      <c r="L39" s="5">
        <v>73</v>
      </c>
      <c r="M39" s="6">
        <v>1595.6799999999998</v>
      </c>
      <c r="N39" s="28">
        <f>M39/L39</f>
        <v>21.858630136986299</v>
      </c>
      <c r="O39" s="29">
        <f>N39/$F$49</f>
        <v>5.6060909756990726E-2</v>
      </c>
    </row>
    <row r="40" spans="1:16">
      <c r="A40" s="42"/>
      <c r="B40" s="54"/>
      <c r="C40" s="11" t="s">
        <v>5</v>
      </c>
      <c r="D40" s="12">
        <v>27</v>
      </c>
      <c r="E40" s="13">
        <v>23392.77</v>
      </c>
      <c r="F40" s="30">
        <f t="shared" si="18"/>
        <v>866.39888888888891</v>
      </c>
      <c r="G40" s="31">
        <f t="shared" ref="G40:G48" si="20">F40/$F$49</f>
        <v>2.2220564426574652</v>
      </c>
      <c r="H40" s="12">
        <v>26</v>
      </c>
      <c r="I40" s="13">
        <v>11419.060000000003</v>
      </c>
      <c r="J40" s="30">
        <f t="shared" si="19"/>
        <v>439.19461538461553</v>
      </c>
      <c r="K40" s="31">
        <f t="shared" ref="K40:K48" si="21">J40/$F$49</f>
        <v>1.1264040584671253</v>
      </c>
      <c r="L40" s="12">
        <v>55</v>
      </c>
      <c r="M40" s="13">
        <v>2449.34</v>
      </c>
      <c r="N40" s="30">
        <f t="shared" ref="N40:N48" si="22">M40/L40</f>
        <v>44.533454545454546</v>
      </c>
      <c r="O40" s="31">
        <f t="shared" ref="O40:O48" si="23">N40/$F$49</f>
        <v>0.114215115988233</v>
      </c>
    </row>
    <row r="41" spans="1:16">
      <c r="A41" s="42"/>
      <c r="B41" s="54"/>
      <c r="C41" s="11" t="s">
        <v>6</v>
      </c>
      <c r="D41" s="12">
        <v>27</v>
      </c>
      <c r="E41" s="13">
        <v>2285.37</v>
      </c>
      <c r="F41" s="30">
        <f t="shared" si="18"/>
        <v>84.643333333333331</v>
      </c>
      <c r="G41" s="31">
        <f t="shared" si="20"/>
        <v>0.21708507082983719</v>
      </c>
      <c r="H41" s="12">
        <v>27</v>
      </c>
      <c r="I41" s="13">
        <v>5508.9699999999993</v>
      </c>
      <c r="J41" s="30">
        <f t="shared" si="19"/>
        <v>204.03592592592591</v>
      </c>
      <c r="K41" s="31">
        <f t="shared" si="21"/>
        <v>0.52329169572080148</v>
      </c>
      <c r="L41" s="12">
        <v>41</v>
      </c>
      <c r="M41" s="13">
        <v>2454.67</v>
      </c>
      <c r="N41" s="30">
        <f t="shared" si="22"/>
        <v>59.870000000000005</v>
      </c>
      <c r="O41" s="31">
        <f t="shared" si="23"/>
        <v>0.1535488109784077</v>
      </c>
    </row>
    <row r="42" spans="1:16">
      <c r="A42" s="42"/>
      <c r="B42" s="54"/>
      <c r="C42" s="11" t="s">
        <v>7</v>
      </c>
      <c r="D42" s="12">
        <v>24</v>
      </c>
      <c r="E42" s="13">
        <v>10207.040000000001</v>
      </c>
      <c r="F42" s="30">
        <f t="shared" si="18"/>
        <v>425.29333333333335</v>
      </c>
      <c r="G42" s="31">
        <f t="shared" si="20"/>
        <v>1.0907513888487879</v>
      </c>
      <c r="H42" s="12">
        <v>40</v>
      </c>
      <c r="I42" s="13">
        <v>12941.740000000002</v>
      </c>
      <c r="J42" s="30">
        <f t="shared" si="19"/>
        <v>323.54350000000005</v>
      </c>
      <c r="K42" s="31">
        <f t="shared" si="21"/>
        <v>0.82979321404363537</v>
      </c>
      <c r="L42" s="12">
        <v>68</v>
      </c>
      <c r="M42" s="13">
        <v>6792.06</v>
      </c>
      <c r="N42" s="30">
        <f t="shared" si="22"/>
        <v>99.883235294117654</v>
      </c>
      <c r="O42" s="31">
        <f t="shared" si="23"/>
        <v>0.25617090389324015</v>
      </c>
    </row>
    <row r="43" spans="1:16">
      <c r="A43" s="42"/>
      <c r="B43" s="54"/>
      <c r="C43" s="11" t="s">
        <v>8</v>
      </c>
      <c r="D43" s="12">
        <v>27</v>
      </c>
      <c r="E43" s="13">
        <v>14652.789999999999</v>
      </c>
      <c r="F43" s="30">
        <f t="shared" si="18"/>
        <v>542.69592592592585</v>
      </c>
      <c r="G43" s="31">
        <f t="shared" si="20"/>
        <v>1.3918542533614819</v>
      </c>
      <c r="H43" s="12">
        <v>28</v>
      </c>
      <c r="I43" s="13">
        <v>7942.7800000000007</v>
      </c>
      <c r="J43" s="30">
        <f t="shared" si="19"/>
        <v>283.67071428571433</v>
      </c>
      <c r="K43" s="31">
        <f t="shared" si="21"/>
        <v>0.72753133268693904</v>
      </c>
      <c r="L43" s="12">
        <v>78</v>
      </c>
      <c r="M43" s="13">
        <v>7752.9999999999991</v>
      </c>
      <c r="N43" s="30">
        <f t="shared" si="22"/>
        <v>99.397435897435884</v>
      </c>
      <c r="O43" s="31">
        <f t="shared" si="23"/>
        <v>0.25492497237938494</v>
      </c>
    </row>
    <row r="44" spans="1:16">
      <c r="A44" s="42"/>
      <c r="B44" s="54"/>
      <c r="C44" s="11" t="s">
        <v>9</v>
      </c>
      <c r="D44" s="12">
        <v>21</v>
      </c>
      <c r="E44" s="13">
        <v>17373.66</v>
      </c>
      <c r="F44" s="30">
        <f t="shared" si="18"/>
        <v>827.31714285714281</v>
      </c>
      <c r="G44" s="31">
        <f t="shared" si="20"/>
        <v>2.1218233437074949</v>
      </c>
      <c r="H44" s="12">
        <v>37</v>
      </c>
      <c r="I44" s="13">
        <v>8047.44</v>
      </c>
      <c r="J44" s="30">
        <f t="shared" si="19"/>
        <v>217.49837837837836</v>
      </c>
      <c r="K44" s="31">
        <f t="shared" si="21"/>
        <v>0.55781889743998347</v>
      </c>
      <c r="L44" s="12">
        <v>67</v>
      </c>
      <c r="M44" s="13">
        <v>1126.94</v>
      </c>
      <c r="N44" s="30">
        <f t="shared" si="22"/>
        <v>16.82</v>
      </c>
      <c r="O44" s="31">
        <f t="shared" si="23"/>
        <v>4.3138316363066927E-2</v>
      </c>
    </row>
    <row r="45" spans="1:16">
      <c r="A45" s="42"/>
      <c r="B45" s="54"/>
      <c r="C45" s="11" t="s">
        <v>10</v>
      </c>
      <c r="D45" s="12">
        <v>42</v>
      </c>
      <c r="E45" s="13">
        <v>7359.6100000000006</v>
      </c>
      <c r="F45" s="30">
        <f t="shared" si="18"/>
        <v>175.22880952380953</v>
      </c>
      <c r="G45" s="31">
        <f t="shared" si="20"/>
        <v>0.44940997747691386</v>
      </c>
      <c r="H45" s="12">
        <v>32</v>
      </c>
      <c r="I45" s="13">
        <v>12261.68</v>
      </c>
      <c r="J45" s="30">
        <f t="shared" si="19"/>
        <v>383.17750000000001</v>
      </c>
      <c r="K45" s="31">
        <f t="shared" si="21"/>
        <v>0.98273675494703205</v>
      </c>
      <c r="L45" s="12">
        <v>57</v>
      </c>
      <c r="M45" s="13">
        <v>19738.3</v>
      </c>
      <c r="N45" s="30">
        <f t="shared" si="22"/>
        <v>346.28596491228069</v>
      </c>
      <c r="O45" s="31">
        <f t="shared" si="23"/>
        <v>0.8881208981257942</v>
      </c>
    </row>
    <row r="46" spans="1:16">
      <c r="A46" s="42"/>
      <c r="B46" s="54"/>
      <c r="C46" s="11" t="s">
        <v>11</v>
      </c>
      <c r="D46" s="12">
        <v>89</v>
      </c>
      <c r="E46" s="13">
        <v>26280.400000000005</v>
      </c>
      <c r="F46" s="30">
        <f t="shared" si="18"/>
        <v>295.28539325842701</v>
      </c>
      <c r="G46" s="31">
        <f t="shared" si="20"/>
        <v>0.75731954291169168</v>
      </c>
      <c r="H46" s="12">
        <v>32</v>
      </c>
      <c r="I46" s="13">
        <v>16893.759999999998</v>
      </c>
      <c r="J46" s="30">
        <f t="shared" si="19"/>
        <v>527.92999999999995</v>
      </c>
      <c r="K46" s="31">
        <f t="shared" si="21"/>
        <v>1.3539840283920286</v>
      </c>
      <c r="L46" s="12">
        <v>33</v>
      </c>
      <c r="M46" s="13">
        <v>444.38</v>
      </c>
      <c r="N46" s="30">
        <f t="shared" si="22"/>
        <v>13.466060606060607</v>
      </c>
      <c r="O46" s="31">
        <f t="shared" si="23"/>
        <v>3.453645556411862E-2</v>
      </c>
    </row>
    <row r="47" spans="1:16">
      <c r="A47" s="42"/>
      <c r="B47" s="54"/>
      <c r="C47" s="11" t="s">
        <v>12</v>
      </c>
      <c r="D47" s="12">
        <v>59</v>
      </c>
      <c r="E47" s="13">
        <v>7954.170000000001</v>
      </c>
      <c r="F47" s="30">
        <f t="shared" si="18"/>
        <v>134.81644067796611</v>
      </c>
      <c r="G47" s="31">
        <f t="shared" si="20"/>
        <v>0.34576422526211342</v>
      </c>
      <c r="H47" s="12">
        <v>27</v>
      </c>
      <c r="I47" s="13">
        <v>1576.48</v>
      </c>
      <c r="J47" s="30">
        <f t="shared" si="19"/>
        <v>58.388148148148147</v>
      </c>
      <c r="K47" s="31">
        <f t="shared" si="21"/>
        <v>0.14974830003974049</v>
      </c>
      <c r="L47" s="12">
        <v>48</v>
      </c>
      <c r="M47" s="13">
        <v>1573.12</v>
      </c>
      <c r="N47" s="30">
        <f t="shared" si="22"/>
        <v>32.773333333333333</v>
      </c>
      <c r="O47" s="31">
        <f t="shared" si="23"/>
        <v>8.4053889512816893E-2</v>
      </c>
    </row>
    <row r="48" spans="1:16">
      <c r="A48" s="42"/>
      <c r="B48" s="54"/>
      <c r="C48" s="11" t="s">
        <v>13</v>
      </c>
      <c r="D48" s="12">
        <v>49</v>
      </c>
      <c r="E48" s="13">
        <v>6770.9599999999982</v>
      </c>
      <c r="F48" s="30">
        <f t="shared" si="18"/>
        <v>138.1828571428571</v>
      </c>
      <c r="G48" s="31">
        <f t="shared" si="20"/>
        <v>0.35439808605119216</v>
      </c>
      <c r="H48" s="12">
        <v>28</v>
      </c>
      <c r="I48" s="13">
        <v>40949.200000000004</v>
      </c>
      <c r="J48" s="30">
        <f t="shared" si="19"/>
        <v>1462.4714285714288</v>
      </c>
      <c r="K48" s="31">
        <f t="shared" si="21"/>
        <v>3.750805895223587</v>
      </c>
      <c r="L48" s="12">
        <v>48</v>
      </c>
      <c r="M48" s="13">
        <v>2042.2</v>
      </c>
      <c r="N48" s="30">
        <f t="shared" si="22"/>
        <v>42.545833333333334</v>
      </c>
      <c r="O48" s="31">
        <f t="shared" si="23"/>
        <v>0.10911745649605539</v>
      </c>
    </row>
    <row r="49" spans="1:15" ht="15.75" thickBot="1">
      <c r="A49" s="42"/>
      <c r="B49" s="55"/>
      <c r="C49" s="26" t="s">
        <v>21</v>
      </c>
      <c r="D49" s="18"/>
      <c r="E49" s="21"/>
      <c r="F49" s="32">
        <f>AVERAGE(F39:F48)</f>
        <v>389.90858749416844</v>
      </c>
      <c r="G49" s="33"/>
      <c r="H49" s="18"/>
      <c r="I49" s="21"/>
      <c r="J49" s="32"/>
      <c r="K49" s="33"/>
      <c r="L49" s="18"/>
      <c r="M49" s="21"/>
      <c r="N49" s="32"/>
      <c r="O49" s="33"/>
    </row>
    <row r="50" spans="1:15" ht="15" customHeight="1">
      <c r="A50" s="42"/>
      <c r="B50" s="53" t="s">
        <v>17</v>
      </c>
      <c r="C50" s="4" t="s">
        <v>4</v>
      </c>
      <c r="D50" s="5">
        <v>69</v>
      </c>
      <c r="E50" s="6">
        <v>6067.51</v>
      </c>
      <c r="F50" s="28">
        <f t="shared" ref="F50:F59" si="24">E50/D50</f>
        <v>87.934927536231882</v>
      </c>
      <c r="G50" s="29">
        <f>F50/$F$60</f>
        <v>0.38564932148347292</v>
      </c>
      <c r="H50" s="5">
        <v>37</v>
      </c>
      <c r="I50" s="6">
        <v>4037.3199999999997</v>
      </c>
      <c r="J50" s="28">
        <f>I50/H50</f>
        <v>109.11675675675674</v>
      </c>
      <c r="K50" s="29">
        <f>J50/$F$60</f>
        <v>0.47854481017661404</v>
      </c>
      <c r="L50" s="5">
        <v>41</v>
      </c>
      <c r="M50" s="6">
        <v>1403.1499999999999</v>
      </c>
      <c r="N50" s="28">
        <f>M50/L50</f>
        <v>34.223170731707313</v>
      </c>
      <c r="O50" s="29">
        <f>N50/$F$60</f>
        <v>0.15008987829390019</v>
      </c>
    </row>
    <row r="51" spans="1:15">
      <c r="A51" s="42"/>
      <c r="B51" s="54"/>
      <c r="C51" s="11" t="s">
        <v>5</v>
      </c>
      <c r="D51" s="12">
        <v>81</v>
      </c>
      <c r="E51" s="13">
        <v>8464.7800000000025</v>
      </c>
      <c r="F51" s="30">
        <f t="shared" si="24"/>
        <v>104.50345679012349</v>
      </c>
      <c r="G51" s="31">
        <f t="shared" ref="G51:G59" si="25">F51/$F$60</f>
        <v>0.45831262199179079</v>
      </c>
      <c r="H51" s="12">
        <v>52</v>
      </c>
      <c r="I51" s="13">
        <v>1137.49</v>
      </c>
      <c r="J51" s="30">
        <f t="shared" ref="J51:J59" si="26">I51/H51</f>
        <v>21.874807692307691</v>
      </c>
      <c r="K51" s="31">
        <f t="shared" ref="K51:K59" si="27">J51/$F$60</f>
        <v>9.5934630077951943E-2</v>
      </c>
      <c r="L51" s="12">
        <v>73</v>
      </c>
      <c r="M51" s="13">
        <v>3215.69</v>
      </c>
      <c r="N51" s="30">
        <f t="shared" ref="N51:N59" si="28">M51/L51</f>
        <v>44.05054794520548</v>
      </c>
      <c r="O51" s="31">
        <f t="shared" ref="O51:O59" si="29">N51/$F$60</f>
        <v>0.19318903650707034</v>
      </c>
    </row>
    <row r="52" spans="1:15">
      <c r="A52" s="42"/>
      <c r="B52" s="54"/>
      <c r="C52" s="11" t="s">
        <v>6</v>
      </c>
      <c r="D52" s="12">
        <v>101</v>
      </c>
      <c r="E52" s="13">
        <v>15234.62</v>
      </c>
      <c r="F52" s="30">
        <f t="shared" si="24"/>
        <v>150.83782178217822</v>
      </c>
      <c r="G52" s="31">
        <f t="shared" si="25"/>
        <v>0.66151761597090097</v>
      </c>
      <c r="H52" s="12">
        <v>55</v>
      </c>
      <c r="I52" s="13">
        <v>13784.960000000005</v>
      </c>
      <c r="J52" s="30">
        <f t="shared" si="26"/>
        <v>250.63563636363645</v>
      </c>
      <c r="K52" s="31">
        <f t="shared" si="27"/>
        <v>1.0991930716425395</v>
      </c>
      <c r="L52" s="12">
        <v>43</v>
      </c>
      <c r="M52" s="13">
        <v>1390.75</v>
      </c>
      <c r="N52" s="30">
        <f t="shared" si="28"/>
        <v>32.343023255813954</v>
      </c>
      <c r="O52" s="31">
        <f t="shared" si="29"/>
        <v>0.14184426282934676</v>
      </c>
    </row>
    <row r="53" spans="1:15">
      <c r="A53" s="42"/>
      <c r="B53" s="54"/>
      <c r="C53" s="11" t="s">
        <v>7</v>
      </c>
      <c r="D53" s="12">
        <v>90</v>
      </c>
      <c r="E53" s="13">
        <v>18525.440000000002</v>
      </c>
      <c r="F53" s="30">
        <f t="shared" si="24"/>
        <v>205.83822222222224</v>
      </c>
      <c r="G53" s="31">
        <f t="shared" si="25"/>
        <v>0.90272856258005985</v>
      </c>
      <c r="H53" s="12">
        <v>44</v>
      </c>
      <c r="I53" s="13">
        <v>28018.240000000002</v>
      </c>
      <c r="J53" s="30">
        <f t="shared" si="26"/>
        <v>636.77818181818191</v>
      </c>
      <c r="K53" s="31">
        <f t="shared" si="27"/>
        <v>2.7926681767319113</v>
      </c>
      <c r="L53" s="12">
        <v>66</v>
      </c>
      <c r="M53" s="13">
        <v>8272.5399999999991</v>
      </c>
      <c r="N53" s="30">
        <f t="shared" si="28"/>
        <v>125.34151515151514</v>
      </c>
      <c r="O53" s="31">
        <f t="shared" si="29"/>
        <v>0.54970046176447429</v>
      </c>
    </row>
    <row r="54" spans="1:15">
      <c r="A54" s="42"/>
      <c r="B54" s="54"/>
      <c r="C54" s="11" t="s">
        <v>8</v>
      </c>
      <c r="D54" s="12">
        <v>94</v>
      </c>
      <c r="E54" s="13">
        <v>21425.670000000002</v>
      </c>
      <c r="F54" s="30">
        <f t="shared" si="24"/>
        <v>227.93265957446812</v>
      </c>
      <c r="G54" s="31">
        <f>F54/$F60</f>
        <v>0.99962640524834345</v>
      </c>
      <c r="H54" s="12">
        <v>68</v>
      </c>
      <c r="I54" s="13">
        <v>8829.25</v>
      </c>
      <c r="J54" s="30">
        <f t="shared" si="26"/>
        <v>129.84191176470588</v>
      </c>
      <c r="K54" s="31">
        <f t="shared" si="27"/>
        <v>0.56943749855873815</v>
      </c>
      <c r="L54" s="12">
        <v>49</v>
      </c>
      <c r="M54" s="13">
        <v>3153.0299999999997</v>
      </c>
      <c r="N54" s="30">
        <f t="shared" si="28"/>
        <v>64.347551020408162</v>
      </c>
      <c r="O54" s="31">
        <f t="shared" si="29"/>
        <v>0.28220401250593835</v>
      </c>
    </row>
    <row r="55" spans="1:15">
      <c r="A55" s="42"/>
      <c r="B55" s="54"/>
      <c r="C55" s="11" t="s">
        <v>9</v>
      </c>
      <c r="D55" s="12">
        <v>114</v>
      </c>
      <c r="E55" s="13">
        <v>7314.1</v>
      </c>
      <c r="F55" s="30">
        <f t="shared" si="24"/>
        <v>64.158771929824567</v>
      </c>
      <c r="G55" s="31">
        <f t="shared" si="25"/>
        <v>0.28137609884030379</v>
      </c>
      <c r="H55" s="12">
        <v>44</v>
      </c>
      <c r="I55" s="13">
        <v>1183.3000000000002</v>
      </c>
      <c r="J55" s="30">
        <f t="shared" si="26"/>
        <v>26.893181818181823</v>
      </c>
      <c r="K55" s="31">
        <f t="shared" si="27"/>
        <v>0.11794332026304545</v>
      </c>
      <c r="L55" s="12">
        <v>73</v>
      </c>
      <c r="M55" s="13">
        <v>4371.82</v>
      </c>
      <c r="N55" s="30">
        <f t="shared" si="28"/>
        <v>59.887945205479447</v>
      </c>
      <c r="O55" s="31">
        <f t="shared" si="29"/>
        <v>0.26264586871941642</v>
      </c>
    </row>
    <row r="56" spans="1:15">
      <c r="A56" s="42"/>
      <c r="B56" s="54"/>
      <c r="C56" s="11" t="s">
        <v>10</v>
      </c>
      <c r="D56" s="12">
        <v>97</v>
      </c>
      <c r="E56" s="13">
        <v>43010.069999999992</v>
      </c>
      <c r="F56" s="30">
        <f t="shared" si="24"/>
        <v>443.40278350515456</v>
      </c>
      <c r="G56" s="31">
        <f t="shared" si="25"/>
        <v>1.9445968444357868</v>
      </c>
      <c r="H56" s="12">
        <v>56</v>
      </c>
      <c r="I56" s="13">
        <v>9024.42</v>
      </c>
      <c r="J56" s="30">
        <f t="shared" si="26"/>
        <v>161.15035714285713</v>
      </c>
      <c r="K56" s="31">
        <f t="shared" si="27"/>
        <v>0.70674449425520369</v>
      </c>
      <c r="L56" s="12">
        <v>104</v>
      </c>
      <c r="M56" s="13">
        <v>1960.0600000000002</v>
      </c>
      <c r="N56" s="30">
        <f t="shared" si="28"/>
        <v>18.846730769230771</v>
      </c>
      <c r="O56" s="31">
        <f t="shared" si="29"/>
        <v>8.2654630383823369E-2</v>
      </c>
    </row>
    <row r="57" spans="1:15">
      <c r="A57" s="42"/>
      <c r="B57" s="54"/>
      <c r="C57" s="11" t="s">
        <v>11</v>
      </c>
      <c r="D57" s="12">
        <v>98</v>
      </c>
      <c r="E57" s="13">
        <v>33373.78</v>
      </c>
      <c r="F57" s="30">
        <f t="shared" si="24"/>
        <v>340.54877551020405</v>
      </c>
      <c r="G57" s="31">
        <f t="shared" si="25"/>
        <v>1.4935180807810953</v>
      </c>
      <c r="H57" s="12">
        <v>61</v>
      </c>
      <c r="I57" s="13">
        <v>11287.67</v>
      </c>
      <c r="J57" s="30">
        <f t="shared" si="26"/>
        <v>185.04377049180329</v>
      </c>
      <c r="K57" s="31">
        <f t="shared" si="27"/>
        <v>0.81153196499200042</v>
      </c>
      <c r="L57" s="12">
        <v>57</v>
      </c>
      <c r="M57" s="13">
        <v>2417.36</v>
      </c>
      <c r="N57" s="30">
        <f t="shared" si="28"/>
        <v>42.409824561403511</v>
      </c>
      <c r="O57" s="31">
        <f t="shared" si="29"/>
        <v>0.18599344452293426</v>
      </c>
    </row>
    <row r="58" spans="1:15">
      <c r="A58" s="42"/>
      <c r="B58" s="54"/>
      <c r="C58" s="11" t="s">
        <v>12</v>
      </c>
      <c r="D58" s="12">
        <v>107</v>
      </c>
      <c r="E58" s="13">
        <v>23614.570000000003</v>
      </c>
      <c r="F58" s="30">
        <f t="shared" si="24"/>
        <v>220.69691588785051</v>
      </c>
      <c r="G58" s="31">
        <f t="shared" si="25"/>
        <v>0.96789317112447781</v>
      </c>
      <c r="H58" s="12">
        <v>37</v>
      </c>
      <c r="I58" s="13">
        <v>2667.81</v>
      </c>
      <c r="J58" s="30">
        <f t="shared" si="26"/>
        <v>72.102972972972978</v>
      </c>
      <c r="K58" s="31">
        <f t="shared" si="27"/>
        <v>0.31621635888095889</v>
      </c>
      <c r="L58" s="12">
        <v>65</v>
      </c>
      <c r="M58" s="13">
        <v>1885.11</v>
      </c>
      <c r="N58" s="30">
        <f t="shared" si="28"/>
        <v>29.001692307692306</v>
      </c>
      <c r="O58" s="31">
        <f t="shared" si="29"/>
        <v>0.12719044950285135</v>
      </c>
    </row>
    <row r="59" spans="1:15">
      <c r="A59" s="42"/>
      <c r="B59" s="54"/>
      <c r="C59" s="11" t="s">
        <v>13</v>
      </c>
      <c r="D59" s="12">
        <v>97</v>
      </c>
      <c r="E59" s="13">
        <v>42129.440000000002</v>
      </c>
      <c r="F59" s="30">
        <f t="shared" si="24"/>
        <v>434.32412371134023</v>
      </c>
      <c r="G59" s="31">
        <f t="shared" si="25"/>
        <v>1.9047812775437667</v>
      </c>
      <c r="H59" s="12">
        <v>53</v>
      </c>
      <c r="I59" s="13">
        <v>2077.9499999999998</v>
      </c>
      <c r="J59" s="30">
        <f t="shared" si="26"/>
        <v>39.206603773584902</v>
      </c>
      <c r="K59" s="31">
        <f t="shared" si="27"/>
        <v>0.17194533010474689</v>
      </c>
      <c r="L59" s="12">
        <v>70</v>
      </c>
      <c r="M59" s="13">
        <v>655.28</v>
      </c>
      <c r="N59" s="30">
        <f t="shared" si="28"/>
        <v>9.3611428571428572</v>
      </c>
      <c r="O59" s="31">
        <f t="shared" si="29"/>
        <v>4.1054430728671751E-2</v>
      </c>
    </row>
    <row r="60" spans="1:15" ht="15.75" thickBot="1">
      <c r="A60" s="42"/>
      <c r="B60" s="55"/>
      <c r="C60" s="26" t="s">
        <v>21</v>
      </c>
      <c r="D60" s="18"/>
      <c r="E60" s="21"/>
      <c r="F60" s="32">
        <f>AVERAGE(F50:F59)</f>
        <v>228.01784584495982</v>
      </c>
      <c r="G60" s="33"/>
      <c r="H60" s="18"/>
      <c r="I60" s="21"/>
      <c r="J60" s="32"/>
      <c r="K60" s="33"/>
      <c r="L60" s="18"/>
      <c r="M60" s="21"/>
      <c r="N60" s="32"/>
      <c r="O60" s="33"/>
    </row>
    <row r="62" spans="1:15">
      <c r="A62" t="s">
        <v>26</v>
      </c>
    </row>
    <row r="63" spans="1:15">
      <c r="A63" t="s">
        <v>27</v>
      </c>
      <c r="B63">
        <v>10.1</v>
      </c>
    </row>
    <row r="64" spans="1:15">
      <c r="A64" t="s">
        <v>28</v>
      </c>
      <c r="B64" t="s">
        <v>69</v>
      </c>
    </row>
    <row r="65" spans="1:2">
      <c r="A65" t="s">
        <v>29</v>
      </c>
      <c r="B65" t="s">
        <v>70</v>
      </c>
    </row>
    <row r="66" spans="1:2">
      <c r="A66" t="s">
        <v>31</v>
      </c>
      <c r="B66" t="s">
        <v>32</v>
      </c>
    </row>
    <row r="67" spans="1:2">
      <c r="A67" t="s">
        <v>33</v>
      </c>
      <c r="B67">
        <v>0.1208</v>
      </c>
    </row>
    <row r="69" spans="1:2">
      <c r="A69" t="s">
        <v>34</v>
      </c>
    </row>
    <row r="70" spans="1:2">
      <c r="A70" t="s">
        <v>35</v>
      </c>
      <c r="B70" t="s">
        <v>89</v>
      </c>
    </row>
    <row r="71" spans="1:2">
      <c r="A71" t="s">
        <v>28</v>
      </c>
      <c r="B71">
        <v>2.5999999999999999E-3</v>
      </c>
    </row>
    <row r="72" spans="1:2">
      <c r="A72" t="s">
        <v>29</v>
      </c>
      <c r="B72" t="s">
        <v>30</v>
      </c>
    </row>
    <row r="73" spans="1:2">
      <c r="A73" t="s">
        <v>38</v>
      </c>
      <c r="B73" t="s">
        <v>32</v>
      </c>
    </row>
    <row r="75" spans="1:2">
      <c r="A75" t="s">
        <v>39</v>
      </c>
    </row>
    <row r="76" spans="1:2">
      <c r="A76" t="s">
        <v>40</v>
      </c>
      <c r="B76">
        <v>125.8</v>
      </c>
    </row>
    <row r="77" spans="1:2">
      <c r="A77" t="s">
        <v>28</v>
      </c>
      <c r="B77" t="s">
        <v>69</v>
      </c>
    </row>
    <row r="78" spans="1:2">
      <c r="A78" t="s">
        <v>29</v>
      </c>
      <c r="B78" t="s">
        <v>70</v>
      </c>
    </row>
    <row r="79" spans="1:2">
      <c r="A79" t="s">
        <v>38</v>
      </c>
      <c r="B79" t="s">
        <v>32</v>
      </c>
    </row>
    <row r="81" spans="1:9">
      <c r="A81" t="s">
        <v>41</v>
      </c>
      <c r="B81" t="s">
        <v>42</v>
      </c>
      <c r="C81" t="s">
        <v>43</v>
      </c>
      <c r="D81" t="s">
        <v>44</v>
      </c>
      <c r="E81" t="s">
        <v>35</v>
      </c>
      <c r="F81" t="s">
        <v>28</v>
      </c>
    </row>
    <row r="82" spans="1:9">
      <c r="A82" t="s">
        <v>45</v>
      </c>
      <c r="B82">
        <v>21.96</v>
      </c>
      <c r="C82">
        <v>2</v>
      </c>
      <c r="D82">
        <v>10.98</v>
      </c>
      <c r="E82" t="s">
        <v>90</v>
      </c>
      <c r="F82" t="s">
        <v>73</v>
      </c>
    </row>
    <row r="83" spans="1:9">
      <c r="A83" t="s">
        <v>48</v>
      </c>
      <c r="B83">
        <v>159.80000000000001</v>
      </c>
      <c r="C83">
        <v>147</v>
      </c>
      <c r="D83">
        <v>1.087</v>
      </c>
    </row>
    <row r="84" spans="1:9">
      <c r="A84" t="s">
        <v>49</v>
      </c>
      <c r="B84">
        <v>181.8</v>
      </c>
      <c r="C84">
        <v>149</v>
      </c>
    </row>
    <row r="86" spans="1:9">
      <c r="A86" t="s">
        <v>50</v>
      </c>
      <c r="B86" t="s">
        <v>51</v>
      </c>
      <c r="C86" t="s">
        <v>52</v>
      </c>
      <c r="D86" t="s">
        <v>53</v>
      </c>
      <c r="E86" t="s">
        <v>54</v>
      </c>
      <c r="F86" t="s">
        <v>55</v>
      </c>
    </row>
    <row r="88" spans="1:9">
      <c r="A88" t="s">
        <v>56</v>
      </c>
      <c r="B88">
        <v>-0.1164</v>
      </c>
      <c r="C88" t="s">
        <v>91</v>
      </c>
      <c r="D88" t="s">
        <v>60</v>
      </c>
      <c r="E88" t="s">
        <v>61</v>
      </c>
      <c r="F88" t="s">
        <v>75</v>
      </c>
    </row>
    <row r="89" spans="1:9">
      <c r="A89" t="s">
        <v>58</v>
      </c>
      <c r="B89">
        <v>0.74719999999999998</v>
      </c>
      <c r="C89" t="s">
        <v>92</v>
      </c>
      <c r="D89" t="s">
        <v>32</v>
      </c>
      <c r="E89" t="s">
        <v>93</v>
      </c>
      <c r="F89">
        <v>8.9999999999999998E-4</v>
      </c>
    </row>
    <row r="92" spans="1:9">
      <c r="A92" t="s">
        <v>62</v>
      </c>
      <c r="B92" t="s">
        <v>63</v>
      </c>
      <c r="C92" t="s">
        <v>64</v>
      </c>
      <c r="D92" t="s">
        <v>51</v>
      </c>
      <c r="E92" t="s">
        <v>65</v>
      </c>
      <c r="F92" t="s">
        <v>66</v>
      </c>
      <c r="G92" t="s">
        <v>67</v>
      </c>
      <c r="H92" t="s">
        <v>68</v>
      </c>
      <c r="I92" t="s">
        <v>43</v>
      </c>
    </row>
    <row r="94" spans="1:9">
      <c r="A94" t="s">
        <v>56</v>
      </c>
      <c r="B94">
        <v>0.99980000000000002</v>
      </c>
      <c r="C94">
        <v>1.1160000000000001</v>
      </c>
      <c r="D94">
        <v>-0.1164</v>
      </c>
      <c r="E94">
        <v>0.20849999999999999</v>
      </c>
      <c r="F94">
        <v>50</v>
      </c>
      <c r="G94">
        <v>50</v>
      </c>
      <c r="H94">
        <v>0.55820000000000003</v>
      </c>
      <c r="I94">
        <v>147</v>
      </c>
    </row>
    <row r="95" spans="1:9">
      <c r="A95" t="s">
        <v>58</v>
      </c>
      <c r="B95">
        <v>0.99980000000000002</v>
      </c>
      <c r="C95">
        <v>0.25259999999999999</v>
      </c>
      <c r="D95">
        <v>0.74719999999999998</v>
      </c>
      <c r="E95">
        <v>0.20849999999999999</v>
      </c>
      <c r="F95">
        <v>50</v>
      </c>
      <c r="G95">
        <v>50</v>
      </c>
      <c r="H95">
        <v>3.5830000000000002</v>
      </c>
      <c r="I95">
        <v>147</v>
      </c>
    </row>
  </sheetData>
  <mergeCells count="8">
    <mergeCell ref="B39:B49"/>
    <mergeCell ref="B50:B60"/>
    <mergeCell ref="L4:O4"/>
    <mergeCell ref="B6:B16"/>
    <mergeCell ref="B17:B27"/>
    <mergeCell ref="B28:B38"/>
    <mergeCell ref="D4:G4"/>
    <mergeCell ref="H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M71"/>
  <sheetViews>
    <sheetView workbookViewId="0">
      <selection activeCell="A2" sqref="A2"/>
    </sheetView>
  </sheetViews>
  <sheetFormatPr baseColWidth="10" defaultRowHeight="15"/>
  <cols>
    <col min="5" max="5" width="12.42578125" customWidth="1"/>
    <col min="6" max="6" width="13.140625" customWidth="1"/>
    <col min="8" max="9" width="13.7109375" customWidth="1"/>
    <col min="11" max="11" width="13" customWidth="1"/>
    <col min="12" max="12" width="12.7109375" customWidth="1"/>
  </cols>
  <sheetData>
    <row r="2" spans="1:13">
      <c r="A2" t="s">
        <v>144</v>
      </c>
    </row>
    <row r="3" spans="1:13" ht="15.75" thickBot="1"/>
    <row r="4" spans="1:13">
      <c r="D4" s="56" t="s">
        <v>22</v>
      </c>
      <c r="E4" s="57"/>
      <c r="F4" s="57"/>
      <c r="G4" s="56" t="s">
        <v>79</v>
      </c>
      <c r="H4" s="57"/>
      <c r="I4" s="58"/>
      <c r="J4" s="57" t="s">
        <v>80</v>
      </c>
      <c r="K4" s="57"/>
      <c r="L4" s="57"/>
      <c r="M4" s="35"/>
    </row>
    <row r="5" spans="1:13" ht="45.75" thickBot="1">
      <c r="D5" s="1" t="s">
        <v>0</v>
      </c>
      <c r="E5" s="2" t="s">
        <v>1</v>
      </c>
      <c r="F5" s="3" t="s">
        <v>2</v>
      </c>
      <c r="G5" s="1" t="s">
        <v>0</v>
      </c>
      <c r="H5" s="2" t="s">
        <v>1</v>
      </c>
      <c r="I5" s="3" t="s">
        <v>2</v>
      </c>
      <c r="J5" s="1" t="s">
        <v>0</v>
      </c>
      <c r="K5" s="2" t="s">
        <v>1</v>
      </c>
      <c r="L5" s="3" t="s">
        <v>2</v>
      </c>
      <c r="M5" s="35"/>
    </row>
    <row r="6" spans="1:13">
      <c r="B6" s="53" t="s">
        <v>3</v>
      </c>
      <c r="C6" s="4" t="s">
        <v>4</v>
      </c>
      <c r="D6" s="5">
        <v>18</v>
      </c>
      <c r="E6" s="8">
        <v>2</v>
      </c>
      <c r="F6" s="9">
        <v>11.111111111111111</v>
      </c>
      <c r="G6" s="5">
        <v>17</v>
      </c>
      <c r="H6" s="6">
        <v>7</v>
      </c>
      <c r="I6" s="9">
        <v>41.17647058823529</v>
      </c>
      <c r="J6" s="6">
        <v>54</v>
      </c>
      <c r="K6" s="6">
        <v>5</v>
      </c>
      <c r="L6" s="10">
        <v>9.2592592592592595</v>
      </c>
      <c r="M6" s="35"/>
    </row>
    <row r="7" spans="1:13">
      <c r="B7" s="54"/>
      <c r="C7" s="11" t="s">
        <v>5</v>
      </c>
      <c r="D7" s="12">
        <v>15</v>
      </c>
      <c r="E7" s="15">
        <v>3</v>
      </c>
      <c r="F7" s="16">
        <v>20</v>
      </c>
      <c r="G7" s="12">
        <v>20</v>
      </c>
      <c r="H7" s="13">
        <v>5</v>
      </c>
      <c r="I7" s="16">
        <v>25</v>
      </c>
      <c r="J7" s="13">
        <v>34</v>
      </c>
      <c r="K7" s="13">
        <v>5</v>
      </c>
      <c r="L7" s="17">
        <v>14.705882352941178</v>
      </c>
      <c r="M7" s="35"/>
    </row>
    <row r="8" spans="1:13">
      <c r="B8" s="54"/>
      <c r="C8" s="11" t="s">
        <v>6</v>
      </c>
      <c r="D8" s="12">
        <v>13</v>
      </c>
      <c r="E8" s="15">
        <v>1</v>
      </c>
      <c r="F8" s="16">
        <v>7.6923076923076925</v>
      </c>
      <c r="G8" s="12">
        <v>21</v>
      </c>
      <c r="H8" s="13">
        <v>10</v>
      </c>
      <c r="I8" s="16">
        <v>47.619047619047613</v>
      </c>
      <c r="J8" s="13">
        <v>43</v>
      </c>
      <c r="K8" s="13">
        <v>4</v>
      </c>
      <c r="L8" s="17">
        <v>9.3023255813953494</v>
      </c>
      <c r="M8" s="35"/>
    </row>
    <row r="9" spans="1:13">
      <c r="B9" s="54"/>
      <c r="C9" s="11" t="s">
        <v>7</v>
      </c>
      <c r="D9" s="12">
        <v>25</v>
      </c>
      <c r="E9" s="15">
        <v>3</v>
      </c>
      <c r="F9" s="16">
        <v>12</v>
      </c>
      <c r="G9" s="12">
        <v>30</v>
      </c>
      <c r="H9" s="13">
        <v>9</v>
      </c>
      <c r="I9" s="16">
        <v>30</v>
      </c>
      <c r="J9" s="13">
        <v>51</v>
      </c>
      <c r="K9" s="13">
        <v>4</v>
      </c>
      <c r="L9" s="17">
        <v>7.8431372549019605</v>
      </c>
      <c r="M9" s="35"/>
    </row>
    <row r="10" spans="1:13">
      <c r="B10" s="54"/>
      <c r="C10" s="11" t="s">
        <v>8</v>
      </c>
      <c r="D10" s="12">
        <v>31</v>
      </c>
      <c r="E10" s="15">
        <v>5</v>
      </c>
      <c r="F10" s="16">
        <v>16.129032258064516</v>
      </c>
      <c r="G10" s="12">
        <v>60</v>
      </c>
      <c r="H10" s="13">
        <v>14</v>
      </c>
      <c r="I10" s="16">
        <v>23.333333333333332</v>
      </c>
      <c r="J10" s="13">
        <v>44</v>
      </c>
      <c r="K10" s="13">
        <v>7</v>
      </c>
      <c r="L10" s="17">
        <v>15.909090909090908</v>
      </c>
      <c r="M10" s="35"/>
    </row>
    <row r="11" spans="1:13">
      <c r="B11" s="54"/>
      <c r="C11" s="11" t="s">
        <v>9</v>
      </c>
      <c r="D11" s="12">
        <v>29</v>
      </c>
      <c r="E11" s="15">
        <v>6</v>
      </c>
      <c r="F11" s="16">
        <v>20.689655172413794</v>
      </c>
      <c r="G11" s="12">
        <v>78</v>
      </c>
      <c r="H11" s="13">
        <v>18</v>
      </c>
      <c r="I11" s="16">
        <v>23.076923076923077</v>
      </c>
      <c r="J11" s="13">
        <v>33</v>
      </c>
      <c r="K11" s="13">
        <v>3</v>
      </c>
      <c r="L11" s="17">
        <v>9.0909090909090917</v>
      </c>
      <c r="M11" s="35"/>
    </row>
    <row r="12" spans="1:13">
      <c r="B12" s="54"/>
      <c r="C12" s="11" t="s">
        <v>10</v>
      </c>
      <c r="D12" s="12">
        <v>42</v>
      </c>
      <c r="E12" s="15">
        <v>5</v>
      </c>
      <c r="F12" s="16">
        <v>11.904761904761903</v>
      </c>
      <c r="G12" s="12">
        <v>70</v>
      </c>
      <c r="H12" s="13">
        <v>16</v>
      </c>
      <c r="I12" s="16">
        <v>22.857142857142858</v>
      </c>
      <c r="J12" s="13">
        <v>41</v>
      </c>
      <c r="K12" s="13">
        <v>4</v>
      </c>
      <c r="L12" s="17">
        <v>9.7560975609756095</v>
      </c>
      <c r="M12" s="35"/>
    </row>
    <row r="13" spans="1:13">
      <c r="B13" s="54"/>
      <c r="C13" s="11" t="s">
        <v>11</v>
      </c>
      <c r="D13" s="12">
        <v>40</v>
      </c>
      <c r="E13" s="15">
        <v>5</v>
      </c>
      <c r="F13" s="16">
        <v>12.5</v>
      </c>
      <c r="G13" s="12">
        <v>68</v>
      </c>
      <c r="H13" s="13">
        <v>15</v>
      </c>
      <c r="I13" s="16">
        <v>22.058823529411764</v>
      </c>
      <c r="J13" s="13">
        <v>40</v>
      </c>
      <c r="K13" s="13">
        <v>6</v>
      </c>
      <c r="L13" s="17">
        <v>15</v>
      </c>
      <c r="M13" s="35"/>
    </row>
    <row r="14" spans="1:13">
      <c r="B14" s="54"/>
      <c r="C14" s="11" t="s">
        <v>12</v>
      </c>
      <c r="D14" s="12">
        <v>35</v>
      </c>
      <c r="E14" s="15">
        <v>5</v>
      </c>
      <c r="F14" s="16">
        <v>14.285714285714285</v>
      </c>
      <c r="G14" s="12">
        <v>50</v>
      </c>
      <c r="H14" s="13">
        <v>12</v>
      </c>
      <c r="I14" s="16">
        <v>24</v>
      </c>
      <c r="J14" s="13">
        <v>55</v>
      </c>
      <c r="K14" s="13">
        <v>8</v>
      </c>
      <c r="L14" s="17">
        <v>14.545454545454545</v>
      </c>
      <c r="M14" s="35"/>
    </row>
    <row r="15" spans="1:13" ht="15.75" thickBot="1">
      <c r="B15" s="54"/>
      <c r="C15" s="11" t="s">
        <v>13</v>
      </c>
      <c r="D15" s="18">
        <v>24</v>
      </c>
      <c r="E15" s="19">
        <v>2</v>
      </c>
      <c r="F15" s="20">
        <v>8.3333333333333321</v>
      </c>
      <c r="G15" s="18">
        <v>83</v>
      </c>
      <c r="H15" s="21">
        <v>8</v>
      </c>
      <c r="I15" s="20">
        <v>9.6385542168674707</v>
      </c>
      <c r="J15" s="21">
        <v>73</v>
      </c>
      <c r="K15" s="21">
        <v>4</v>
      </c>
      <c r="L15" s="34">
        <v>5.4794520547945202</v>
      </c>
      <c r="M15" s="35"/>
    </row>
    <row r="16" spans="1:13">
      <c r="B16" s="53" t="s">
        <v>14</v>
      </c>
      <c r="C16" s="22" t="s">
        <v>4</v>
      </c>
      <c r="D16" s="23">
        <v>38</v>
      </c>
      <c r="E16" s="23">
        <v>3</v>
      </c>
      <c r="F16" s="24">
        <v>7.8947368421052628</v>
      </c>
      <c r="G16" s="5">
        <v>39</v>
      </c>
      <c r="H16" s="6">
        <v>4</v>
      </c>
      <c r="I16" s="9">
        <v>10.256410256410255</v>
      </c>
      <c r="J16" s="23">
        <v>95</v>
      </c>
      <c r="K16" s="23">
        <v>4</v>
      </c>
      <c r="L16" s="24">
        <v>4.2105263157894735</v>
      </c>
      <c r="M16" s="35"/>
    </row>
    <row r="17" spans="2:13">
      <c r="B17" s="54"/>
      <c r="C17" s="25" t="s">
        <v>5</v>
      </c>
      <c r="D17" s="23">
        <v>49</v>
      </c>
      <c r="E17" s="23">
        <v>3</v>
      </c>
      <c r="F17" s="24">
        <v>6.1224489795918364</v>
      </c>
      <c r="G17" s="12">
        <v>56</v>
      </c>
      <c r="H17" s="13">
        <v>10</v>
      </c>
      <c r="I17" s="16">
        <v>17.857142857142858</v>
      </c>
      <c r="J17" s="23">
        <v>92</v>
      </c>
      <c r="K17" s="23">
        <v>8</v>
      </c>
      <c r="L17" s="24">
        <v>8.695652173913043</v>
      </c>
      <c r="M17" s="35"/>
    </row>
    <row r="18" spans="2:13">
      <c r="B18" s="54"/>
      <c r="C18" s="25" t="s">
        <v>6</v>
      </c>
      <c r="D18" s="23">
        <v>49</v>
      </c>
      <c r="E18" s="23">
        <v>6</v>
      </c>
      <c r="F18" s="24">
        <v>12.244897959183673</v>
      </c>
      <c r="G18" s="12">
        <v>139</v>
      </c>
      <c r="H18" s="13">
        <v>18</v>
      </c>
      <c r="I18" s="16">
        <v>12.949640287769784</v>
      </c>
      <c r="J18" s="23">
        <v>108</v>
      </c>
      <c r="K18" s="23">
        <v>10</v>
      </c>
      <c r="L18" s="24">
        <v>9.2592592592592595</v>
      </c>
      <c r="M18" s="35"/>
    </row>
    <row r="19" spans="2:13">
      <c r="B19" s="54"/>
      <c r="C19" s="25" t="s">
        <v>7</v>
      </c>
      <c r="D19" s="23">
        <v>52</v>
      </c>
      <c r="E19" s="23">
        <v>3</v>
      </c>
      <c r="F19" s="24">
        <v>5.7692307692307692</v>
      </c>
      <c r="G19" s="12">
        <v>49</v>
      </c>
      <c r="H19" s="13">
        <v>10</v>
      </c>
      <c r="I19" s="16">
        <v>20.408163265306122</v>
      </c>
      <c r="J19" s="23">
        <v>131</v>
      </c>
      <c r="K19" s="23">
        <v>9</v>
      </c>
      <c r="L19" s="24">
        <v>6.8702290076335881</v>
      </c>
      <c r="M19" s="35"/>
    </row>
    <row r="20" spans="2:13">
      <c r="B20" s="54"/>
      <c r="C20" s="25" t="s">
        <v>8</v>
      </c>
      <c r="D20" s="23">
        <v>55</v>
      </c>
      <c r="E20" s="23">
        <v>4</v>
      </c>
      <c r="F20" s="24">
        <v>7.2727272727272725</v>
      </c>
      <c r="G20" s="12">
        <v>21</v>
      </c>
      <c r="H20" s="13">
        <v>5</v>
      </c>
      <c r="I20" s="16">
        <v>23.809523809523807</v>
      </c>
      <c r="J20" s="23">
        <v>126</v>
      </c>
      <c r="K20" s="23">
        <v>8</v>
      </c>
      <c r="L20" s="24">
        <v>6.3492063492063489</v>
      </c>
      <c r="M20" s="35"/>
    </row>
    <row r="21" spans="2:13">
      <c r="B21" s="54"/>
      <c r="C21" s="25" t="s">
        <v>9</v>
      </c>
      <c r="D21" s="23">
        <v>51</v>
      </c>
      <c r="E21" s="23">
        <v>4</v>
      </c>
      <c r="F21" s="24">
        <v>7.8431372549019605</v>
      </c>
      <c r="G21" s="12">
        <v>42</v>
      </c>
      <c r="H21" s="13">
        <v>9</v>
      </c>
      <c r="I21" s="16">
        <v>21.428571428571427</v>
      </c>
      <c r="J21" s="23">
        <v>96</v>
      </c>
      <c r="K21" s="23">
        <v>3</v>
      </c>
      <c r="L21" s="24">
        <v>3.125</v>
      </c>
      <c r="M21" s="35"/>
    </row>
    <row r="22" spans="2:13">
      <c r="B22" s="54"/>
      <c r="C22" s="25" t="s">
        <v>10</v>
      </c>
      <c r="D22" s="23">
        <v>46</v>
      </c>
      <c r="E22" s="23">
        <v>5</v>
      </c>
      <c r="F22" s="24">
        <v>10.869565217391305</v>
      </c>
      <c r="G22" s="12">
        <v>55</v>
      </c>
      <c r="H22" s="13">
        <v>9</v>
      </c>
      <c r="I22" s="16">
        <v>16.363636363636363</v>
      </c>
      <c r="J22" s="23">
        <v>99</v>
      </c>
      <c r="K22" s="23">
        <v>5</v>
      </c>
      <c r="L22" s="24">
        <v>5.0505050505050502</v>
      </c>
      <c r="M22" s="35"/>
    </row>
    <row r="23" spans="2:13">
      <c r="B23" s="54"/>
      <c r="C23" s="25" t="s">
        <v>11</v>
      </c>
      <c r="D23" s="23">
        <v>44</v>
      </c>
      <c r="E23" s="23">
        <v>4</v>
      </c>
      <c r="F23" s="24">
        <v>9.0909090909090917</v>
      </c>
      <c r="G23" s="12">
        <v>53</v>
      </c>
      <c r="H23" s="13">
        <v>9</v>
      </c>
      <c r="I23" s="16">
        <v>16.981132075471699</v>
      </c>
      <c r="J23" s="23">
        <v>127</v>
      </c>
      <c r="K23" s="23">
        <v>8</v>
      </c>
      <c r="L23" s="24">
        <v>6.2992125984251963</v>
      </c>
      <c r="M23" s="35"/>
    </row>
    <row r="24" spans="2:13">
      <c r="B24" s="54"/>
      <c r="C24" s="25" t="s">
        <v>12</v>
      </c>
      <c r="D24" s="23">
        <v>51</v>
      </c>
      <c r="E24" s="23">
        <v>3</v>
      </c>
      <c r="F24" s="24">
        <v>5.8823529411764701</v>
      </c>
      <c r="G24" s="12">
        <v>95</v>
      </c>
      <c r="H24" s="13">
        <v>21</v>
      </c>
      <c r="I24" s="16">
        <v>22.105263157894736</v>
      </c>
      <c r="J24" s="23">
        <v>77</v>
      </c>
      <c r="K24" s="23">
        <v>6</v>
      </c>
      <c r="L24" s="24">
        <v>7.7922077922077921</v>
      </c>
      <c r="M24" s="35"/>
    </row>
    <row r="25" spans="2:13" ht="15.75" thickBot="1">
      <c r="B25" s="54"/>
      <c r="C25" s="25" t="s">
        <v>13</v>
      </c>
      <c r="D25" s="23">
        <v>41</v>
      </c>
      <c r="E25" s="23">
        <v>2</v>
      </c>
      <c r="F25" s="24">
        <v>4.8780487804878048</v>
      </c>
      <c r="G25" s="12">
        <v>52</v>
      </c>
      <c r="H25" s="21">
        <v>10</v>
      </c>
      <c r="I25" s="20">
        <v>19.230769230769234</v>
      </c>
      <c r="J25" s="18">
        <v>103</v>
      </c>
      <c r="K25" s="21">
        <v>6</v>
      </c>
      <c r="L25" s="24">
        <v>5.825242718446602</v>
      </c>
      <c r="M25" s="35"/>
    </row>
    <row r="26" spans="2:13">
      <c r="B26" s="53" t="s">
        <v>15</v>
      </c>
      <c r="C26" s="4" t="s">
        <v>4</v>
      </c>
      <c r="D26" s="5">
        <v>74</v>
      </c>
      <c r="E26" s="6">
        <v>11</v>
      </c>
      <c r="F26" s="7">
        <v>14.864864864864865</v>
      </c>
      <c r="G26" s="5">
        <v>120</v>
      </c>
      <c r="H26" s="8">
        <v>33</v>
      </c>
      <c r="I26" s="9">
        <v>27.500000000000004</v>
      </c>
      <c r="J26" s="6">
        <v>53</v>
      </c>
      <c r="K26" s="6">
        <v>5</v>
      </c>
      <c r="L26" s="7">
        <v>9.433962264150944</v>
      </c>
      <c r="M26" s="35"/>
    </row>
    <row r="27" spans="2:13">
      <c r="B27" s="54"/>
      <c r="C27" s="11" t="s">
        <v>5</v>
      </c>
      <c r="D27" s="12">
        <v>56</v>
      </c>
      <c r="E27" s="13">
        <v>3</v>
      </c>
      <c r="F27" s="14">
        <v>5.3571428571428568</v>
      </c>
      <c r="G27" s="12">
        <v>118</v>
      </c>
      <c r="H27" s="15">
        <v>20</v>
      </c>
      <c r="I27" s="16">
        <v>16.949152542372879</v>
      </c>
      <c r="J27" s="13">
        <v>49</v>
      </c>
      <c r="K27" s="13">
        <v>4</v>
      </c>
      <c r="L27" s="14">
        <v>8.1632653061224492</v>
      </c>
      <c r="M27" s="35"/>
    </row>
    <row r="28" spans="2:13">
      <c r="B28" s="54"/>
      <c r="C28" s="11" t="s">
        <v>6</v>
      </c>
      <c r="D28" s="12">
        <v>43</v>
      </c>
      <c r="E28" s="13">
        <v>4</v>
      </c>
      <c r="F28" s="14">
        <v>9.3023255813953494</v>
      </c>
      <c r="G28" s="12">
        <v>87</v>
      </c>
      <c r="H28" s="15">
        <v>20</v>
      </c>
      <c r="I28" s="16">
        <v>22.988505747126435</v>
      </c>
      <c r="J28" s="13">
        <v>92</v>
      </c>
      <c r="K28" s="13">
        <v>14</v>
      </c>
      <c r="L28" s="14">
        <v>15.217391304347828</v>
      </c>
      <c r="M28" s="35"/>
    </row>
    <row r="29" spans="2:13">
      <c r="B29" s="54"/>
      <c r="C29" s="11" t="s">
        <v>7</v>
      </c>
      <c r="D29" s="12">
        <v>81</v>
      </c>
      <c r="E29" s="13">
        <v>8</v>
      </c>
      <c r="F29" s="14">
        <v>9.8765432098765427</v>
      </c>
      <c r="G29" s="12">
        <v>74</v>
      </c>
      <c r="H29" s="15">
        <v>20</v>
      </c>
      <c r="I29" s="16">
        <v>27.027027027027028</v>
      </c>
      <c r="J29" s="13">
        <v>90</v>
      </c>
      <c r="K29" s="13">
        <v>16</v>
      </c>
      <c r="L29" s="14">
        <v>17.777777777777779</v>
      </c>
      <c r="M29" s="35"/>
    </row>
    <row r="30" spans="2:13">
      <c r="B30" s="54"/>
      <c r="C30" s="11" t="s">
        <v>8</v>
      </c>
      <c r="D30" s="12">
        <v>82</v>
      </c>
      <c r="E30" s="13">
        <v>6</v>
      </c>
      <c r="F30" s="14">
        <v>7.3170731707317067</v>
      </c>
      <c r="G30" s="12">
        <v>58</v>
      </c>
      <c r="H30" s="15">
        <v>15</v>
      </c>
      <c r="I30" s="16">
        <v>25.862068965517242</v>
      </c>
      <c r="J30" s="13">
        <v>87</v>
      </c>
      <c r="K30" s="13">
        <v>12</v>
      </c>
      <c r="L30" s="14">
        <v>13.793103448275861</v>
      </c>
      <c r="M30" s="35"/>
    </row>
    <row r="31" spans="2:13">
      <c r="B31" s="54"/>
      <c r="C31" s="11" t="s">
        <v>9</v>
      </c>
      <c r="D31" s="12">
        <v>108</v>
      </c>
      <c r="E31" s="13">
        <v>11</v>
      </c>
      <c r="F31" s="14">
        <v>10.185185185185185</v>
      </c>
      <c r="G31" s="12">
        <v>58</v>
      </c>
      <c r="H31" s="15">
        <v>21</v>
      </c>
      <c r="I31" s="16">
        <v>36.206896551724135</v>
      </c>
      <c r="J31" s="13">
        <v>68</v>
      </c>
      <c r="K31" s="13">
        <v>6</v>
      </c>
      <c r="L31" s="14">
        <v>8.8235294117647065</v>
      </c>
      <c r="M31" s="35"/>
    </row>
    <row r="32" spans="2:13">
      <c r="B32" s="54"/>
      <c r="C32" s="11" t="s">
        <v>10</v>
      </c>
      <c r="D32" s="12">
        <v>118</v>
      </c>
      <c r="E32" s="13">
        <v>10</v>
      </c>
      <c r="F32" s="14">
        <v>8.4745762711864394</v>
      </c>
      <c r="G32" s="12">
        <v>53</v>
      </c>
      <c r="H32" s="15">
        <v>19</v>
      </c>
      <c r="I32" s="16">
        <v>35.849056603773583</v>
      </c>
      <c r="J32" s="13">
        <v>62</v>
      </c>
      <c r="K32" s="13">
        <v>5</v>
      </c>
      <c r="L32" s="14">
        <v>8.064516129032258</v>
      </c>
      <c r="M32" s="35"/>
    </row>
    <row r="33" spans="1:13">
      <c r="B33" s="54"/>
      <c r="C33" s="11" t="s">
        <v>11</v>
      </c>
      <c r="D33" s="12">
        <v>113</v>
      </c>
      <c r="E33" s="13">
        <v>10</v>
      </c>
      <c r="F33" s="14">
        <v>8.8495575221238933</v>
      </c>
      <c r="G33" s="12">
        <v>68</v>
      </c>
      <c r="H33" s="15">
        <v>14</v>
      </c>
      <c r="I33" s="16">
        <v>20.588235294117645</v>
      </c>
      <c r="J33" s="13">
        <v>41</v>
      </c>
      <c r="K33" s="13">
        <v>2</v>
      </c>
      <c r="L33" s="14">
        <v>4.8780487804878048</v>
      </c>
      <c r="M33" s="35"/>
    </row>
    <row r="34" spans="1:13">
      <c r="B34" s="54"/>
      <c r="C34" s="11" t="s">
        <v>12</v>
      </c>
      <c r="D34" s="12">
        <v>95</v>
      </c>
      <c r="E34" s="13">
        <v>11</v>
      </c>
      <c r="F34" s="14">
        <v>11.578947368421053</v>
      </c>
      <c r="G34" s="12">
        <v>82</v>
      </c>
      <c r="H34" s="15">
        <v>11</v>
      </c>
      <c r="I34" s="16">
        <v>13.414634146341465</v>
      </c>
      <c r="J34" s="13">
        <v>94</v>
      </c>
      <c r="K34" s="13">
        <v>5</v>
      </c>
      <c r="L34" s="14">
        <v>5.3191489361702127</v>
      </c>
      <c r="M34" s="35"/>
    </row>
    <row r="35" spans="1:13" ht="15.75" thickBot="1">
      <c r="B35" s="55"/>
      <c r="C35" s="26" t="s">
        <v>13</v>
      </c>
      <c r="D35" s="18">
        <v>114</v>
      </c>
      <c r="E35" s="21">
        <v>14</v>
      </c>
      <c r="F35" s="27">
        <v>12.280701754385964</v>
      </c>
      <c r="G35" s="18">
        <v>129</v>
      </c>
      <c r="H35" s="19">
        <v>28</v>
      </c>
      <c r="I35" s="20">
        <v>21.705426356589147</v>
      </c>
      <c r="J35" s="21">
        <v>80</v>
      </c>
      <c r="K35" s="21">
        <v>9</v>
      </c>
      <c r="L35" s="27">
        <v>11.25</v>
      </c>
      <c r="M35" s="35"/>
    </row>
    <row r="38" spans="1:13">
      <c r="A38" t="s">
        <v>26</v>
      </c>
    </row>
    <row r="39" spans="1:13">
      <c r="A39" t="s">
        <v>27</v>
      </c>
      <c r="B39">
        <v>53.38</v>
      </c>
    </row>
    <row r="40" spans="1:13">
      <c r="A40" t="s">
        <v>28</v>
      </c>
      <c r="B40" t="s">
        <v>69</v>
      </c>
    </row>
    <row r="41" spans="1:13">
      <c r="A41" t="s">
        <v>29</v>
      </c>
      <c r="B41" t="s">
        <v>70</v>
      </c>
    </row>
    <row r="42" spans="1:13">
      <c r="A42" t="s">
        <v>31</v>
      </c>
      <c r="B42" t="s">
        <v>32</v>
      </c>
    </row>
    <row r="43" spans="1:13">
      <c r="A43" t="s">
        <v>33</v>
      </c>
      <c r="B43">
        <v>0.55100000000000005</v>
      </c>
    </row>
    <row r="45" spans="1:13">
      <c r="A45" t="s">
        <v>34</v>
      </c>
    </row>
    <row r="46" spans="1:13">
      <c r="A46" t="s">
        <v>35</v>
      </c>
      <c r="B46" t="s">
        <v>94</v>
      </c>
    </row>
    <row r="47" spans="1:13">
      <c r="A47" t="s">
        <v>28</v>
      </c>
      <c r="B47">
        <v>1.1299999999999999E-2</v>
      </c>
    </row>
    <row r="48" spans="1:13">
      <c r="A48" t="s">
        <v>29</v>
      </c>
      <c r="B48" t="s">
        <v>37</v>
      </c>
    </row>
    <row r="49" spans="1:6">
      <c r="A49" t="s">
        <v>38</v>
      </c>
      <c r="B49" t="s">
        <v>32</v>
      </c>
    </row>
    <row r="51" spans="1:6">
      <c r="A51" t="s">
        <v>39</v>
      </c>
    </row>
    <row r="52" spans="1:6">
      <c r="A52" t="s">
        <v>40</v>
      </c>
      <c r="B52">
        <v>24.44</v>
      </c>
    </row>
    <row r="53" spans="1:6">
      <c r="A53" t="s">
        <v>28</v>
      </c>
      <c r="B53" t="s">
        <v>69</v>
      </c>
    </row>
    <row r="54" spans="1:6">
      <c r="A54" t="s">
        <v>29</v>
      </c>
      <c r="B54" t="s">
        <v>70</v>
      </c>
    </row>
    <row r="55" spans="1:6">
      <c r="A55" t="s">
        <v>38</v>
      </c>
      <c r="B55" t="s">
        <v>32</v>
      </c>
    </row>
    <row r="57" spans="1:6">
      <c r="A57" t="s">
        <v>41</v>
      </c>
      <c r="B57" t="s">
        <v>42</v>
      </c>
    </row>
    <row r="58" spans="1:6">
      <c r="A58" t="s">
        <v>45</v>
      </c>
      <c r="B58">
        <v>3650</v>
      </c>
    </row>
    <row r="59" spans="1:6">
      <c r="A59" t="s">
        <v>48</v>
      </c>
      <c r="B59">
        <v>2975</v>
      </c>
    </row>
    <row r="60" spans="1:6">
      <c r="A60" t="s">
        <v>49</v>
      </c>
      <c r="B60">
        <v>6625</v>
      </c>
    </row>
    <row r="62" spans="1:6">
      <c r="A62" t="s">
        <v>50</v>
      </c>
      <c r="B62" t="s">
        <v>51</v>
      </c>
      <c r="C62" t="s">
        <v>52</v>
      </c>
      <c r="D62" t="s">
        <v>53</v>
      </c>
      <c r="E62" t="s">
        <v>54</v>
      </c>
      <c r="F62" t="s">
        <v>55</v>
      </c>
    </row>
    <row r="64" spans="1:6">
      <c r="A64" t="s">
        <v>95</v>
      </c>
      <c r="B64">
        <v>-12.92</v>
      </c>
      <c r="C64" t="s">
        <v>96</v>
      </c>
      <c r="D64" t="s">
        <v>32</v>
      </c>
      <c r="E64" t="s">
        <v>70</v>
      </c>
      <c r="F64" t="s">
        <v>69</v>
      </c>
    </row>
    <row r="65" spans="1:9">
      <c r="A65" t="s">
        <v>97</v>
      </c>
      <c r="B65">
        <v>1.117</v>
      </c>
      <c r="C65" t="s">
        <v>98</v>
      </c>
      <c r="D65" t="s">
        <v>60</v>
      </c>
      <c r="E65" t="s">
        <v>61</v>
      </c>
      <c r="F65">
        <v>0.92300000000000004</v>
      </c>
    </row>
    <row r="68" spans="1:9">
      <c r="A68" t="s">
        <v>62</v>
      </c>
      <c r="B68" t="s">
        <v>63</v>
      </c>
      <c r="C68" t="s">
        <v>64</v>
      </c>
      <c r="D68" t="s">
        <v>51</v>
      </c>
      <c r="E68" t="s">
        <v>65</v>
      </c>
      <c r="F68" t="s">
        <v>66</v>
      </c>
      <c r="G68" t="s">
        <v>67</v>
      </c>
      <c r="H68" t="s">
        <v>68</v>
      </c>
      <c r="I68" t="s">
        <v>43</v>
      </c>
    </row>
    <row r="70" spans="1:9">
      <c r="A70" t="s">
        <v>95</v>
      </c>
      <c r="B70">
        <v>10.36</v>
      </c>
      <c r="C70">
        <v>23.27</v>
      </c>
      <c r="D70">
        <v>-12.92</v>
      </c>
      <c r="E70">
        <v>1.51</v>
      </c>
      <c r="F70">
        <v>30</v>
      </c>
      <c r="G70">
        <v>30</v>
      </c>
      <c r="H70">
        <v>8.5559999999999992</v>
      </c>
      <c r="I70">
        <v>87</v>
      </c>
    </row>
    <row r="71" spans="1:9">
      <c r="A71" t="s">
        <v>97</v>
      </c>
      <c r="B71">
        <v>10.36</v>
      </c>
      <c r="C71">
        <v>9.24</v>
      </c>
      <c r="D71">
        <v>1.117</v>
      </c>
      <c r="E71">
        <v>1.51</v>
      </c>
      <c r="F71">
        <v>30</v>
      </c>
      <c r="G71">
        <v>30</v>
      </c>
      <c r="H71">
        <v>0.73960000000000004</v>
      </c>
      <c r="I71">
        <v>87</v>
      </c>
    </row>
  </sheetData>
  <mergeCells count="6">
    <mergeCell ref="B26:B35"/>
    <mergeCell ref="D4:F4"/>
    <mergeCell ref="G4:I4"/>
    <mergeCell ref="J4:L4"/>
    <mergeCell ref="B6:B15"/>
    <mergeCell ref="B16:B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L70"/>
  <sheetViews>
    <sheetView topLeftCell="A49" workbookViewId="0">
      <selection activeCell="A61" sqref="A61:J70"/>
    </sheetView>
  </sheetViews>
  <sheetFormatPr baseColWidth="10" defaultRowHeight="15"/>
  <cols>
    <col min="5" max="5" width="12.140625" customWidth="1"/>
    <col min="6" max="6" width="15" customWidth="1"/>
    <col min="8" max="8" width="13.28515625" customWidth="1"/>
    <col min="9" max="9" width="14.140625" customWidth="1"/>
    <col min="12" max="12" width="13.5703125" customWidth="1"/>
  </cols>
  <sheetData>
    <row r="2" spans="1:12">
      <c r="A2" t="s">
        <v>77</v>
      </c>
    </row>
    <row r="3" spans="1:12" ht="15.75" thickBot="1"/>
    <row r="4" spans="1:12">
      <c r="D4" s="56" t="s">
        <v>22</v>
      </c>
      <c r="E4" s="57"/>
      <c r="F4" s="57"/>
      <c r="G4" s="56" t="s">
        <v>79</v>
      </c>
      <c r="H4" s="57"/>
      <c r="I4" s="58"/>
      <c r="J4" s="56" t="s">
        <v>80</v>
      </c>
      <c r="K4" s="57"/>
      <c r="L4" s="58"/>
    </row>
    <row r="5" spans="1:12" ht="45.75" thickBot="1">
      <c r="D5" s="1" t="s">
        <v>0</v>
      </c>
      <c r="E5" s="2" t="s">
        <v>1</v>
      </c>
      <c r="F5" s="3" t="s">
        <v>2</v>
      </c>
      <c r="G5" s="1" t="s">
        <v>0</v>
      </c>
      <c r="H5" s="2" t="s">
        <v>1</v>
      </c>
      <c r="I5" s="3" t="s">
        <v>2</v>
      </c>
      <c r="J5" s="46" t="s">
        <v>0</v>
      </c>
      <c r="K5" s="47" t="s">
        <v>1</v>
      </c>
      <c r="L5" s="48" t="s">
        <v>2</v>
      </c>
    </row>
    <row r="6" spans="1:12">
      <c r="B6" s="53" t="s">
        <v>3</v>
      </c>
      <c r="C6" s="4" t="s">
        <v>4</v>
      </c>
      <c r="D6" s="5">
        <v>67</v>
      </c>
      <c r="E6" s="8">
        <v>21</v>
      </c>
      <c r="F6" s="9">
        <v>31.343283582089555</v>
      </c>
      <c r="G6" s="5">
        <v>20</v>
      </c>
      <c r="H6" s="6">
        <v>8</v>
      </c>
      <c r="I6" s="9">
        <v>40</v>
      </c>
      <c r="J6" s="6">
        <v>31</v>
      </c>
      <c r="K6" s="6">
        <v>7</v>
      </c>
      <c r="L6" s="43">
        <v>22.58064516129032</v>
      </c>
    </row>
    <row r="7" spans="1:12">
      <c r="B7" s="54"/>
      <c r="C7" s="11" t="s">
        <v>5</v>
      </c>
      <c r="D7" s="12">
        <v>43</v>
      </c>
      <c r="E7" s="15">
        <v>14</v>
      </c>
      <c r="F7" s="16">
        <v>32.558139534883722</v>
      </c>
      <c r="G7" s="12">
        <v>12</v>
      </c>
      <c r="H7" s="13">
        <v>4</v>
      </c>
      <c r="I7" s="16">
        <v>33.333333333333329</v>
      </c>
      <c r="J7" s="13">
        <v>18</v>
      </c>
      <c r="K7" s="13">
        <v>4</v>
      </c>
      <c r="L7" s="44">
        <v>22.222222222222221</v>
      </c>
    </row>
    <row r="8" spans="1:12">
      <c r="B8" s="54"/>
      <c r="C8" s="11" t="s">
        <v>6</v>
      </c>
      <c r="D8" s="12">
        <v>42</v>
      </c>
      <c r="E8" s="15">
        <v>16</v>
      </c>
      <c r="F8" s="16">
        <v>38.095238095238095</v>
      </c>
      <c r="G8" s="12">
        <v>29</v>
      </c>
      <c r="H8" s="13">
        <v>11</v>
      </c>
      <c r="I8" s="16">
        <v>37.931034482758619</v>
      </c>
      <c r="J8" s="13">
        <v>12</v>
      </c>
      <c r="K8" s="13">
        <v>3</v>
      </c>
      <c r="L8" s="44">
        <v>25</v>
      </c>
    </row>
    <row r="9" spans="1:12">
      <c r="B9" s="54"/>
      <c r="C9" s="11" t="s">
        <v>7</v>
      </c>
      <c r="D9" s="12">
        <v>24</v>
      </c>
      <c r="E9" s="15">
        <v>11</v>
      </c>
      <c r="F9" s="16">
        <v>45.833333333333329</v>
      </c>
      <c r="G9" s="12">
        <v>35</v>
      </c>
      <c r="H9" s="13">
        <v>17</v>
      </c>
      <c r="I9" s="16">
        <v>48.571428571428569</v>
      </c>
      <c r="J9" s="13">
        <v>21</v>
      </c>
      <c r="K9" s="13">
        <v>3</v>
      </c>
      <c r="L9" s="44">
        <v>14.285714285714285</v>
      </c>
    </row>
    <row r="10" spans="1:12">
      <c r="B10" s="54"/>
      <c r="C10" s="11" t="s">
        <v>8</v>
      </c>
      <c r="D10" s="12">
        <v>60</v>
      </c>
      <c r="E10" s="15">
        <v>22</v>
      </c>
      <c r="F10" s="16">
        <v>36.6666666666667</v>
      </c>
      <c r="G10" s="12">
        <v>23</v>
      </c>
      <c r="H10" s="13">
        <v>17</v>
      </c>
      <c r="I10" s="16">
        <v>73.91304347826086</v>
      </c>
      <c r="J10" s="13">
        <v>21</v>
      </c>
      <c r="K10" s="13">
        <v>4</v>
      </c>
      <c r="L10" s="44">
        <v>19.047619047619047</v>
      </c>
    </row>
    <row r="11" spans="1:12">
      <c r="B11" s="54"/>
      <c r="C11" s="11" t="s">
        <v>9</v>
      </c>
      <c r="D11" s="12">
        <v>78</v>
      </c>
      <c r="E11" s="15">
        <v>27</v>
      </c>
      <c r="F11" s="16">
        <v>34.615384615384613</v>
      </c>
      <c r="G11" s="12">
        <v>23</v>
      </c>
      <c r="H11" s="13">
        <v>6</v>
      </c>
      <c r="I11" s="16">
        <v>26.086956521739129</v>
      </c>
      <c r="J11" s="13">
        <v>25</v>
      </c>
      <c r="K11" s="13">
        <v>5</v>
      </c>
      <c r="L11" s="44">
        <v>20</v>
      </c>
    </row>
    <row r="12" spans="1:12">
      <c r="B12" s="54"/>
      <c r="C12" s="11" t="s">
        <v>10</v>
      </c>
      <c r="D12" s="12">
        <v>76</v>
      </c>
      <c r="E12" s="15">
        <v>18</v>
      </c>
      <c r="F12" s="16">
        <v>23.684210526315788</v>
      </c>
      <c r="G12" s="12">
        <v>17</v>
      </c>
      <c r="H12" s="13">
        <v>7</v>
      </c>
      <c r="I12" s="16">
        <v>41.17647058823529</v>
      </c>
      <c r="J12" s="13">
        <v>34</v>
      </c>
      <c r="K12" s="13">
        <v>7</v>
      </c>
      <c r="L12" s="44">
        <v>20.588235294117645</v>
      </c>
    </row>
    <row r="13" spans="1:12">
      <c r="B13" s="54"/>
      <c r="C13" s="11" t="s">
        <v>11</v>
      </c>
      <c r="D13" s="12">
        <v>36</v>
      </c>
      <c r="E13" s="15">
        <v>12</v>
      </c>
      <c r="F13" s="16">
        <v>33.333333333333329</v>
      </c>
      <c r="G13" s="12">
        <v>22</v>
      </c>
      <c r="H13" s="13">
        <v>6</v>
      </c>
      <c r="I13" s="16">
        <v>27.27272727272727</v>
      </c>
      <c r="J13" s="13">
        <v>31</v>
      </c>
      <c r="K13" s="13">
        <v>5</v>
      </c>
      <c r="L13" s="44">
        <v>16.129032258064516</v>
      </c>
    </row>
    <row r="14" spans="1:12">
      <c r="B14" s="54"/>
      <c r="C14" s="11" t="s">
        <v>12</v>
      </c>
      <c r="D14" s="12">
        <v>42</v>
      </c>
      <c r="E14" s="15">
        <v>19</v>
      </c>
      <c r="F14" s="16">
        <v>45.238095238095241</v>
      </c>
      <c r="G14" s="12">
        <v>28</v>
      </c>
      <c r="H14" s="13">
        <v>13</v>
      </c>
      <c r="I14" s="16">
        <v>46.428571428571431</v>
      </c>
      <c r="J14" s="13">
        <v>24</v>
      </c>
      <c r="K14" s="13">
        <v>4</v>
      </c>
      <c r="L14" s="44">
        <v>16.666666666666664</v>
      </c>
    </row>
    <row r="15" spans="1:12" ht="15.75" thickBot="1">
      <c r="B15" s="54"/>
      <c r="C15" s="11" t="s">
        <v>13</v>
      </c>
      <c r="D15" s="18">
        <v>40</v>
      </c>
      <c r="E15" s="19">
        <v>13</v>
      </c>
      <c r="F15" s="20">
        <v>32.5</v>
      </c>
      <c r="G15" s="18">
        <v>13</v>
      </c>
      <c r="H15" s="21">
        <v>5</v>
      </c>
      <c r="I15" s="20">
        <v>38.461538461538467</v>
      </c>
      <c r="J15" s="21">
        <v>31</v>
      </c>
      <c r="K15" s="21">
        <v>10</v>
      </c>
      <c r="L15" s="45">
        <v>32.258064516129032</v>
      </c>
    </row>
    <row r="16" spans="1:12">
      <c r="B16" s="53" t="s">
        <v>14</v>
      </c>
      <c r="C16" s="22" t="s">
        <v>4</v>
      </c>
      <c r="D16" s="12">
        <v>70</v>
      </c>
      <c r="E16" s="13">
        <v>24</v>
      </c>
      <c r="F16" s="14">
        <v>34.285714285714285</v>
      </c>
      <c r="G16" s="5">
        <v>18</v>
      </c>
      <c r="H16" s="6">
        <v>3</v>
      </c>
      <c r="I16" s="9">
        <v>16.666666666666664</v>
      </c>
      <c r="J16" s="13">
        <v>59</v>
      </c>
      <c r="K16" s="13">
        <v>8</v>
      </c>
      <c r="L16" s="16">
        <v>13.559322033898304</v>
      </c>
    </row>
    <row r="17" spans="2:12">
      <c r="B17" s="54"/>
      <c r="C17" s="25" t="s">
        <v>5</v>
      </c>
      <c r="D17" s="12">
        <v>55</v>
      </c>
      <c r="E17" s="13">
        <v>20</v>
      </c>
      <c r="F17" s="14">
        <v>36.363636363636367</v>
      </c>
      <c r="G17" s="12">
        <v>13</v>
      </c>
      <c r="H17" s="13">
        <v>5</v>
      </c>
      <c r="I17" s="16">
        <v>38.461538461538467</v>
      </c>
      <c r="J17" s="13">
        <v>60</v>
      </c>
      <c r="K17" s="13">
        <v>10</v>
      </c>
      <c r="L17" s="16">
        <v>16.666666666666664</v>
      </c>
    </row>
    <row r="18" spans="2:12">
      <c r="B18" s="54"/>
      <c r="C18" s="25" t="s">
        <v>6</v>
      </c>
      <c r="D18" s="12">
        <v>69</v>
      </c>
      <c r="E18" s="13">
        <v>20</v>
      </c>
      <c r="F18" s="14">
        <v>28.985507246376812</v>
      </c>
      <c r="G18" s="12">
        <v>16</v>
      </c>
      <c r="H18" s="13">
        <v>5</v>
      </c>
      <c r="I18" s="16">
        <v>31.25</v>
      </c>
      <c r="J18" s="13">
        <v>47</v>
      </c>
      <c r="K18" s="13">
        <v>6</v>
      </c>
      <c r="L18" s="16">
        <v>12.76595744680851</v>
      </c>
    </row>
    <row r="19" spans="2:12">
      <c r="B19" s="54"/>
      <c r="C19" s="25" t="s">
        <v>7</v>
      </c>
      <c r="D19" s="12">
        <v>75</v>
      </c>
      <c r="E19" s="13">
        <v>23</v>
      </c>
      <c r="F19" s="14">
        <v>30.666666666666664</v>
      </c>
      <c r="G19" s="12">
        <v>15</v>
      </c>
      <c r="H19" s="13">
        <v>4</v>
      </c>
      <c r="I19" s="16">
        <v>26.666666666666668</v>
      </c>
      <c r="J19" s="13">
        <v>34</v>
      </c>
      <c r="K19" s="13">
        <v>5</v>
      </c>
      <c r="L19" s="16">
        <v>14.705882352941178</v>
      </c>
    </row>
    <row r="20" spans="2:12">
      <c r="B20" s="54"/>
      <c r="C20" s="25" t="s">
        <v>8</v>
      </c>
      <c r="D20" s="12">
        <v>62</v>
      </c>
      <c r="E20" s="13">
        <v>21</v>
      </c>
      <c r="F20" s="14">
        <v>33.87096774193548</v>
      </c>
      <c r="G20" s="12">
        <v>11</v>
      </c>
      <c r="H20" s="13">
        <v>4</v>
      </c>
      <c r="I20" s="16">
        <v>36.363636363636367</v>
      </c>
      <c r="J20" s="13">
        <v>31</v>
      </c>
      <c r="K20" s="13">
        <v>3</v>
      </c>
      <c r="L20" s="16">
        <v>9.67741935483871</v>
      </c>
    </row>
    <row r="21" spans="2:12">
      <c r="B21" s="54"/>
      <c r="C21" s="25" t="s">
        <v>9</v>
      </c>
      <c r="D21" s="12">
        <v>66</v>
      </c>
      <c r="E21" s="13">
        <v>21</v>
      </c>
      <c r="F21" s="14">
        <v>31.818181818181817</v>
      </c>
      <c r="G21" s="12">
        <v>11</v>
      </c>
      <c r="H21" s="13">
        <v>4</v>
      </c>
      <c r="I21" s="16">
        <v>36.363636363636367</v>
      </c>
      <c r="J21" s="13">
        <v>20</v>
      </c>
      <c r="K21" s="13">
        <v>3</v>
      </c>
      <c r="L21" s="16">
        <v>15</v>
      </c>
    </row>
    <row r="22" spans="2:12">
      <c r="B22" s="54"/>
      <c r="C22" s="25" t="s">
        <v>10</v>
      </c>
      <c r="D22" s="12">
        <v>51</v>
      </c>
      <c r="E22" s="13">
        <v>12</v>
      </c>
      <c r="F22" s="14">
        <v>23.52941176470588</v>
      </c>
      <c r="G22" s="12">
        <v>14</v>
      </c>
      <c r="H22" s="13">
        <v>3</v>
      </c>
      <c r="I22" s="16">
        <v>21.428571428571427</v>
      </c>
      <c r="J22" s="13">
        <v>27</v>
      </c>
      <c r="K22" s="13">
        <v>1</v>
      </c>
      <c r="L22" s="16">
        <v>3.7037037037037033</v>
      </c>
    </row>
    <row r="23" spans="2:12">
      <c r="B23" s="54"/>
      <c r="C23" s="25" t="s">
        <v>11</v>
      </c>
      <c r="D23" s="12">
        <v>66</v>
      </c>
      <c r="E23" s="13">
        <v>16</v>
      </c>
      <c r="F23" s="14">
        <v>24.242424242424242</v>
      </c>
      <c r="G23" s="12">
        <v>14</v>
      </c>
      <c r="H23" s="13">
        <v>4</v>
      </c>
      <c r="I23" s="16">
        <v>28.571428571428569</v>
      </c>
      <c r="J23" s="13">
        <v>26</v>
      </c>
      <c r="K23" s="13">
        <v>2</v>
      </c>
      <c r="L23" s="16">
        <v>7.6923076923076925</v>
      </c>
    </row>
    <row r="24" spans="2:12">
      <c r="B24" s="54"/>
      <c r="C24" s="25" t="s">
        <v>12</v>
      </c>
      <c r="D24" s="12">
        <v>84</v>
      </c>
      <c r="E24" s="13">
        <v>36</v>
      </c>
      <c r="F24" s="14">
        <v>42.857142857142854</v>
      </c>
      <c r="G24" s="12">
        <v>16</v>
      </c>
      <c r="H24" s="13">
        <v>3</v>
      </c>
      <c r="I24" s="16">
        <v>18.75</v>
      </c>
      <c r="J24" s="13">
        <v>30</v>
      </c>
      <c r="K24" s="13">
        <v>2</v>
      </c>
      <c r="L24" s="16">
        <v>6.666666666666667</v>
      </c>
    </row>
    <row r="25" spans="2:12" ht="15.75" thickBot="1">
      <c r="B25" s="54"/>
      <c r="C25" s="25" t="s">
        <v>13</v>
      </c>
      <c r="D25" s="12">
        <v>58</v>
      </c>
      <c r="E25" s="13">
        <v>21</v>
      </c>
      <c r="F25" s="14">
        <v>36.206896551724135</v>
      </c>
      <c r="G25" s="12">
        <v>19</v>
      </c>
      <c r="H25" s="21">
        <v>9</v>
      </c>
      <c r="I25" s="20">
        <v>47.368421052631575</v>
      </c>
      <c r="J25" s="18">
        <v>31</v>
      </c>
      <c r="K25" s="21">
        <v>4</v>
      </c>
      <c r="L25" s="16">
        <v>12.903225806451612</v>
      </c>
    </row>
    <row r="26" spans="2:12">
      <c r="B26" s="53" t="s">
        <v>15</v>
      </c>
      <c r="C26" s="4" t="s">
        <v>4</v>
      </c>
      <c r="D26" s="5">
        <v>66</v>
      </c>
      <c r="E26" s="6">
        <v>26</v>
      </c>
      <c r="F26" s="7">
        <v>39.393939393939391</v>
      </c>
      <c r="G26" s="5">
        <v>34</v>
      </c>
      <c r="H26" s="8">
        <v>10</v>
      </c>
      <c r="I26" s="9">
        <v>29.411764705882355</v>
      </c>
      <c r="J26" s="6">
        <v>64</v>
      </c>
      <c r="K26" s="6">
        <v>10</v>
      </c>
      <c r="L26" s="9">
        <v>15.625</v>
      </c>
    </row>
    <row r="27" spans="2:12">
      <c r="B27" s="54"/>
      <c r="C27" s="11" t="s">
        <v>5</v>
      </c>
      <c r="D27" s="12">
        <v>77</v>
      </c>
      <c r="E27" s="13">
        <v>25</v>
      </c>
      <c r="F27" s="14">
        <v>32.467532467532465</v>
      </c>
      <c r="G27" s="12">
        <v>37</v>
      </c>
      <c r="H27" s="15">
        <v>13</v>
      </c>
      <c r="I27" s="16">
        <v>35.135135135135137</v>
      </c>
      <c r="J27" s="13">
        <v>69</v>
      </c>
      <c r="K27" s="13">
        <v>14</v>
      </c>
      <c r="L27" s="16">
        <v>20.289855072463769</v>
      </c>
    </row>
    <row r="28" spans="2:12">
      <c r="B28" s="54"/>
      <c r="C28" s="11" t="s">
        <v>6</v>
      </c>
      <c r="D28" s="12">
        <v>48</v>
      </c>
      <c r="E28" s="13">
        <v>19</v>
      </c>
      <c r="F28" s="14">
        <v>39.583333333333329</v>
      </c>
      <c r="G28" s="12">
        <v>27</v>
      </c>
      <c r="H28" s="15">
        <v>12</v>
      </c>
      <c r="I28" s="16">
        <v>44.444444444444443</v>
      </c>
      <c r="J28" s="13">
        <v>70</v>
      </c>
      <c r="K28" s="13">
        <v>10</v>
      </c>
      <c r="L28" s="16">
        <v>14.285714285714285</v>
      </c>
    </row>
    <row r="29" spans="2:12">
      <c r="B29" s="54"/>
      <c r="C29" s="11" t="s">
        <v>7</v>
      </c>
      <c r="D29" s="12">
        <v>49</v>
      </c>
      <c r="E29" s="13">
        <v>21</v>
      </c>
      <c r="F29" s="14">
        <v>42.857142857142854</v>
      </c>
      <c r="G29" s="12">
        <v>23</v>
      </c>
      <c r="H29" s="15">
        <v>12</v>
      </c>
      <c r="I29" s="16">
        <v>52.173913043478258</v>
      </c>
      <c r="J29" s="13">
        <v>91</v>
      </c>
      <c r="K29" s="13">
        <v>14</v>
      </c>
      <c r="L29" s="16">
        <v>15.384615384615385</v>
      </c>
    </row>
    <row r="30" spans="2:12">
      <c r="B30" s="54"/>
      <c r="C30" s="11" t="s">
        <v>8</v>
      </c>
      <c r="D30" s="12">
        <v>62</v>
      </c>
      <c r="E30" s="13">
        <v>25</v>
      </c>
      <c r="F30" s="14">
        <v>40.322580645161288</v>
      </c>
      <c r="G30" s="12">
        <v>25</v>
      </c>
      <c r="H30" s="15">
        <v>12</v>
      </c>
      <c r="I30" s="16">
        <v>48</v>
      </c>
      <c r="J30" s="13">
        <v>111</v>
      </c>
      <c r="K30" s="13">
        <v>20</v>
      </c>
      <c r="L30" s="16">
        <v>18.018018018018019</v>
      </c>
    </row>
    <row r="31" spans="2:12">
      <c r="B31" s="54"/>
      <c r="C31" s="11" t="s">
        <v>9</v>
      </c>
      <c r="D31" s="12">
        <v>73</v>
      </c>
      <c r="E31" s="13">
        <v>33</v>
      </c>
      <c r="F31" s="14">
        <v>45.205479452054789</v>
      </c>
      <c r="G31" s="12">
        <v>27</v>
      </c>
      <c r="H31" s="15">
        <v>9</v>
      </c>
      <c r="I31" s="16">
        <v>33.333333333333329</v>
      </c>
      <c r="J31" s="13">
        <v>54</v>
      </c>
      <c r="K31" s="13">
        <v>6</v>
      </c>
      <c r="L31" s="16">
        <v>11.111111111111111</v>
      </c>
    </row>
    <row r="32" spans="2:12">
      <c r="B32" s="54"/>
      <c r="C32" s="11" t="s">
        <v>10</v>
      </c>
      <c r="D32" s="12">
        <v>92</v>
      </c>
      <c r="E32" s="13">
        <v>40</v>
      </c>
      <c r="F32" s="14">
        <v>43.478260869565219</v>
      </c>
      <c r="G32" s="12">
        <v>21</v>
      </c>
      <c r="H32" s="15">
        <v>10</v>
      </c>
      <c r="I32" s="16">
        <v>47.619047619047613</v>
      </c>
      <c r="J32" s="13">
        <v>63</v>
      </c>
      <c r="K32" s="13">
        <v>13</v>
      </c>
      <c r="L32" s="16">
        <v>20.634920634920633</v>
      </c>
    </row>
    <row r="33" spans="1:12">
      <c r="B33" s="54"/>
      <c r="C33" s="11" t="s">
        <v>11</v>
      </c>
      <c r="D33" s="12">
        <v>59</v>
      </c>
      <c r="E33" s="13">
        <v>25</v>
      </c>
      <c r="F33" s="14">
        <v>42.372881355932201</v>
      </c>
      <c r="G33" s="12">
        <v>22</v>
      </c>
      <c r="H33" s="15">
        <v>9</v>
      </c>
      <c r="I33" s="16">
        <v>40.909090909090914</v>
      </c>
      <c r="J33" s="13">
        <v>59</v>
      </c>
      <c r="K33" s="13">
        <v>12</v>
      </c>
      <c r="L33" s="16">
        <v>20.33898305084746</v>
      </c>
    </row>
    <row r="34" spans="1:12">
      <c r="B34" s="54"/>
      <c r="C34" s="11" t="s">
        <v>12</v>
      </c>
      <c r="D34" s="12">
        <v>39</v>
      </c>
      <c r="E34" s="13">
        <v>19</v>
      </c>
      <c r="F34" s="14">
        <v>48.717948717948715</v>
      </c>
      <c r="G34" s="12">
        <v>21</v>
      </c>
      <c r="H34" s="15">
        <v>11</v>
      </c>
      <c r="I34" s="16">
        <v>52.380952380952387</v>
      </c>
      <c r="J34" s="13">
        <v>60</v>
      </c>
      <c r="K34" s="13">
        <v>9</v>
      </c>
      <c r="L34" s="16">
        <v>15</v>
      </c>
    </row>
    <row r="35" spans="1:12" ht="15.75" thickBot="1">
      <c r="B35" s="55"/>
      <c r="C35" s="26" t="s">
        <v>13</v>
      </c>
      <c r="D35" s="18">
        <v>55</v>
      </c>
      <c r="E35" s="21">
        <v>19</v>
      </c>
      <c r="F35" s="27">
        <v>34.545454545454547</v>
      </c>
      <c r="G35" s="18">
        <v>21</v>
      </c>
      <c r="H35" s="19">
        <v>8</v>
      </c>
      <c r="I35" s="20">
        <v>38.095238095238095</v>
      </c>
      <c r="J35" s="21">
        <v>65</v>
      </c>
      <c r="K35" s="21">
        <v>14</v>
      </c>
      <c r="L35" s="20">
        <v>21.53846153846154</v>
      </c>
    </row>
    <row r="37" spans="1:12">
      <c r="A37" t="s">
        <v>26</v>
      </c>
    </row>
    <row r="38" spans="1:12">
      <c r="A38" t="s">
        <v>27</v>
      </c>
      <c r="B38">
        <v>59.41</v>
      </c>
    </row>
    <row r="39" spans="1:12">
      <c r="A39" t="s">
        <v>28</v>
      </c>
      <c r="B39" t="s">
        <v>69</v>
      </c>
    </row>
    <row r="40" spans="1:12">
      <c r="A40" t="s">
        <v>29</v>
      </c>
      <c r="B40" t="s">
        <v>70</v>
      </c>
    </row>
    <row r="41" spans="1:12">
      <c r="A41" t="s">
        <v>31</v>
      </c>
      <c r="B41" t="s">
        <v>32</v>
      </c>
    </row>
    <row r="42" spans="1:12">
      <c r="A42" t="s">
        <v>33</v>
      </c>
      <c r="B42">
        <v>0.57730000000000004</v>
      </c>
    </row>
    <row r="44" spans="1:12">
      <c r="A44" t="s">
        <v>34</v>
      </c>
    </row>
    <row r="45" spans="1:12">
      <c r="A45" t="s">
        <v>35</v>
      </c>
      <c r="B45" t="s">
        <v>99</v>
      </c>
    </row>
    <row r="46" spans="1:12">
      <c r="A46" t="s">
        <v>28</v>
      </c>
      <c r="B46">
        <v>7.7000000000000002E-3</v>
      </c>
    </row>
    <row r="47" spans="1:12">
      <c r="A47" t="s">
        <v>29</v>
      </c>
      <c r="B47" t="s">
        <v>30</v>
      </c>
    </row>
    <row r="48" spans="1:12">
      <c r="A48" t="s">
        <v>38</v>
      </c>
      <c r="B48" t="s">
        <v>32</v>
      </c>
    </row>
    <row r="50" spans="1:6">
      <c r="A50" t="s">
        <v>39</v>
      </c>
    </row>
    <row r="51" spans="1:6">
      <c r="A51" t="s">
        <v>40</v>
      </c>
      <c r="B51">
        <v>16.93</v>
      </c>
    </row>
    <row r="52" spans="1:6">
      <c r="A52" t="s">
        <v>28</v>
      </c>
      <c r="B52">
        <v>2.0000000000000001E-4</v>
      </c>
    </row>
    <row r="53" spans="1:6">
      <c r="A53" t="s">
        <v>29</v>
      </c>
      <c r="B53" t="s">
        <v>93</v>
      </c>
    </row>
    <row r="54" spans="1:6">
      <c r="A54" t="s">
        <v>38</v>
      </c>
      <c r="B54" t="s">
        <v>32</v>
      </c>
    </row>
    <row r="56" spans="1:6">
      <c r="A56" t="s">
        <v>41</v>
      </c>
      <c r="B56" t="s">
        <v>42</v>
      </c>
    </row>
    <row r="57" spans="1:6">
      <c r="A57" t="s">
        <v>45</v>
      </c>
      <c r="B57">
        <v>8499</v>
      </c>
    </row>
    <row r="58" spans="1:6">
      <c r="A58" t="s">
        <v>48</v>
      </c>
      <c r="B58">
        <v>6223</v>
      </c>
    </row>
    <row r="59" spans="1:6">
      <c r="A59" t="s">
        <v>49</v>
      </c>
      <c r="B59">
        <v>14723</v>
      </c>
    </row>
    <row r="61" spans="1:6">
      <c r="A61" t="s">
        <v>50</v>
      </c>
      <c r="B61" t="s">
        <v>51</v>
      </c>
      <c r="C61" t="s">
        <v>52</v>
      </c>
      <c r="D61" t="s">
        <v>53</v>
      </c>
      <c r="E61" t="s">
        <v>54</v>
      </c>
      <c r="F61" t="s">
        <v>55</v>
      </c>
    </row>
    <row r="63" spans="1:6">
      <c r="A63" t="s">
        <v>95</v>
      </c>
      <c r="B63">
        <v>-1.7030000000000001</v>
      </c>
      <c r="C63" t="s">
        <v>100</v>
      </c>
      <c r="D63" t="s">
        <v>60</v>
      </c>
      <c r="E63" t="s">
        <v>61</v>
      </c>
      <c r="F63">
        <v>0.875</v>
      </c>
    </row>
    <row r="64" spans="1:6">
      <c r="A64" t="s">
        <v>97</v>
      </c>
      <c r="B64">
        <v>19.71</v>
      </c>
      <c r="C64" t="s">
        <v>101</v>
      </c>
      <c r="D64" t="s">
        <v>32</v>
      </c>
      <c r="E64" t="s">
        <v>70</v>
      </c>
      <c r="F64" t="s">
        <v>69</v>
      </c>
    </row>
    <row r="67" spans="1:9">
      <c r="A67" t="s">
        <v>62</v>
      </c>
      <c r="B67" t="s">
        <v>63</v>
      </c>
      <c r="C67" t="s">
        <v>64</v>
      </c>
      <c r="D67" t="s">
        <v>51</v>
      </c>
      <c r="E67" t="s">
        <v>65</v>
      </c>
      <c r="F67" t="s">
        <v>66</v>
      </c>
      <c r="G67" t="s">
        <v>67</v>
      </c>
      <c r="H67" t="s">
        <v>68</v>
      </c>
      <c r="I67" t="s">
        <v>43</v>
      </c>
    </row>
    <row r="69" spans="1:9">
      <c r="A69" t="s">
        <v>95</v>
      </c>
      <c r="B69">
        <v>36.19</v>
      </c>
      <c r="C69">
        <v>37.89</v>
      </c>
      <c r="D69">
        <v>-1.7030000000000001</v>
      </c>
      <c r="E69">
        <v>2.1840000000000002</v>
      </c>
      <c r="F69">
        <v>30</v>
      </c>
      <c r="G69">
        <v>30</v>
      </c>
      <c r="H69">
        <v>0.78</v>
      </c>
      <c r="I69">
        <v>87</v>
      </c>
    </row>
    <row r="70" spans="1:9">
      <c r="A70" t="s">
        <v>97</v>
      </c>
      <c r="B70">
        <v>36.19</v>
      </c>
      <c r="C70">
        <v>16.48</v>
      </c>
      <c r="D70">
        <v>19.71</v>
      </c>
      <c r="E70">
        <v>2.1840000000000002</v>
      </c>
      <c r="F70">
        <v>30</v>
      </c>
      <c r="G70">
        <v>30</v>
      </c>
      <c r="H70">
        <v>9.0259999999999998</v>
      </c>
      <c r="I70">
        <v>87</v>
      </c>
    </row>
  </sheetData>
  <mergeCells count="6">
    <mergeCell ref="B26:B35"/>
    <mergeCell ref="D4:F4"/>
    <mergeCell ref="G4:I4"/>
    <mergeCell ref="J4:L4"/>
    <mergeCell ref="B6:B15"/>
    <mergeCell ref="B16:B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P74"/>
  <sheetViews>
    <sheetView topLeftCell="A40" workbookViewId="0">
      <selection activeCell="E62" sqref="E62"/>
    </sheetView>
  </sheetViews>
  <sheetFormatPr baseColWidth="10" defaultRowHeight="15"/>
  <sheetData>
    <row r="2" spans="1:16">
      <c r="A2" t="s">
        <v>78</v>
      </c>
    </row>
    <row r="3" spans="1:16" ht="15.75" thickBot="1"/>
    <row r="4" spans="1:16">
      <c r="D4" s="56" t="s">
        <v>22</v>
      </c>
      <c r="E4" s="57"/>
      <c r="F4" s="57"/>
      <c r="G4" s="58"/>
      <c r="H4" s="56" t="s">
        <v>79</v>
      </c>
      <c r="I4" s="57"/>
      <c r="J4" s="57"/>
      <c r="K4" s="58"/>
      <c r="L4" s="56" t="s">
        <v>80</v>
      </c>
      <c r="M4" s="57"/>
      <c r="N4" s="57"/>
      <c r="O4" s="57"/>
      <c r="P4" s="35"/>
    </row>
    <row r="5" spans="1:16" ht="75.75" thickBot="1">
      <c r="D5" s="1" t="s">
        <v>0</v>
      </c>
      <c r="E5" s="2" t="s">
        <v>18</v>
      </c>
      <c r="F5" s="3" t="s">
        <v>19</v>
      </c>
      <c r="G5" s="3" t="s">
        <v>25</v>
      </c>
      <c r="H5" s="1" t="s">
        <v>0</v>
      </c>
      <c r="I5" s="2" t="s">
        <v>20</v>
      </c>
      <c r="J5" s="3" t="s">
        <v>19</v>
      </c>
      <c r="K5" s="3" t="s">
        <v>25</v>
      </c>
      <c r="L5" s="1" t="s">
        <v>0</v>
      </c>
      <c r="M5" s="2" t="s">
        <v>20</v>
      </c>
      <c r="N5" s="3" t="s">
        <v>19</v>
      </c>
      <c r="O5" s="3" t="s">
        <v>25</v>
      </c>
      <c r="P5" s="35"/>
    </row>
    <row r="6" spans="1:16">
      <c r="B6" s="53" t="s">
        <v>3</v>
      </c>
      <c r="C6" s="4" t="s">
        <v>4</v>
      </c>
      <c r="D6" s="5">
        <v>18</v>
      </c>
      <c r="E6" s="6">
        <v>117.03</v>
      </c>
      <c r="F6" s="28">
        <f t="shared" ref="F6:F15" si="0">E6/D6</f>
        <v>6.5016666666666669</v>
      </c>
      <c r="G6" s="29">
        <f>F6/$F$16</f>
        <v>0.75147119932634976</v>
      </c>
      <c r="H6" s="5">
        <v>17</v>
      </c>
      <c r="I6" s="6">
        <v>1136.04</v>
      </c>
      <c r="J6" s="28">
        <f>I6/H6</f>
        <v>66.825882352941179</v>
      </c>
      <c r="K6" s="29">
        <f>J6/$F$16</f>
        <v>7.7238235259379016</v>
      </c>
      <c r="L6" s="5">
        <v>54</v>
      </c>
      <c r="M6" s="6">
        <v>51.88</v>
      </c>
      <c r="N6" s="28">
        <f>M6/L6</f>
        <v>0.96074074074074078</v>
      </c>
      <c r="O6" s="36">
        <f>N6/$F$16</f>
        <v>0.11104368059771291</v>
      </c>
      <c r="P6" s="35"/>
    </row>
    <row r="7" spans="1:16">
      <c r="B7" s="54"/>
      <c r="C7" s="11" t="s">
        <v>5</v>
      </c>
      <c r="D7" s="12">
        <v>15</v>
      </c>
      <c r="E7" s="13">
        <v>7.03</v>
      </c>
      <c r="F7" s="30">
        <f t="shared" si="0"/>
        <v>0.46866666666666668</v>
      </c>
      <c r="G7" s="31">
        <f t="shared" ref="G7:G15" si="1">F7/$F$16</f>
        <v>5.4169110805067811E-2</v>
      </c>
      <c r="H7" s="12">
        <v>20</v>
      </c>
      <c r="I7" s="13">
        <v>100.03</v>
      </c>
      <c r="J7" s="30">
        <f t="shared" ref="J7:J15" si="2">I7/H7</f>
        <v>5.0015000000000001</v>
      </c>
      <c r="K7" s="31">
        <f>J7/$F$16</f>
        <v>0.5780799595125462</v>
      </c>
      <c r="L7" s="12">
        <v>34</v>
      </c>
      <c r="M7" s="13">
        <v>0</v>
      </c>
      <c r="N7" s="30">
        <f t="shared" ref="N7:N15" si="3">M7/L7</f>
        <v>0</v>
      </c>
      <c r="O7" s="37">
        <f t="shared" ref="O7:O15" si="4">N7/$F$16</f>
        <v>0</v>
      </c>
      <c r="P7" s="35"/>
    </row>
    <row r="8" spans="1:16">
      <c r="B8" s="54"/>
      <c r="C8" s="11" t="s">
        <v>6</v>
      </c>
      <c r="D8" s="12">
        <v>13</v>
      </c>
      <c r="E8" s="13">
        <v>170.63</v>
      </c>
      <c r="F8" s="30">
        <f t="shared" si="0"/>
        <v>13.125384615384615</v>
      </c>
      <c r="G8" s="31">
        <f t="shared" si="1"/>
        <v>1.5170492466356365</v>
      </c>
      <c r="H8" s="12">
        <v>21</v>
      </c>
      <c r="I8" s="13">
        <v>91.72999999999999</v>
      </c>
      <c r="J8" s="30">
        <f t="shared" si="2"/>
        <v>4.368095238095238</v>
      </c>
      <c r="K8" s="31">
        <f t="shared" ref="K8:K15" si="5">J8/$F$16</f>
        <v>0.5048702026162234</v>
      </c>
      <c r="L8" s="12">
        <v>43</v>
      </c>
      <c r="M8" s="13">
        <v>67.83</v>
      </c>
      <c r="N8" s="30">
        <f t="shared" si="3"/>
        <v>1.5774418604651161</v>
      </c>
      <c r="O8" s="37">
        <f>N8/$F$16</f>
        <v>0.1823228085236569</v>
      </c>
      <c r="P8" s="35"/>
    </row>
    <row r="9" spans="1:16">
      <c r="B9" s="54"/>
      <c r="C9" s="11" t="s">
        <v>7</v>
      </c>
      <c r="D9" s="12">
        <v>25</v>
      </c>
      <c r="E9" s="13">
        <v>124.01000000000002</v>
      </c>
      <c r="F9" s="30">
        <f t="shared" si="0"/>
        <v>4.9604000000000008</v>
      </c>
      <c r="G9" s="31">
        <f t="shared" si="1"/>
        <v>0.573329567362998</v>
      </c>
      <c r="H9" s="12">
        <v>30</v>
      </c>
      <c r="I9" s="13">
        <v>3703.8300000000004</v>
      </c>
      <c r="J9" s="30">
        <f t="shared" si="2"/>
        <v>123.46100000000001</v>
      </c>
      <c r="K9" s="31">
        <f t="shared" si="5"/>
        <v>14.269785040763466</v>
      </c>
      <c r="L9" s="12">
        <v>51</v>
      </c>
      <c r="M9" s="13">
        <v>96.64</v>
      </c>
      <c r="N9" s="30">
        <f t="shared" si="3"/>
        <v>1.8949019607843138</v>
      </c>
      <c r="O9" s="37">
        <f t="shared" si="4"/>
        <v>0.21901526517453576</v>
      </c>
      <c r="P9" s="35"/>
    </row>
    <row r="10" spans="1:16">
      <c r="B10" s="54"/>
      <c r="C10" s="11" t="s">
        <v>8</v>
      </c>
      <c r="D10" s="12">
        <v>31</v>
      </c>
      <c r="E10" s="13">
        <v>216.38</v>
      </c>
      <c r="F10" s="30">
        <f t="shared" si="0"/>
        <v>6.9799999999999995</v>
      </c>
      <c r="G10" s="31">
        <f t="shared" si="1"/>
        <v>0.80675759620065424</v>
      </c>
      <c r="H10" s="12">
        <v>60</v>
      </c>
      <c r="I10" s="13">
        <v>2280.4899999999998</v>
      </c>
      <c r="J10" s="30">
        <f t="shared" si="2"/>
        <v>38.008166666666661</v>
      </c>
      <c r="K10" s="31">
        <f t="shared" si="5"/>
        <v>4.3930339793687434</v>
      </c>
      <c r="L10" s="12">
        <v>44</v>
      </c>
      <c r="M10" s="13">
        <v>317.90999999999997</v>
      </c>
      <c r="N10" s="30">
        <f t="shared" si="3"/>
        <v>7.2252272727272722</v>
      </c>
      <c r="O10" s="37">
        <f t="shared" si="4"/>
        <v>0.83510128747118395</v>
      </c>
      <c r="P10" s="35"/>
    </row>
    <row r="11" spans="1:16">
      <c r="B11" s="54"/>
      <c r="C11" s="11" t="s">
        <v>9</v>
      </c>
      <c r="D11" s="12">
        <v>29</v>
      </c>
      <c r="E11" s="13">
        <v>122.19999999999999</v>
      </c>
      <c r="F11" s="30">
        <f t="shared" si="0"/>
        <v>4.2137931034482756</v>
      </c>
      <c r="G11" s="31">
        <f t="shared" si="1"/>
        <v>0.48703575859954529</v>
      </c>
      <c r="H11" s="12">
        <v>78</v>
      </c>
      <c r="I11" s="13">
        <v>479.66999999999996</v>
      </c>
      <c r="J11" s="30">
        <f t="shared" si="2"/>
        <v>6.1496153846153838</v>
      </c>
      <c r="K11" s="31">
        <f>J11/$F$16</f>
        <v>0.71078064831674348</v>
      </c>
      <c r="L11" s="12">
        <v>33</v>
      </c>
      <c r="M11" s="13">
        <v>0</v>
      </c>
      <c r="N11" s="30">
        <f t="shared" si="3"/>
        <v>0</v>
      </c>
      <c r="O11" s="37">
        <f t="shared" si="4"/>
        <v>0</v>
      </c>
      <c r="P11" s="35"/>
    </row>
    <row r="12" spans="1:16">
      <c r="B12" s="54"/>
      <c r="C12" s="11" t="s">
        <v>10</v>
      </c>
      <c r="D12" s="12">
        <v>42</v>
      </c>
      <c r="E12" s="13">
        <v>221.48</v>
      </c>
      <c r="F12" s="30">
        <f t="shared" si="0"/>
        <v>5.2733333333333334</v>
      </c>
      <c r="G12" s="31">
        <f t="shared" si="1"/>
        <v>0.60949881432160224</v>
      </c>
      <c r="H12" s="12">
        <v>70</v>
      </c>
      <c r="I12" s="13">
        <v>5811.28</v>
      </c>
      <c r="J12" s="30">
        <f t="shared" si="2"/>
        <v>83.01828571428571</v>
      </c>
      <c r="K12" s="31">
        <f t="shared" si="5"/>
        <v>9.59536284005104</v>
      </c>
      <c r="L12" s="12">
        <v>41</v>
      </c>
      <c r="M12" s="13">
        <v>0</v>
      </c>
      <c r="N12" s="30">
        <f t="shared" si="3"/>
        <v>0</v>
      </c>
      <c r="O12" s="37">
        <f t="shared" si="4"/>
        <v>0</v>
      </c>
      <c r="P12" s="35"/>
    </row>
    <row r="13" spans="1:16">
      <c r="B13" s="54"/>
      <c r="C13" s="11" t="s">
        <v>11</v>
      </c>
      <c r="D13" s="12">
        <v>40</v>
      </c>
      <c r="E13" s="13">
        <v>226.63</v>
      </c>
      <c r="F13" s="30">
        <f t="shared" si="0"/>
        <v>5.6657500000000001</v>
      </c>
      <c r="G13" s="31">
        <f t="shared" si="1"/>
        <v>0.65485484966674179</v>
      </c>
      <c r="H13" s="12">
        <v>68</v>
      </c>
      <c r="I13" s="13">
        <v>4591.38</v>
      </c>
      <c r="J13" s="30">
        <f t="shared" si="2"/>
        <v>67.520294117647055</v>
      </c>
      <c r="K13" s="31">
        <f>J13/$F$16</f>
        <v>7.8040845525951461</v>
      </c>
      <c r="L13" s="12">
        <v>40</v>
      </c>
      <c r="M13" s="13">
        <v>197.91</v>
      </c>
      <c r="N13" s="30">
        <f t="shared" si="3"/>
        <v>4.9477500000000001</v>
      </c>
      <c r="O13" s="37">
        <f t="shared" si="4"/>
        <v>0.57186746369653119</v>
      </c>
      <c r="P13" s="35"/>
    </row>
    <row r="14" spans="1:16">
      <c r="B14" s="54"/>
      <c r="C14" s="11" t="s">
        <v>12</v>
      </c>
      <c r="D14" s="12">
        <v>35</v>
      </c>
      <c r="E14" s="13">
        <v>622.70000000000005</v>
      </c>
      <c r="F14" s="30">
        <f t="shared" si="0"/>
        <v>17.791428571428572</v>
      </c>
      <c r="G14" s="31">
        <f t="shared" si="1"/>
        <v>2.0563567546219708</v>
      </c>
      <c r="H14" s="12">
        <v>50</v>
      </c>
      <c r="I14" s="13">
        <v>1141.4499999999998</v>
      </c>
      <c r="J14" s="30">
        <f t="shared" si="2"/>
        <v>22.828999999999997</v>
      </c>
      <c r="K14" s="31">
        <f t="shared" si="5"/>
        <v>2.6386058973731714</v>
      </c>
      <c r="L14" s="12">
        <v>55</v>
      </c>
      <c r="M14" s="13">
        <v>71.92</v>
      </c>
      <c r="N14" s="30">
        <f t="shared" si="3"/>
        <v>1.3076363636363637</v>
      </c>
      <c r="O14" s="37">
        <f t="shared" si="4"/>
        <v>0.15113833372948962</v>
      </c>
      <c r="P14" s="35"/>
    </row>
    <row r="15" spans="1:16">
      <c r="B15" s="54"/>
      <c r="C15" s="11" t="s">
        <v>13</v>
      </c>
      <c r="D15" s="12">
        <v>24</v>
      </c>
      <c r="E15" s="13">
        <v>516.93000000000006</v>
      </c>
      <c r="F15" s="30">
        <f t="shared" si="0"/>
        <v>21.538750000000004</v>
      </c>
      <c r="G15" s="31">
        <f t="shared" si="1"/>
        <v>2.4894771024594338</v>
      </c>
      <c r="H15" s="12">
        <v>83</v>
      </c>
      <c r="I15" s="13">
        <v>895.21</v>
      </c>
      <c r="J15" s="30">
        <f t="shared" si="2"/>
        <v>10.78566265060241</v>
      </c>
      <c r="K15" s="31">
        <f t="shared" si="5"/>
        <v>1.246621099345441</v>
      </c>
      <c r="L15" s="12">
        <v>73</v>
      </c>
      <c r="M15" s="13">
        <v>28.1</v>
      </c>
      <c r="N15" s="30">
        <f t="shared" si="3"/>
        <v>0.3849315068493151</v>
      </c>
      <c r="O15" s="37">
        <f t="shared" si="4"/>
        <v>4.4490890711697588E-2</v>
      </c>
      <c r="P15" s="35"/>
    </row>
    <row r="16" spans="1:16" ht="15.75" thickBot="1">
      <c r="B16" s="55"/>
      <c r="C16" s="26" t="s">
        <v>21</v>
      </c>
      <c r="D16" s="18"/>
      <c r="E16" s="21"/>
      <c r="F16" s="32">
        <f>AVERAGE(F6:F15)</f>
        <v>8.6519172956928134</v>
      </c>
      <c r="G16" s="33"/>
      <c r="H16" s="18"/>
      <c r="I16" s="21"/>
      <c r="J16" s="32"/>
      <c r="K16" s="33"/>
      <c r="L16" s="18"/>
      <c r="M16" s="21"/>
      <c r="N16" s="32"/>
      <c r="O16" s="38"/>
      <c r="P16" s="35"/>
    </row>
    <row r="17" spans="2:16">
      <c r="B17" s="53" t="s">
        <v>14</v>
      </c>
      <c r="C17" s="4" t="s">
        <v>4</v>
      </c>
      <c r="D17" s="5">
        <v>38</v>
      </c>
      <c r="E17" s="6">
        <v>24.509999999999998</v>
      </c>
      <c r="F17" s="28">
        <f t="shared" ref="F17:F26" si="6">E17/D17</f>
        <v>0.64499999999999991</v>
      </c>
      <c r="G17" s="29">
        <f>F17/$F$27</f>
        <v>0.4084985538965395</v>
      </c>
      <c r="H17" s="5">
        <v>39</v>
      </c>
      <c r="I17" s="6">
        <v>1433.97</v>
      </c>
      <c r="J17" s="28">
        <f>I17/H17</f>
        <v>36.768461538461537</v>
      </c>
      <c r="K17" s="29">
        <f>J17/$F$27</f>
        <v>23.286609872034219</v>
      </c>
      <c r="L17" s="5">
        <v>95</v>
      </c>
      <c r="M17" s="6">
        <v>105.94999999999999</v>
      </c>
      <c r="N17" s="28">
        <f>M17/L17</f>
        <v>1.1152631578947367</v>
      </c>
      <c r="O17" s="36">
        <f>N17/$F$27</f>
        <v>0.70633083289005894</v>
      </c>
      <c r="P17" s="35"/>
    </row>
    <row r="18" spans="2:16">
      <c r="B18" s="54"/>
      <c r="C18" s="11" t="s">
        <v>5</v>
      </c>
      <c r="D18" s="12">
        <v>49</v>
      </c>
      <c r="E18" s="13">
        <v>11.3</v>
      </c>
      <c r="F18" s="30">
        <f t="shared" si="6"/>
        <v>0.2306122448979592</v>
      </c>
      <c r="G18" s="31">
        <f t="shared" ref="G18:G26" si="7">F18/$F$27</f>
        <v>0.1460539047312418</v>
      </c>
      <c r="H18" s="12">
        <v>56</v>
      </c>
      <c r="I18" s="13">
        <v>192.96999999999997</v>
      </c>
      <c r="J18" s="30">
        <f t="shared" ref="J18:J26" si="8">I18/H18</f>
        <v>3.4458928571428564</v>
      </c>
      <c r="K18" s="31">
        <f t="shared" ref="K18:K26" si="9">J18/$F$27</f>
        <v>2.1823910837601113</v>
      </c>
      <c r="L18" s="12">
        <v>92</v>
      </c>
      <c r="M18" s="13">
        <v>206.39</v>
      </c>
      <c r="N18" s="30">
        <f t="shared" ref="N18:N26" si="10">M18/L18</f>
        <v>2.2433695652173911</v>
      </c>
      <c r="O18" s="37">
        <f t="shared" ref="O18:O26" si="11">N18/$F$27</f>
        <v>1.4207956949562992</v>
      </c>
      <c r="P18" s="35"/>
    </row>
    <row r="19" spans="2:16">
      <c r="B19" s="54"/>
      <c r="C19" s="11" t="s">
        <v>6</v>
      </c>
      <c r="D19" s="12">
        <v>49</v>
      </c>
      <c r="E19" s="13">
        <v>93.32</v>
      </c>
      <c r="F19" s="30">
        <f t="shared" si="6"/>
        <v>1.9044897959183673</v>
      </c>
      <c r="G19" s="31">
        <f t="shared" si="7"/>
        <v>1.2061726008424323</v>
      </c>
      <c r="H19" s="12">
        <v>139</v>
      </c>
      <c r="I19" s="13">
        <v>849.62</v>
      </c>
      <c r="J19" s="30">
        <f t="shared" si="8"/>
        <v>6.1123741007194248</v>
      </c>
      <c r="K19" s="31">
        <f t="shared" si="9"/>
        <v>3.8711565597186768</v>
      </c>
      <c r="L19" s="12">
        <v>108</v>
      </c>
      <c r="M19" s="13">
        <v>1330.2599999999998</v>
      </c>
      <c r="N19" s="30">
        <f t="shared" si="10"/>
        <v>12.31722222222222</v>
      </c>
      <c r="O19" s="37">
        <f t="shared" si="11"/>
        <v>7.8008797919381365</v>
      </c>
      <c r="P19" s="35"/>
    </row>
    <row r="20" spans="2:16">
      <c r="B20" s="54"/>
      <c r="C20" s="11" t="s">
        <v>7</v>
      </c>
      <c r="D20" s="12">
        <v>52</v>
      </c>
      <c r="E20" s="13">
        <v>48.899999999999991</v>
      </c>
      <c r="F20" s="30">
        <f t="shared" si="6"/>
        <v>0.94038461538461526</v>
      </c>
      <c r="G20" s="31">
        <f t="shared" si="7"/>
        <v>0.59557481471499052</v>
      </c>
      <c r="H20" s="12">
        <v>49</v>
      </c>
      <c r="I20" s="13">
        <v>6246.81</v>
      </c>
      <c r="J20" s="30">
        <f t="shared" si="8"/>
        <v>127.48591836734694</v>
      </c>
      <c r="K20" s="31">
        <f t="shared" si="9"/>
        <v>80.740795806563597</v>
      </c>
      <c r="L20" s="12">
        <v>131</v>
      </c>
      <c r="M20" s="13">
        <v>962.50999999999988</v>
      </c>
      <c r="N20" s="30">
        <f t="shared" si="10"/>
        <v>7.3474045801526708</v>
      </c>
      <c r="O20" s="37">
        <f t="shared" si="11"/>
        <v>4.6533397610622904</v>
      </c>
      <c r="P20" s="35"/>
    </row>
    <row r="21" spans="2:16">
      <c r="B21" s="54"/>
      <c r="C21" s="11" t="s">
        <v>8</v>
      </c>
      <c r="D21" s="12">
        <v>55</v>
      </c>
      <c r="E21" s="13">
        <v>54.47</v>
      </c>
      <c r="F21" s="30">
        <f t="shared" si="6"/>
        <v>0.99036363636363633</v>
      </c>
      <c r="G21" s="31">
        <f t="shared" si="7"/>
        <v>0.62722808261436247</v>
      </c>
      <c r="H21" s="12">
        <v>21</v>
      </c>
      <c r="I21" s="13">
        <v>1066.51</v>
      </c>
      <c r="J21" s="30">
        <f t="shared" si="8"/>
        <v>50.786190476190477</v>
      </c>
      <c r="K21" s="31">
        <f t="shared" si="9"/>
        <v>32.164473437888404</v>
      </c>
      <c r="L21" s="12">
        <v>126</v>
      </c>
      <c r="M21" s="13">
        <v>186.38</v>
      </c>
      <c r="N21" s="30">
        <f t="shared" si="10"/>
        <v>1.4792063492063492</v>
      </c>
      <c r="O21" s="37">
        <f t="shared" si="11"/>
        <v>0.93682737141918349</v>
      </c>
      <c r="P21" s="35"/>
    </row>
    <row r="22" spans="2:16">
      <c r="B22" s="54"/>
      <c r="C22" s="11" t="s">
        <v>9</v>
      </c>
      <c r="D22" s="12">
        <v>51</v>
      </c>
      <c r="E22" s="13">
        <v>199.57000000000002</v>
      </c>
      <c r="F22" s="30">
        <f t="shared" si="6"/>
        <v>3.9131372549019612</v>
      </c>
      <c r="G22" s="31">
        <f t="shared" si="7"/>
        <v>2.4783114881025203</v>
      </c>
      <c r="H22" s="12">
        <v>42</v>
      </c>
      <c r="I22" s="13">
        <v>685.03</v>
      </c>
      <c r="J22" s="30">
        <f t="shared" si="8"/>
        <v>16.310238095238095</v>
      </c>
      <c r="K22" s="31">
        <f t="shared" si="9"/>
        <v>10.329780892423274</v>
      </c>
      <c r="L22" s="12">
        <v>96</v>
      </c>
      <c r="M22" s="13">
        <v>179.00000000000003</v>
      </c>
      <c r="N22" s="30">
        <f t="shared" si="10"/>
        <v>1.8645833333333337</v>
      </c>
      <c r="O22" s="37">
        <f t="shared" si="11"/>
        <v>1.1808985973430328</v>
      </c>
      <c r="P22" s="35"/>
    </row>
    <row r="23" spans="2:16">
      <c r="B23" s="54"/>
      <c r="C23" s="11" t="s">
        <v>10</v>
      </c>
      <c r="D23" s="12">
        <v>46</v>
      </c>
      <c r="E23" s="13">
        <v>48.29</v>
      </c>
      <c r="F23" s="30">
        <f t="shared" si="6"/>
        <v>1.0497826086956521</v>
      </c>
      <c r="G23" s="31">
        <f t="shared" si="7"/>
        <v>0.66485996520606316</v>
      </c>
      <c r="H23" s="12">
        <v>55</v>
      </c>
      <c r="I23" s="13">
        <v>433.84000000000003</v>
      </c>
      <c r="J23" s="30">
        <f t="shared" si="8"/>
        <v>7.8880000000000008</v>
      </c>
      <c r="K23" s="31">
        <f t="shared" si="9"/>
        <v>4.9957156482727196</v>
      </c>
      <c r="L23" s="12">
        <v>99</v>
      </c>
      <c r="M23" s="13">
        <v>330.25</v>
      </c>
      <c r="N23" s="30">
        <f t="shared" si="10"/>
        <v>3.3358585858585861</v>
      </c>
      <c r="O23" s="37">
        <f t="shared" si="11"/>
        <v>2.1127029586458725</v>
      </c>
      <c r="P23" s="35"/>
    </row>
    <row r="24" spans="2:16">
      <c r="B24" s="54"/>
      <c r="C24" s="11" t="s">
        <v>11</v>
      </c>
      <c r="D24" s="12">
        <v>44</v>
      </c>
      <c r="E24" s="13">
        <v>229.14999999999998</v>
      </c>
      <c r="F24" s="30">
        <f t="shared" si="6"/>
        <v>5.2079545454545446</v>
      </c>
      <c r="G24" s="31">
        <f t="shared" si="7"/>
        <v>3.2983595357784363</v>
      </c>
      <c r="H24" s="12">
        <v>53</v>
      </c>
      <c r="I24" s="13">
        <v>535.29</v>
      </c>
      <c r="J24" s="30">
        <f t="shared" si="8"/>
        <v>10.099811320754716</v>
      </c>
      <c r="K24" s="31">
        <f>J24/$F$27</f>
        <v>6.3965245258235672</v>
      </c>
      <c r="L24" s="12">
        <v>127</v>
      </c>
      <c r="M24" s="13">
        <v>522.8900000000001</v>
      </c>
      <c r="N24" s="30">
        <f t="shared" si="10"/>
        <v>4.1172440944881901</v>
      </c>
      <c r="O24" s="37">
        <f t="shared" si="11"/>
        <v>2.6075786955620046</v>
      </c>
      <c r="P24" s="35"/>
    </row>
    <row r="25" spans="2:16">
      <c r="B25" s="54"/>
      <c r="C25" s="11" t="s">
        <v>12</v>
      </c>
      <c r="D25" s="12">
        <v>51</v>
      </c>
      <c r="E25" s="13">
        <v>0</v>
      </c>
      <c r="F25" s="30">
        <f t="shared" si="6"/>
        <v>0</v>
      </c>
      <c r="G25" s="31">
        <f t="shared" si="7"/>
        <v>0</v>
      </c>
      <c r="H25" s="12">
        <v>95</v>
      </c>
      <c r="I25" s="13">
        <v>623.16</v>
      </c>
      <c r="J25" s="30">
        <f t="shared" si="8"/>
        <v>6.5595789473684203</v>
      </c>
      <c r="K25" s="31">
        <f t="shared" si="9"/>
        <v>4.1543852932871079</v>
      </c>
      <c r="L25" s="12">
        <v>77</v>
      </c>
      <c r="M25" s="13">
        <v>253.21</v>
      </c>
      <c r="N25" s="30">
        <f t="shared" si="10"/>
        <v>3.2884415584415585</v>
      </c>
      <c r="O25" s="37">
        <f t="shared" si="11"/>
        <v>2.0826722809250535</v>
      </c>
      <c r="P25" s="35"/>
    </row>
    <row r="26" spans="2:16">
      <c r="B26" s="54"/>
      <c r="C26" s="11" t="s">
        <v>13</v>
      </c>
      <c r="D26" s="12">
        <v>41</v>
      </c>
      <c r="E26" s="13">
        <v>37.22</v>
      </c>
      <c r="F26" s="30">
        <f t="shared" si="6"/>
        <v>0.90780487804878041</v>
      </c>
      <c r="G26" s="31">
        <f t="shared" si="7"/>
        <v>0.57494105411341279</v>
      </c>
      <c r="H26" s="12">
        <v>52</v>
      </c>
      <c r="I26" s="13">
        <v>728.00000000000011</v>
      </c>
      <c r="J26" s="30">
        <f t="shared" si="8"/>
        <v>14.000000000000002</v>
      </c>
      <c r="K26" s="31">
        <f t="shared" si="9"/>
        <v>8.8666352783745026</v>
      </c>
      <c r="L26" s="12">
        <v>103</v>
      </c>
      <c r="M26" s="13">
        <v>671.25999999999988</v>
      </c>
      <c r="N26" s="30">
        <f t="shared" si="10"/>
        <v>6.5170873786407757</v>
      </c>
      <c r="O26" s="37">
        <f t="shared" si="11"/>
        <v>4.1274740616932508</v>
      </c>
      <c r="P26" s="35"/>
    </row>
    <row r="27" spans="2:16" ht="15.75" thickBot="1">
      <c r="B27" s="55"/>
      <c r="C27" s="26" t="s">
        <v>21</v>
      </c>
      <c r="D27" s="18"/>
      <c r="E27" s="21"/>
      <c r="F27" s="32">
        <f>AVERAGE(F17:F26)</f>
        <v>1.5789529579665518</v>
      </c>
      <c r="G27" s="33"/>
      <c r="H27" s="18"/>
      <c r="I27" s="21"/>
      <c r="J27" s="32"/>
      <c r="K27" s="33"/>
      <c r="L27" s="18"/>
      <c r="M27" s="21"/>
      <c r="N27" s="32"/>
      <c r="O27" s="38"/>
      <c r="P27" s="35"/>
    </row>
    <row r="28" spans="2:16">
      <c r="B28" s="53" t="s">
        <v>15</v>
      </c>
      <c r="C28" s="4" t="s">
        <v>4</v>
      </c>
      <c r="D28" s="5">
        <v>74</v>
      </c>
      <c r="E28" s="6">
        <v>183.32999999999998</v>
      </c>
      <c r="F28" s="28">
        <f t="shared" ref="F28:F37" si="12">E28/D28</f>
        <v>2.4774324324324324</v>
      </c>
      <c r="G28" s="29">
        <f>F28/$F$38</f>
        <v>1.0678255641181889</v>
      </c>
      <c r="H28" s="5">
        <v>120</v>
      </c>
      <c r="I28" s="6">
        <v>1142.2900000000002</v>
      </c>
      <c r="J28" s="28">
        <f>I28/H28</f>
        <v>9.5190833333333345</v>
      </c>
      <c r="K28" s="29">
        <f>J28/$F$38</f>
        <v>4.1029254308762839</v>
      </c>
      <c r="L28" s="5">
        <v>53</v>
      </c>
      <c r="M28" s="6">
        <v>108.62</v>
      </c>
      <c r="N28" s="28">
        <f>M28/L28</f>
        <v>2.0494339622641511</v>
      </c>
      <c r="O28" s="36">
        <f>N28/$F$38</f>
        <v>0.88334920792532168</v>
      </c>
      <c r="P28" s="35"/>
    </row>
    <row r="29" spans="2:16">
      <c r="B29" s="54"/>
      <c r="C29" s="11" t="s">
        <v>5</v>
      </c>
      <c r="D29" s="12">
        <v>56</v>
      </c>
      <c r="E29" s="13">
        <v>145.69999999999999</v>
      </c>
      <c r="F29" s="30">
        <f t="shared" si="12"/>
        <v>2.6017857142857141</v>
      </c>
      <c r="G29" s="31">
        <f t="shared" ref="G29:G37" si="13">F29/$F$38</f>
        <v>1.1214244480298494</v>
      </c>
      <c r="H29" s="12">
        <v>118</v>
      </c>
      <c r="I29" s="13">
        <v>1177.97</v>
      </c>
      <c r="J29" s="30">
        <f t="shared" ref="J29:J37" si="14">I29/H29</f>
        <v>9.9827966101694923</v>
      </c>
      <c r="K29" s="31">
        <f t="shared" ref="K29:K37" si="15">J29/$F$38</f>
        <v>4.3027956210555951</v>
      </c>
      <c r="L29" s="12">
        <v>49</v>
      </c>
      <c r="M29" s="13">
        <v>84.990000000000009</v>
      </c>
      <c r="N29" s="30">
        <f t="shared" ref="N29:N37" si="16">M29/L29</f>
        <v>1.7344897959183676</v>
      </c>
      <c r="O29" s="37">
        <f t="shared" ref="O29:O37" si="17">N29/$F$38</f>
        <v>0.74760163810614311</v>
      </c>
      <c r="P29" s="35"/>
    </row>
    <row r="30" spans="2:16">
      <c r="B30" s="54"/>
      <c r="C30" s="11" t="s">
        <v>6</v>
      </c>
      <c r="D30" s="12">
        <v>43</v>
      </c>
      <c r="E30" s="13">
        <v>93.02</v>
      </c>
      <c r="F30" s="30">
        <f t="shared" si="12"/>
        <v>2.1632558139534881</v>
      </c>
      <c r="G30" s="31">
        <f t="shared" si="13"/>
        <v>0.93240882359758803</v>
      </c>
      <c r="H30" s="12">
        <v>87</v>
      </c>
      <c r="I30" s="13">
        <v>1416.73</v>
      </c>
      <c r="J30" s="30">
        <f t="shared" si="14"/>
        <v>16.284252873563219</v>
      </c>
      <c r="K30" s="31">
        <f t="shared" si="15"/>
        <v>7.0188560072586883</v>
      </c>
      <c r="L30" s="12">
        <v>92</v>
      </c>
      <c r="M30" s="13">
        <v>99.18</v>
      </c>
      <c r="N30" s="30">
        <f t="shared" si="16"/>
        <v>1.0780434782608697</v>
      </c>
      <c r="O30" s="37">
        <f t="shared" si="17"/>
        <v>0.46465944751824972</v>
      </c>
      <c r="P30" s="35"/>
    </row>
    <row r="31" spans="2:16">
      <c r="B31" s="54"/>
      <c r="C31" s="11" t="s">
        <v>7</v>
      </c>
      <c r="D31" s="12">
        <v>81</v>
      </c>
      <c r="E31" s="13">
        <v>193.89</v>
      </c>
      <c r="F31" s="30">
        <f t="shared" si="12"/>
        <v>2.3937037037037037</v>
      </c>
      <c r="G31" s="31">
        <f t="shared" si="13"/>
        <v>1.0317367183368855</v>
      </c>
      <c r="H31" s="12">
        <v>74</v>
      </c>
      <c r="I31" s="13">
        <v>2801.5600000000004</v>
      </c>
      <c r="J31" s="30">
        <f t="shared" si="14"/>
        <v>37.858918918918924</v>
      </c>
      <c r="K31" s="31">
        <f t="shared" si="15"/>
        <v>16.317991531178496</v>
      </c>
      <c r="L31" s="12">
        <v>90</v>
      </c>
      <c r="M31" s="13">
        <v>0</v>
      </c>
      <c r="N31" s="30">
        <f t="shared" si="16"/>
        <v>0</v>
      </c>
      <c r="O31" s="37">
        <f t="shared" si="17"/>
        <v>0</v>
      </c>
      <c r="P31" s="35"/>
    </row>
    <row r="32" spans="2:16">
      <c r="B32" s="54"/>
      <c r="C32" s="11" t="s">
        <v>8</v>
      </c>
      <c r="D32" s="12">
        <v>82</v>
      </c>
      <c r="E32" s="13">
        <v>333.01</v>
      </c>
      <c r="F32" s="30">
        <f t="shared" si="12"/>
        <v>4.0610975609756093</v>
      </c>
      <c r="G32" s="31">
        <f t="shared" si="13"/>
        <v>1.7504185935476779</v>
      </c>
      <c r="H32" s="12">
        <v>58</v>
      </c>
      <c r="I32" s="13">
        <v>826.17</v>
      </c>
      <c r="J32" s="30">
        <f t="shared" si="14"/>
        <v>14.244310344827586</v>
      </c>
      <c r="K32" s="31">
        <f t="shared" si="15"/>
        <v>6.1395978071159396</v>
      </c>
      <c r="L32" s="12">
        <v>87</v>
      </c>
      <c r="M32" s="13">
        <v>53.52</v>
      </c>
      <c r="N32" s="30">
        <f t="shared" si="16"/>
        <v>0.6151724137931035</v>
      </c>
      <c r="O32" s="37">
        <f t="shared" si="17"/>
        <v>0.26515226861045155</v>
      </c>
      <c r="P32" s="35"/>
    </row>
    <row r="33" spans="1:16">
      <c r="B33" s="54"/>
      <c r="C33" s="11" t="s">
        <v>9</v>
      </c>
      <c r="D33" s="12">
        <v>108</v>
      </c>
      <c r="E33" s="13">
        <v>312.15999999999997</v>
      </c>
      <c r="F33" s="30">
        <f t="shared" si="12"/>
        <v>2.8903703703703703</v>
      </c>
      <c r="G33" s="31">
        <f t="shared" si="13"/>
        <v>1.2458105136780215</v>
      </c>
      <c r="H33" s="12">
        <v>58</v>
      </c>
      <c r="I33" s="13">
        <v>1014.64</v>
      </c>
      <c r="J33" s="30">
        <f t="shared" si="14"/>
        <v>17.493793103448276</v>
      </c>
      <c r="K33" s="31">
        <f t="shared" si="15"/>
        <v>7.540193324633087</v>
      </c>
      <c r="L33" s="12">
        <v>68</v>
      </c>
      <c r="M33" s="13">
        <v>171.48</v>
      </c>
      <c r="N33" s="30">
        <f t="shared" si="16"/>
        <v>2.5217647058823527</v>
      </c>
      <c r="O33" s="37">
        <f t="shared" si="17"/>
        <v>1.0869337078098511</v>
      </c>
      <c r="P33" s="35"/>
    </row>
    <row r="34" spans="1:16">
      <c r="B34" s="54"/>
      <c r="C34" s="11" t="s">
        <v>10</v>
      </c>
      <c r="D34" s="12">
        <v>118</v>
      </c>
      <c r="E34" s="13">
        <v>149.55000000000001</v>
      </c>
      <c r="F34" s="30">
        <f t="shared" si="12"/>
        <v>1.2673728813559324</v>
      </c>
      <c r="G34" s="31">
        <f t="shared" si="13"/>
        <v>0.54626440837106571</v>
      </c>
      <c r="H34" s="12">
        <v>53</v>
      </c>
      <c r="I34" s="13">
        <v>625.86</v>
      </c>
      <c r="J34" s="30">
        <f t="shared" si="14"/>
        <v>11.808679245283018</v>
      </c>
      <c r="K34" s="31">
        <f t="shared" si="15"/>
        <v>5.0897894979943086</v>
      </c>
      <c r="L34" s="12">
        <v>62</v>
      </c>
      <c r="M34" s="13">
        <v>24.52</v>
      </c>
      <c r="N34" s="30">
        <f t="shared" si="16"/>
        <v>0.3954838709677419</v>
      </c>
      <c r="O34" s="37">
        <f t="shared" si="17"/>
        <v>0.17046187903544033</v>
      </c>
      <c r="P34" s="35"/>
    </row>
    <row r="35" spans="1:16">
      <c r="B35" s="54"/>
      <c r="C35" s="11" t="s">
        <v>11</v>
      </c>
      <c r="D35" s="12">
        <v>113</v>
      </c>
      <c r="E35" s="13">
        <v>181.73000000000002</v>
      </c>
      <c r="F35" s="30">
        <f t="shared" si="12"/>
        <v>1.6082300884955754</v>
      </c>
      <c r="G35" s="31">
        <f t="shared" si="13"/>
        <v>0.69318104461622654</v>
      </c>
      <c r="H35" s="12">
        <v>68</v>
      </c>
      <c r="I35" s="13">
        <v>1140.51</v>
      </c>
      <c r="J35" s="30">
        <f t="shared" si="14"/>
        <v>16.772205882352942</v>
      </c>
      <c r="K35" s="31">
        <f t="shared" si="15"/>
        <v>7.229174032506493</v>
      </c>
      <c r="L35" s="12">
        <v>41</v>
      </c>
      <c r="M35" s="13">
        <v>87.35</v>
      </c>
      <c r="N35" s="30">
        <f t="shared" si="16"/>
        <v>2.1304878048780487</v>
      </c>
      <c r="O35" s="37">
        <f t="shared" si="17"/>
        <v>0.91828512144614083</v>
      </c>
      <c r="P35" s="35"/>
    </row>
    <row r="36" spans="1:16">
      <c r="B36" s="54"/>
      <c r="C36" s="11" t="s">
        <v>12</v>
      </c>
      <c r="D36" s="12">
        <v>95</v>
      </c>
      <c r="E36" s="13">
        <v>134.10999999999999</v>
      </c>
      <c r="F36" s="30">
        <f t="shared" si="12"/>
        <v>1.4116842105263157</v>
      </c>
      <c r="G36" s="31">
        <f t="shared" si="13"/>
        <v>0.6084656310815918</v>
      </c>
      <c r="H36" s="12">
        <v>82</v>
      </c>
      <c r="I36" s="13">
        <v>1047.75</v>
      </c>
      <c r="J36" s="30">
        <f t="shared" si="14"/>
        <v>12.777439024390244</v>
      </c>
      <c r="K36" s="31">
        <f t="shared" si="15"/>
        <v>5.507345369176841</v>
      </c>
      <c r="L36" s="12">
        <v>94</v>
      </c>
      <c r="M36" s="13">
        <v>0</v>
      </c>
      <c r="N36" s="30">
        <f t="shared" si="16"/>
        <v>0</v>
      </c>
      <c r="O36" s="37">
        <f t="shared" si="17"/>
        <v>0</v>
      </c>
      <c r="P36" s="35"/>
    </row>
    <row r="37" spans="1:16">
      <c r="B37" s="54"/>
      <c r="C37" s="11" t="s">
        <v>13</v>
      </c>
      <c r="D37" s="12">
        <v>114</v>
      </c>
      <c r="E37" s="13">
        <v>265.14</v>
      </c>
      <c r="F37" s="30">
        <f t="shared" si="12"/>
        <v>2.3257894736842104</v>
      </c>
      <c r="G37" s="31">
        <f t="shared" si="13"/>
        <v>1.0024642546229046</v>
      </c>
      <c r="H37" s="12">
        <v>129</v>
      </c>
      <c r="I37" s="13">
        <v>3243.16</v>
      </c>
      <c r="J37" s="30">
        <f t="shared" si="14"/>
        <v>25.140775193798447</v>
      </c>
      <c r="K37" s="31">
        <f t="shared" si="15"/>
        <v>10.83620368500951</v>
      </c>
      <c r="L37" s="12">
        <v>80</v>
      </c>
      <c r="M37" s="13">
        <v>96.300000000000011</v>
      </c>
      <c r="N37" s="30">
        <f t="shared" si="16"/>
        <v>1.2037500000000001</v>
      </c>
      <c r="O37" s="37">
        <f t="shared" si="17"/>
        <v>0.51884160632595855</v>
      </c>
      <c r="P37" s="35"/>
    </row>
    <row r="38" spans="1:16" ht="15.75" thickBot="1">
      <c r="B38" s="55"/>
      <c r="C38" s="26" t="s">
        <v>21</v>
      </c>
      <c r="D38" s="18"/>
      <c r="E38" s="21"/>
      <c r="F38" s="32">
        <f>AVERAGE(F28:F37)</f>
        <v>2.3200722249783352</v>
      </c>
      <c r="G38" s="33"/>
      <c r="H38" s="18"/>
      <c r="I38" s="21"/>
      <c r="J38" s="32"/>
      <c r="K38" s="33"/>
      <c r="L38" s="18"/>
      <c r="M38" s="21"/>
      <c r="N38" s="32"/>
      <c r="O38" s="38"/>
      <c r="P38" s="35"/>
    </row>
    <row r="41" spans="1:16">
      <c r="A41" t="s">
        <v>26</v>
      </c>
    </row>
    <row r="42" spans="1:16">
      <c r="A42" t="s">
        <v>27</v>
      </c>
      <c r="B42">
        <v>10.55</v>
      </c>
    </row>
    <row r="43" spans="1:16">
      <c r="A43" t="s">
        <v>28</v>
      </c>
      <c r="B43" t="s">
        <v>69</v>
      </c>
    </row>
    <row r="44" spans="1:16">
      <c r="A44" t="s">
        <v>29</v>
      </c>
      <c r="B44" t="s">
        <v>70</v>
      </c>
    </row>
    <row r="45" spans="1:16">
      <c r="A45" t="s">
        <v>31</v>
      </c>
      <c r="B45" t="s">
        <v>32</v>
      </c>
    </row>
    <row r="46" spans="1:16">
      <c r="A46" t="s">
        <v>33</v>
      </c>
      <c r="B46">
        <v>0.1951</v>
      </c>
    </row>
    <row r="48" spans="1:16">
      <c r="A48" t="s">
        <v>34</v>
      </c>
    </row>
    <row r="49" spans="1:2">
      <c r="A49" t="s">
        <v>35</v>
      </c>
      <c r="B49" t="s">
        <v>102</v>
      </c>
    </row>
    <row r="50" spans="1:2">
      <c r="A50" t="s">
        <v>28</v>
      </c>
      <c r="B50">
        <v>6.1999999999999998E-3</v>
      </c>
    </row>
    <row r="51" spans="1:2">
      <c r="A51" t="s">
        <v>29</v>
      </c>
      <c r="B51" t="s">
        <v>30</v>
      </c>
    </row>
    <row r="52" spans="1:2">
      <c r="A52" t="s">
        <v>38</v>
      </c>
      <c r="B52" t="s">
        <v>32</v>
      </c>
    </row>
    <row r="54" spans="1:2">
      <c r="A54" t="s">
        <v>39</v>
      </c>
    </row>
    <row r="55" spans="1:2">
      <c r="A55" t="s">
        <v>40</v>
      </c>
      <c r="B55">
        <v>201.6</v>
      </c>
    </row>
    <row r="56" spans="1:2">
      <c r="A56" t="s">
        <v>28</v>
      </c>
      <c r="B56" t="s">
        <v>69</v>
      </c>
    </row>
    <row r="57" spans="1:2">
      <c r="A57" t="s">
        <v>29</v>
      </c>
      <c r="B57" t="s">
        <v>70</v>
      </c>
    </row>
    <row r="58" spans="1:2">
      <c r="A58" t="s">
        <v>38</v>
      </c>
      <c r="B58" t="s">
        <v>32</v>
      </c>
    </row>
    <row r="60" spans="1:2">
      <c r="A60" t="s">
        <v>41</v>
      </c>
      <c r="B60" t="s">
        <v>42</v>
      </c>
    </row>
    <row r="61" spans="1:2">
      <c r="A61" t="s">
        <v>45</v>
      </c>
      <c r="B61">
        <v>1598</v>
      </c>
    </row>
    <row r="62" spans="1:2">
      <c r="A62" t="s">
        <v>48</v>
      </c>
      <c r="B62">
        <v>6591</v>
      </c>
    </row>
    <row r="63" spans="1:2">
      <c r="A63" t="s">
        <v>49</v>
      </c>
      <c r="B63">
        <v>8189</v>
      </c>
    </row>
    <row r="65" spans="1:9">
      <c r="A65" s="41" t="s">
        <v>50</v>
      </c>
      <c r="B65" s="49" t="s">
        <v>51</v>
      </c>
      <c r="C65" s="49" t="s">
        <v>52</v>
      </c>
      <c r="D65" s="49" t="s">
        <v>53</v>
      </c>
      <c r="E65" s="49" t="s">
        <v>54</v>
      </c>
      <c r="F65" s="49" t="s">
        <v>55</v>
      </c>
      <c r="G65" s="49"/>
      <c r="H65" s="49"/>
      <c r="I65" s="49"/>
    </row>
    <row r="66" spans="1:9">
      <c r="A66" s="41"/>
      <c r="B66" s="49"/>
      <c r="C66" s="49"/>
      <c r="D66" s="49"/>
      <c r="E66" s="49"/>
      <c r="F66" s="49"/>
      <c r="G66" s="49"/>
      <c r="H66" s="49"/>
      <c r="I66" s="49"/>
    </row>
    <row r="67" spans="1:9">
      <c r="A67" s="41" t="s">
        <v>95</v>
      </c>
      <c r="B67" s="49">
        <v>-9.0180000000000007</v>
      </c>
      <c r="C67" s="49" t="s">
        <v>103</v>
      </c>
      <c r="D67" s="49" t="s">
        <v>32</v>
      </c>
      <c r="E67" s="49" t="s">
        <v>93</v>
      </c>
      <c r="F67" s="49">
        <v>2.9999999999999997E-4</v>
      </c>
      <c r="G67" s="49"/>
      <c r="H67" s="49"/>
      <c r="I67" s="49"/>
    </row>
    <row r="68" spans="1:9">
      <c r="A68" s="41" t="s">
        <v>97</v>
      </c>
      <c r="B68" s="49">
        <v>-0.15970000000000001</v>
      </c>
      <c r="C68" s="49" t="s">
        <v>104</v>
      </c>
      <c r="D68" s="49" t="s">
        <v>60</v>
      </c>
      <c r="E68" s="49" t="s">
        <v>61</v>
      </c>
      <c r="F68" s="49" t="s">
        <v>75</v>
      </c>
      <c r="G68" s="49"/>
      <c r="H68" s="49"/>
      <c r="I68" s="49"/>
    </row>
    <row r="69" spans="1:9">
      <c r="A69" s="41"/>
      <c r="B69" s="49"/>
      <c r="C69" s="49"/>
      <c r="D69" s="49"/>
      <c r="E69" s="49"/>
      <c r="F69" s="49"/>
      <c r="G69" s="49"/>
      <c r="H69" s="49"/>
      <c r="I69" s="49"/>
    </row>
    <row r="70" spans="1:9">
      <c r="A70" s="41"/>
      <c r="B70" s="49"/>
      <c r="C70" s="49"/>
      <c r="D70" s="49"/>
      <c r="E70" s="49"/>
      <c r="F70" s="49"/>
      <c r="G70" s="49"/>
      <c r="H70" s="49"/>
      <c r="I70" s="49"/>
    </row>
    <row r="71" spans="1:9">
      <c r="A71" s="41" t="s">
        <v>62</v>
      </c>
      <c r="B71" s="49" t="s">
        <v>63</v>
      </c>
      <c r="C71" s="49" t="s">
        <v>64</v>
      </c>
      <c r="D71" s="49" t="s">
        <v>51</v>
      </c>
      <c r="E71" s="49" t="s">
        <v>65</v>
      </c>
      <c r="F71" s="49" t="s">
        <v>66</v>
      </c>
      <c r="G71" s="49" t="s">
        <v>67</v>
      </c>
      <c r="H71" s="49" t="s">
        <v>68</v>
      </c>
      <c r="I71" s="49" t="s">
        <v>43</v>
      </c>
    </row>
    <row r="72" spans="1:9">
      <c r="A72" s="41"/>
      <c r="B72" s="49"/>
      <c r="C72" s="49"/>
      <c r="D72" s="49"/>
      <c r="E72" s="49"/>
      <c r="F72" s="49"/>
      <c r="G72" s="49"/>
      <c r="H72" s="49"/>
      <c r="I72" s="49"/>
    </row>
    <row r="73" spans="1:9">
      <c r="A73" s="41" t="s">
        <v>95</v>
      </c>
      <c r="B73" s="49">
        <v>1</v>
      </c>
      <c r="C73" s="49">
        <v>10.02</v>
      </c>
      <c r="D73" s="49">
        <v>-9.0180000000000007</v>
      </c>
      <c r="E73" s="49">
        <v>2.2469999999999999</v>
      </c>
      <c r="F73" s="49">
        <v>30</v>
      </c>
      <c r="G73" s="49">
        <v>30</v>
      </c>
      <c r="H73" s="49">
        <v>4.0129999999999999</v>
      </c>
      <c r="I73" s="49">
        <v>87</v>
      </c>
    </row>
    <row r="74" spans="1:9">
      <c r="A74" s="41" t="s">
        <v>97</v>
      </c>
      <c r="B74" s="49">
        <v>1</v>
      </c>
      <c r="C74" s="49">
        <v>1.1599999999999999</v>
      </c>
      <c r="D74" s="49">
        <v>-0.15970000000000001</v>
      </c>
      <c r="E74" s="49">
        <v>2.2469999999999999</v>
      </c>
      <c r="F74" s="49">
        <v>30</v>
      </c>
      <c r="G74" s="49">
        <v>30</v>
      </c>
      <c r="H74" s="49">
        <v>7.1050000000000002E-2</v>
      </c>
      <c r="I74" s="49">
        <v>87</v>
      </c>
    </row>
  </sheetData>
  <mergeCells count="6">
    <mergeCell ref="B28:B38"/>
    <mergeCell ref="D4:G4"/>
    <mergeCell ref="H4:K4"/>
    <mergeCell ref="L4:O4"/>
    <mergeCell ref="B6:B16"/>
    <mergeCell ref="B17:B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Q74"/>
  <sheetViews>
    <sheetView topLeftCell="A43" workbookViewId="0">
      <selection activeCell="D62" sqref="D62"/>
    </sheetView>
  </sheetViews>
  <sheetFormatPr baseColWidth="10" defaultRowHeight="15"/>
  <sheetData>
    <row r="2" spans="1:17">
      <c r="A2" t="s">
        <v>81</v>
      </c>
    </row>
    <row r="3" spans="1:17" ht="15.75" thickBot="1"/>
    <row r="4" spans="1:17">
      <c r="D4" s="56" t="s">
        <v>22</v>
      </c>
      <c r="E4" s="57"/>
      <c r="F4" s="57"/>
      <c r="G4" s="58"/>
      <c r="H4" s="56" t="s">
        <v>79</v>
      </c>
      <c r="I4" s="57"/>
      <c r="J4" s="57"/>
      <c r="K4" s="58"/>
      <c r="L4" s="56" t="s">
        <v>80</v>
      </c>
      <c r="M4" s="57"/>
      <c r="N4" s="57"/>
      <c r="O4" s="57"/>
      <c r="P4" s="35"/>
      <c r="Q4" s="11"/>
    </row>
    <row r="5" spans="1:17" ht="75.75" thickBot="1">
      <c r="D5" s="1" t="s">
        <v>0</v>
      </c>
      <c r="E5" s="2" t="s">
        <v>18</v>
      </c>
      <c r="F5" s="3" t="s">
        <v>19</v>
      </c>
      <c r="G5" s="3" t="s">
        <v>25</v>
      </c>
      <c r="H5" s="1" t="s">
        <v>0</v>
      </c>
      <c r="I5" s="2" t="s">
        <v>20</v>
      </c>
      <c r="J5" s="3" t="s">
        <v>19</v>
      </c>
      <c r="K5" s="3" t="s">
        <v>25</v>
      </c>
      <c r="L5" s="1" t="s">
        <v>0</v>
      </c>
      <c r="M5" s="2" t="s">
        <v>20</v>
      </c>
      <c r="N5" s="3" t="s">
        <v>19</v>
      </c>
      <c r="O5" s="3" t="s">
        <v>25</v>
      </c>
      <c r="P5" s="35"/>
      <c r="Q5" s="11"/>
    </row>
    <row r="6" spans="1:17">
      <c r="B6" s="53" t="s">
        <v>3</v>
      </c>
      <c r="C6" s="4" t="s">
        <v>4</v>
      </c>
      <c r="D6" s="5">
        <v>67</v>
      </c>
      <c r="E6" s="6">
        <v>26505.38</v>
      </c>
      <c r="F6" s="28">
        <f t="shared" ref="F6:F15" si="0">E6/D6</f>
        <v>395.6026865671642</v>
      </c>
      <c r="G6" s="29">
        <f>F6/$F$16</f>
        <v>2.2504632705815117</v>
      </c>
      <c r="H6" s="5">
        <v>20</v>
      </c>
      <c r="I6" s="6">
        <v>2330.42</v>
      </c>
      <c r="J6" s="28">
        <f>I6/H6</f>
        <v>116.521</v>
      </c>
      <c r="K6" s="29">
        <f>J6/$F$16</f>
        <v>0.66285250241066895</v>
      </c>
      <c r="L6" s="5">
        <v>31</v>
      </c>
      <c r="M6" s="6">
        <v>353.70000000000005</v>
      </c>
      <c r="N6" s="28">
        <f>M6/L6</f>
        <v>11.409677419354841</v>
      </c>
      <c r="O6" s="36">
        <f>N6/$F$16</f>
        <v>6.4906181968210533E-2</v>
      </c>
      <c r="P6" s="35"/>
      <c r="Q6" s="11"/>
    </row>
    <row r="7" spans="1:17">
      <c r="B7" s="54"/>
      <c r="C7" s="11" t="s">
        <v>5</v>
      </c>
      <c r="D7" s="12">
        <v>43</v>
      </c>
      <c r="E7" s="13">
        <v>4749.4399999999996</v>
      </c>
      <c r="F7" s="30">
        <f t="shared" si="0"/>
        <v>110.4520930232558</v>
      </c>
      <c r="G7" s="31">
        <f t="shared" ref="G7:G15" si="1">F7/$F$16</f>
        <v>0.6283283378700929</v>
      </c>
      <c r="H7" s="12">
        <v>12</v>
      </c>
      <c r="I7" s="13">
        <v>1789.73</v>
      </c>
      <c r="J7" s="30">
        <f t="shared" ref="J7:J15" si="2">I7/H7</f>
        <v>149.14416666666668</v>
      </c>
      <c r="K7" s="31">
        <f>J7/$F$16</f>
        <v>0.84843576775820573</v>
      </c>
      <c r="L7" s="12">
        <v>18</v>
      </c>
      <c r="M7" s="13">
        <v>5563.73</v>
      </c>
      <c r="N7" s="30">
        <f t="shared" ref="N7:N15" si="3">M7/L7</f>
        <v>309.0961111111111</v>
      </c>
      <c r="O7" s="37">
        <f t="shared" ref="O7:O15" si="4">N7/$F$16</f>
        <v>1.7583536936295274</v>
      </c>
      <c r="P7" s="35"/>
      <c r="Q7" s="11"/>
    </row>
    <row r="8" spans="1:17">
      <c r="B8" s="54"/>
      <c r="C8" s="11" t="s">
        <v>6</v>
      </c>
      <c r="D8" s="12">
        <v>42</v>
      </c>
      <c r="E8" s="13">
        <v>4533.68</v>
      </c>
      <c r="F8" s="30">
        <f t="shared" si="0"/>
        <v>107.94476190476192</v>
      </c>
      <c r="G8" s="31">
        <f t="shared" si="1"/>
        <v>0.61406489431686373</v>
      </c>
      <c r="H8" s="12">
        <v>29</v>
      </c>
      <c r="I8" s="13">
        <v>769.31999999999994</v>
      </c>
      <c r="J8" s="30">
        <f t="shared" si="2"/>
        <v>26.528275862068963</v>
      </c>
      <c r="K8" s="31">
        <f t="shared" ref="K8:K15" si="5">J8/$F$16</f>
        <v>0.15091128671924339</v>
      </c>
      <c r="L8" s="12">
        <v>12</v>
      </c>
      <c r="M8" s="13">
        <v>623.38</v>
      </c>
      <c r="N8" s="30">
        <f t="shared" si="3"/>
        <v>51.948333333333331</v>
      </c>
      <c r="O8" s="37">
        <f>N8/$F$16</f>
        <v>0.29551825633202228</v>
      </c>
      <c r="P8" s="35"/>
      <c r="Q8" s="11"/>
    </row>
    <row r="9" spans="1:17">
      <c r="B9" s="54"/>
      <c r="C9" s="11" t="s">
        <v>7</v>
      </c>
      <c r="D9" s="12">
        <v>24</v>
      </c>
      <c r="E9" s="13">
        <v>4803.75</v>
      </c>
      <c r="F9" s="30">
        <f t="shared" si="0"/>
        <v>200.15625</v>
      </c>
      <c r="G9" s="31">
        <f t="shared" si="1"/>
        <v>1.1386279828154191</v>
      </c>
      <c r="H9" s="12">
        <v>35</v>
      </c>
      <c r="I9" s="13">
        <v>2569.4299999999998</v>
      </c>
      <c r="J9" s="30">
        <f t="shared" si="2"/>
        <v>73.412285714285716</v>
      </c>
      <c r="K9" s="31">
        <f t="shared" si="5"/>
        <v>0.41762014824281707</v>
      </c>
      <c r="L9" s="12">
        <v>21</v>
      </c>
      <c r="M9" s="13">
        <v>122.21</v>
      </c>
      <c r="N9" s="30">
        <f t="shared" si="3"/>
        <v>5.8195238095238091</v>
      </c>
      <c r="O9" s="37">
        <f t="shared" si="4"/>
        <v>3.3105499609352183E-2</v>
      </c>
      <c r="P9" s="35"/>
      <c r="Q9" s="11"/>
    </row>
    <row r="10" spans="1:17">
      <c r="B10" s="54"/>
      <c r="C10" s="11" t="s">
        <v>8</v>
      </c>
      <c r="D10" s="12">
        <v>60</v>
      </c>
      <c r="E10" s="13">
        <v>3905.5600000000004</v>
      </c>
      <c r="F10" s="30">
        <f t="shared" si="0"/>
        <v>65.092666666666673</v>
      </c>
      <c r="G10" s="31">
        <f t="shared" si="1"/>
        <v>0.37029236780137093</v>
      </c>
      <c r="H10" s="12">
        <v>23</v>
      </c>
      <c r="I10" s="13">
        <v>3674.6</v>
      </c>
      <c r="J10" s="30">
        <f t="shared" si="2"/>
        <v>159.76521739130433</v>
      </c>
      <c r="K10" s="31">
        <f t="shared" si="5"/>
        <v>0.90885569250187181</v>
      </c>
      <c r="L10" s="12">
        <v>21</v>
      </c>
      <c r="M10" s="13">
        <v>7613.2500000000009</v>
      </c>
      <c r="N10" s="30">
        <f t="shared" si="3"/>
        <v>362.53571428571433</v>
      </c>
      <c r="O10" s="37">
        <f t="shared" si="4"/>
        <v>2.0623553301767497</v>
      </c>
      <c r="P10" s="35"/>
      <c r="Q10" s="11"/>
    </row>
    <row r="11" spans="1:17">
      <c r="B11" s="54"/>
      <c r="C11" s="11" t="s">
        <v>9</v>
      </c>
      <c r="D11" s="12">
        <v>78</v>
      </c>
      <c r="E11" s="13">
        <v>10899.26</v>
      </c>
      <c r="F11" s="30">
        <f t="shared" si="0"/>
        <v>139.73410256410256</v>
      </c>
      <c r="G11" s="31">
        <f t="shared" si="1"/>
        <v>0.79490477730816289</v>
      </c>
      <c r="H11" s="12">
        <v>23</v>
      </c>
      <c r="I11" s="13">
        <v>505.72</v>
      </c>
      <c r="J11" s="30">
        <f t="shared" si="2"/>
        <v>21.987826086956524</v>
      </c>
      <c r="K11" s="31">
        <f>J11/$F$16</f>
        <v>0.12508204996790037</v>
      </c>
      <c r="L11" s="12">
        <v>25</v>
      </c>
      <c r="M11" s="13">
        <v>956.63000000000011</v>
      </c>
      <c r="N11" s="30">
        <f t="shared" si="3"/>
        <v>38.265200000000007</v>
      </c>
      <c r="O11" s="37">
        <f t="shared" si="4"/>
        <v>0.21767907566228176</v>
      </c>
      <c r="P11" s="35"/>
      <c r="Q11" s="11"/>
    </row>
    <row r="12" spans="1:17">
      <c r="B12" s="54"/>
      <c r="C12" s="11" t="s">
        <v>10</v>
      </c>
      <c r="D12" s="12">
        <v>76</v>
      </c>
      <c r="E12" s="13">
        <v>14456.539999999999</v>
      </c>
      <c r="F12" s="30">
        <f t="shared" si="0"/>
        <v>190.21763157894736</v>
      </c>
      <c r="G12" s="31">
        <f t="shared" si="1"/>
        <v>1.082090207728529</v>
      </c>
      <c r="H12" s="12">
        <v>17</v>
      </c>
      <c r="I12" s="13">
        <v>2483.63</v>
      </c>
      <c r="J12" s="30">
        <f t="shared" si="2"/>
        <v>146.09588235294117</v>
      </c>
      <c r="K12" s="31">
        <f t="shared" si="5"/>
        <v>0.83109500613230014</v>
      </c>
      <c r="L12" s="12">
        <v>34</v>
      </c>
      <c r="M12" s="13">
        <v>1396.4399999999998</v>
      </c>
      <c r="N12" s="30">
        <f t="shared" si="3"/>
        <v>41.071764705882345</v>
      </c>
      <c r="O12" s="37">
        <f t="shared" si="4"/>
        <v>0.23364476801363107</v>
      </c>
      <c r="P12" s="35"/>
      <c r="Q12" s="11"/>
    </row>
    <row r="13" spans="1:17">
      <c r="B13" s="54"/>
      <c r="C13" s="11" t="s">
        <v>11</v>
      </c>
      <c r="D13" s="12">
        <v>36</v>
      </c>
      <c r="E13" s="13">
        <v>9400.0600000000013</v>
      </c>
      <c r="F13" s="30">
        <f t="shared" si="0"/>
        <v>261.11277777777781</v>
      </c>
      <c r="G13" s="31">
        <f t="shared" si="1"/>
        <v>1.4853911154332775</v>
      </c>
      <c r="H13" s="12">
        <v>22</v>
      </c>
      <c r="I13" s="13">
        <v>652.63</v>
      </c>
      <c r="J13" s="30">
        <f t="shared" si="2"/>
        <v>29.664999999999999</v>
      </c>
      <c r="K13" s="31">
        <f>J13/$F$16</f>
        <v>0.16875515558579565</v>
      </c>
      <c r="L13" s="12">
        <v>31</v>
      </c>
      <c r="M13" s="13">
        <v>6064.0700000000006</v>
      </c>
      <c r="N13" s="30">
        <f t="shared" si="3"/>
        <v>195.61516129032259</v>
      </c>
      <c r="O13" s="37">
        <f t="shared" si="4"/>
        <v>1.1127951113598145</v>
      </c>
      <c r="P13" s="35"/>
      <c r="Q13" s="11"/>
    </row>
    <row r="14" spans="1:17">
      <c r="B14" s="54"/>
      <c r="C14" s="11" t="s">
        <v>12</v>
      </c>
      <c r="D14" s="12">
        <v>42</v>
      </c>
      <c r="E14" s="13">
        <v>9912.2099999999991</v>
      </c>
      <c r="F14" s="30">
        <f t="shared" si="0"/>
        <v>236.00499999999997</v>
      </c>
      <c r="G14" s="31">
        <f t="shared" si="1"/>
        <v>1.3425606099452452</v>
      </c>
      <c r="H14" s="12">
        <v>28</v>
      </c>
      <c r="I14" s="13">
        <v>2326.67</v>
      </c>
      <c r="J14" s="30">
        <f t="shared" si="2"/>
        <v>83.095357142857139</v>
      </c>
      <c r="K14" s="31">
        <f t="shared" si="5"/>
        <v>0.47270419427271571</v>
      </c>
      <c r="L14" s="12">
        <v>24</v>
      </c>
      <c r="M14" s="13">
        <v>2110.66</v>
      </c>
      <c r="N14" s="30">
        <f t="shared" si="3"/>
        <v>87.944166666666661</v>
      </c>
      <c r="O14" s="37">
        <f t="shared" si="4"/>
        <v>0.50028759577604842</v>
      </c>
      <c r="P14" s="35"/>
      <c r="Q14" s="11"/>
    </row>
    <row r="15" spans="1:17">
      <c r="B15" s="54"/>
      <c r="C15" s="11" t="s">
        <v>13</v>
      </c>
      <c r="D15" s="12">
        <v>40</v>
      </c>
      <c r="E15" s="13">
        <v>2062.17</v>
      </c>
      <c r="F15" s="30">
        <f t="shared" si="0"/>
        <v>51.554250000000003</v>
      </c>
      <c r="G15" s="31">
        <f t="shared" si="1"/>
        <v>0.29327643619952826</v>
      </c>
      <c r="H15" s="12">
        <v>13</v>
      </c>
      <c r="I15" s="13">
        <v>1642.8400000000001</v>
      </c>
      <c r="J15" s="30">
        <f t="shared" si="2"/>
        <v>126.3723076923077</v>
      </c>
      <c r="K15" s="31">
        <f t="shared" si="5"/>
        <v>0.71889359333731417</v>
      </c>
      <c r="L15" s="12">
        <v>31</v>
      </c>
      <c r="M15" s="13">
        <v>3808.85</v>
      </c>
      <c r="N15" s="30">
        <f t="shared" si="3"/>
        <v>122.86612903225806</v>
      </c>
      <c r="O15" s="37">
        <f t="shared" si="4"/>
        <v>0.69894801014876629</v>
      </c>
      <c r="P15" s="35"/>
      <c r="Q15" s="11"/>
    </row>
    <row r="16" spans="1:17" ht="15.75" thickBot="1">
      <c r="B16" s="55"/>
      <c r="C16" s="26" t="s">
        <v>21</v>
      </c>
      <c r="D16" s="18"/>
      <c r="E16" s="21"/>
      <c r="F16" s="32">
        <f>AVERAGE(F6:F15)</f>
        <v>175.78722200826761</v>
      </c>
      <c r="G16" s="33"/>
      <c r="H16" s="18"/>
      <c r="I16" s="21"/>
      <c r="J16" s="32"/>
      <c r="K16" s="33"/>
      <c r="L16" s="18"/>
      <c r="M16" s="21"/>
      <c r="N16" s="32"/>
      <c r="O16" s="38"/>
      <c r="P16" s="35"/>
      <c r="Q16" s="11"/>
    </row>
    <row r="17" spans="2:17">
      <c r="B17" s="53" t="s">
        <v>14</v>
      </c>
      <c r="C17" s="4" t="s">
        <v>4</v>
      </c>
      <c r="D17" s="5">
        <v>70</v>
      </c>
      <c r="E17" s="6">
        <v>18884.539999999994</v>
      </c>
      <c r="F17" s="28">
        <f t="shared" ref="F17:F26" si="6">E17/D17</f>
        <v>269.77914285714274</v>
      </c>
      <c r="G17" s="29">
        <f>F17/$F$27</f>
        <v>1.5037932147617987</v>
      </c>
      <c r="H17" s="5">
        <v>18</v>
      </c>
      <c r="I17" s="6">
        <v>3528.41</v>
      </c>
      <c r="J17" s="28">
        <f>I17/H17</f>
        <v>196.02277777777778</v>
      </c>
      <c r="K17" s="29">
        <f>J17/$F$27</f>
        <v>1.0926631319200129</v>
      </c>
      <c r="L17" s="5">
        <v>59</v>
      </c>
      <c r="M17" s="6">
        <v>3700.6000000000004</v>
      </c>
      <c r="N17" s="28">
        <f>M17/L17</f>
        <v>62.722033898305092</v>
      </c>
      <c r="O17" s="36">
        <f>N17/$F$27</f>
        <v>0.34962291003451257</v>
      </c>
      <c r="P17" s="35"/>
      <c r="Q17" s="11"/>
    </row>
    <row r="18" spans="2:17">
      <c r="B18" s="54"/>
      <c r="C18" s="11" t="s">
        <v>5</v>
      </c>
      <c r="D18" s="12">
        <v>55</v>
      </c>
      <c r="E18" s="13">
        <v>7538.8200000000006</v>
      </c>
      <c r="F18" s="30">
        <f t="shared" si="6"/>
        <v>137.06945454545456</v>
      </c>
      <c r="G18" s="31">
        <f t="shared" ref="G18:G26" si="7">F18/$F$27</f>
        <v>0.76404763360711359</v>
      </c>
      <c r="H18" s="12">
        <v>13</v>
      </c>
      <c r="I18" s="13">
        <v>3535.83</v>
      </c>
      <c r="J18" s="30">
        <f t="shared" ref="J18:J26" si="8">I18/H18</f>
        <v>271.98692307692306</v>
      </c>
      <c r="K18" s="31">
        <f t="shared" ref="K18:K26" si="9">J18/$F$27</f>
        <v>1.516099744017654</v>
      </c>
      <c r="L18" s="12">
        <v>60</v>
      </c>
      <c r="M18" s="13">
        <v>2232.25</v>
      </c>
      <c r="N18" s="30">
        <f t="shared" ref="N18:N26" si="10">M18/L18</f>
        <v>37.204166666666666</v>
      </c>
      <c r="O18" s="37">
        <f t="shared" ref="O18:O26" si="11">N18/$F$27</f>
        <v>0.20738213044077489</v>
      </c>
      <c r="P18" s="35"/>
      <c r="Q18" s="11"/>
    </row>
    <row r="19" spans="2:17">
      <c r="B19" s="54"/>
      <c r="C19" s="11" t="s">
        <v>6</v>
      </c>
      <c r="D19" s="12">
        <v>69</v>
      </c>
      <c r="E19" s="13">
        <v>11496.67</v>
      </c>
      <c r="F19" s="30">
        <f t="shared" si="6"/>
        <v>166.61840579710145</v>
      </c>
      <c r="G19" s="31">
        <f t="shared" si="7"/>
        <v>0.92875833705494781</v>
      </c>
      <c r="H19" s="12">
        <v>16</v>
      </c>
      <c r="I19" s="13">
        <v>2352.3000000000002</v>
      </c>
      <c r="J19" s="30">
        <f t="shared" si="8"/>
        <v>147.01875000000001</v>
      </c>
      <c r="K19" s="31">
        <f t="shared" si="9"/>
        <v>0.81950663921352029</v>
      </c>
      <c r="L19" s="12">
        <v>47</v>
      </c>
      <c r="M19" s="13">
        <v>2784.75</v>
      </c>
      <c r="N19" s="30">
        <f t="shared" si="10"/>
        <v>59.25</v>
      </c>
      <c r="O19" s="37">
        <f t="shared" si="11"/>
        <v>0.33026922330247721</v>
      </c>
      <c r="P19" s="35"/>
      <c r="Q19" s="11"/>
    </row>
    <row r="20" spans="2:17">
      <c r="B20" s="54"/>
      <c r="C20" s="11" t="s">
        <v>7</v>
      </c>
      <c r="D20" s="12">
        <v>75</v>
      </c>
      <c r="E20" s="13">
        <v>22310.450000000008</v>
      </c>
      <c r="F20" s="30">
        <f t="shared" si="6"/>
        <v>297.47266666666678</v>
      </c>
      <c r="G20" s="31">
        <f t="shared" si="7"/>
        <v>1.6581614611597761</v>
      </c>
      <c r="H20" s="12">
        <v>15</v>
      </c>
      <c r="I20" s="13">
        <v>634</v>
      </c>
      <c r="J20" s="30">
        <f t="shared" si="8"/>
        <v>42.266666666666666</v>
      </c>
      <c r="K20" s="31">
        <f t="shared" si="9"/>
        <v>0.2356013362292777</v>
      </c>
      <c r="L20" s="12">
        <v>34</v>
      </c>
      <c r="M20" s="13">
        <v>126.06</v>
      </c>
      <c r="N20" s="30">
        <f t="shared" si="10"/>
        <v>3.7076470588235293</v>
      </c>
      <c r="O20" s="37">
        <f t="shared" si="11"/>
        <v>2.0667033154385842E-2</v>
      </c>
      <c r="P20" s="35"/>
      <c r="Q20" s="11"/>
    </row>
    <row r="21" spans="2:17">
      <c r="B21" s="54"/>
      <c r="C21" s="11" t="s">
        <v>8</v>
      </c>
      <c r="D21" s="12">
        <v>62</v>
      </c>
      <c r="E21" s="13">
        <v>6971.17</v>
      </c>
      <c r="F21" s="30">
        <f t="shared" si="6"/>
        <v>112.43822580645161</v>
      </c>
      <c r="G21" s="31">
        <f t="shared" si="7"/>
        <v>0.62674912247435144</v>
      </c>
      <c r="H21" s="12">
        <v>11</v>
      </c>
      <c r="I21" s="13">
        <v>1232.3600000000001</v>
      </c>
      <c r="J21" s="30">
        <f t="shared" si="8"/>
        <v>112.03272727272729</v>
      </c>
      <c r="K21" s="31">
        <f t="shared" si="9"/>
        <v>0.62448880710247923</v>
      </c>
      <c r="L21" s="12">
        <v>31</v>
      </c>
      <c r="M21" s="13">
        <v>232.81</v>
      </c>
      <c r="N21" s="30">
        <f t="shared" si="10"/>
        <v>7.51</v>
      </c>
      <c r="O21" s="37">
        <f t="shared" si="11"/>
        <v>4.1861972438845631E-2</v>
      </c>
      <c r="P21" s="35"/>
      <c r="Q21" s="11"/>
    </row>
    <row r="22" spans="2:17">
      <c r="B22" s="54"/>
      <c r="C22" s="11" t="s">
        <v>9</v>
      </c>
      <c r="D22" s="12">
        <v>66</v>
      </c>
      <c r="E22" s="13">
        <v>6054.43</v>
      </c>
      <c r="F22" s="30">
        <f t="shared" si="6"/>
        <v>91.733787878787879</v>
      </c>
      <c r="G22" s="31">
        <f t="shared" si="7"/>
        <v>0.51133918773538345</v>
      </c>
      <c r="H22" s="12">
        <v>11</v>
      </c>
      <c r="I22" s="13">
        <v>3549.04</v>
      </c>
      <c r="J22" s="30">
        <f t="shared" si="8"/>
        <v>322.64</v>
      </c>
      <c r="K22" s="31">
        <f t="shared" si="9"/>
        <v>1.7984483072795145</v>
      </c>
      <c r="L22" s="12">
        <v>20</v>
      </c>
      <c r="M22" s="13">
        <v>654.59</v>
      </c>
      <c r="N22" s="30">
        <f t="shared" si="10"/>
        <v>32.729500000000002</v>
      </c>
      <c r="O22" s="37">
        <f t="shared" si="11"/>
        <v>0.18243960411946714</v>
      </c>
      <c r="P22" s="35"/>
      <c r="Q22" s="11"/>
    </row>
    <row r="23" spans="2:17">
      <c r="B23" s="54"/>
      <c r="C23" s="11" t="s">
        <v>10</v>
      </c>
      <c r="D23" s="12">
        <v>51</v>
      </c>
      <c r="E23" s="13">
        <v>11845.000000000002</v>
      </c>
      <c r="F23" s="30">
        <f t="shared" si="6"/>
        <v>232.25490196078434</v>
      </c>
      <c r="G23" s="31">
        <f t="shared" si="7"/>
        <v>1.2946269380385018</v>
      </c>
      <c r="H23" s="12">
        <v>14</v>
      </c>
      <c r="I23" s="13">
        <v>371.99</v>
      </c>
      <c r="J23" s="30">
        <f t="shared" si="8"/>
        <v>26.570714285714285</v>
      </c>
      <c r="K23" s="31">
        <f t="shared" si="9"/>
        <v>0.14810952185206569</v>
      </c>
      <c r="L23" s="12">
        <v>27</v>
      </c>
      <c r="M23" s="13">
        <v>4023.42</v>
      </c>
      <c r="N23" s="30">
        <f t="shared" si="10"/>
        <v>149.01555555555555</v>
      </c>
      <c r="O23" s="37">
        <f t="shared" si="11"/>
        <v>0.8306371610687</v>
      </c>
      <c r="P23" s="35"/>
      <c r="Q23" s="11"/>
    </row>
    <row r="24" spans="2:17">
      <c r="B24" s="54"/>
      <c r="C24" s="11" t="s">
        <v>11</v>
      </c>
      <c r="D24" s="12">
        <v>66</v>
      </c>
      <c r="E24" s="13">
        <v>7165.63</v>
      </c>
      <c r="F24" s="30">
        <f t="shared" si="6"/>
        <v>108.57015151515152</v>
      </c>
      <c r="G24" s="31">
        <f t="shared" si="7"/>
        <v>0.60518784159901029</v>
      </c>
      <c r="H24" s="12">
        <v>14</v>
      </c>
      <c r="I24" s="13">
        <v>403.55</v>
      </c>
      <c r="J24" s="30">
        <f t="shared" si="8"/>
        <v>28.824999999999999</v>
      </c>
      <c r="K24" s="31">
        <f>J24/$F$27</f>
        <v>0.16067528036614187</v>
      </c>
      <c r="L24" s="12">
        <v>26</v>
      </c>
      <c r="M24" s="13">
        <v>2468.81</v>
      </c>
      <c r="N24" s="30">
        <f t="shared" si="10"/>
        <v>94.954230769230762</v>
      </c>
      <c r="O24" s="37">
        <f t="shared" si="11"/>
        <v>0.52929046490190768</v>
      </c>
      <c r="P24" s="35"/>
      <c r="Q24" s="11"/>
    </row>
    <row r="25" spans="2:17">
      <c r="B25" s="54"/>
      <c r="C25" s="11" t="s">
        <v>12</v>
      </c>
      <c r="D25" s="12">
        <v>84</v>
      </c>
      <c r="E25" s="13">
        <v>22957.96</v>
      </c>
      <c r="F25" s="30">
        <f t="shared" si="6"/>
        <v>273.30904761904759</v>
      </c>
      <c r="G25" s="31">
        <f t="shared" si="7"/>
        <v>1.5234694831845166</v>
      </c>
      <c r="H25" s="12">
        <v>16</v>
      </c>
      <c r="I25" s="13">
        <v>197.87</v>
      </c>
      <c r="J25" s="30">
        <f t="shared" si="8"/>
        <v>12.366875</v>
      </c>
      <c r="K25" s="31">
        <f t="shared" si="9"/>
        <v>6.8934990732975918E-2</v>
      </c>
      <c r="L25" s="12">
        <v>30</v>
      </c>
      <c r="M25" s="13">
        <v>1079.1999999999998</v>
      </c>
      <c r="N25" s="30">
        <f t="shared" si="10"/>
        <v>35.973333333333329</v>
      </c>
      <c r="O25" s="37">
        <f t="shared" si="11"/>
        <v>0.20052126345318333</v>
      </c>
      <c r="P25" s="35"/>
      <c r="Q25" s="11"/>
    </row>
    <row r="26" spans="2:17">
      <c r="B26" s="54"/>
      <c r="C26" s="11" t="s">
        <v>13</v>
      </c>
      <c r="D26" s="12">
        <v>58</v>
      </c>
      <c r="E26" s="13">
        <v>6075.2199999999993</v>
      </c>
      <c r="F26" s="30">
        <f t="shared" si="6"/>
        <v>104.74517241379309</v>
      </c>
      <c r="G26" s="31">
        <f t="shared" si="7"/>
        <v>0.58386678038459927</v>
      </c>
      <c r="H26" s="12">
        <v>19</v>
      </c>
      <c r="I26" s="13">
        <v>79.62</v>
      </c>
      <c r="J26" s="30">
        <f t="shared" si="8"/>
        <v>4.1905263157894739</v>
      </c>
      <c r="K26" s="31">
        <f t="shared" si="9"/>
        <v>2.3358681376276471E-2</v>
      </c>
      <c r="L26" s="12">
        <v>31</v>
      </c>
      <c r="M26" s="13">
        <v>2311.67</v>
      </c>
      <c r="N26" s="30">
        <f t="shared" si="10"/>
        <v>74.570000000000007</v>
      </c>
      <c r="O26" s="37">
        <f t="shared" si="11"/>
        <v>0.4156654174120798</v>
      </c>
      <c r="P26" s="35"/>
      <c r="Q26" s="11"/>
    </row>
    <row r="27" spans="2:17" ht="15.75" thickBot="1">
      <c r="B27" s="55"/>
      <c r="C27" s="26" t="s">
        <v>21</v>
      </c>
      <c r="D27" s="18"/>
      <c r="E27" s="21"/>
      <c r="F27" s="32">
        <f>AVERAGE(F17:F26)</f>
        <v>179.39909570603817</v>
      </c>
      <c r="G27" s="33"/>
      <c r="H27" s="18"/>
      <c r="I27" s="21"/>
      <c r="J27" s="32"/>
      <c r="K27" s="33"/>
      <c r="L27" s="18"/>
      <c r="M27" s="21"/>
      <c r="N27" s="32"/>
      <c r="O27" s="38"/>
      <c r="P27" s="35"/>
      <c r="Q27" s="11"/>
    </row>
    <row r="28" spans="2:17">
      <c r="B28" s="53" t="s">
        <v>15</v>
      </c>
      <c r="C28" s="4" t="s">
        <v>4</v>
      </c>
      <c r="D28" s="5">
        <v>66</v>
      </c>
      <c r="E28" s="6">
        <v>24599.449999999997</v>
      </c>
      <c r="F28" s="28">
        <f t="shared" ref="F28:F37" si="12">E28/D28</f>
        <v>372.71893939393937</v>
      </c>
      <c r="G28" s="29">
        <f>F28/$F$38</f>
        <v>1.4313347204619011</v>
      </c>
      <c r="H28" s="5">
        <v>34</v>
      </c>
      <c r="I28" s="6">
        <v>26253.099999999995</v>
      </c>
      <c r="J28" s="28">
        <f>I28/H28</f>
        <v>772.14999999999986</v>
      </c>
      <c r="K28" s="29">
        <f>J28/$F$38</f>
        <v>2.965250722707514</v>
      </c>
      <c r="L28" s="5">
        <v>64</v>
      </c>
      <c r="M28" s="6">
        <v>4145.96</v>
      </c>
      <c r="N28" s="28">
        <f>M28/L28</f>
        <v>64.780625000000001</v>
      </c>
      <c r="O28" s="36">
        <f>N28/$F$38</f>
        <v>0.24877393653913682</v>
      </c>
      <c r="P28" s="35"/>
      <c r="Q28" s="11"/>
    </row>
    <row r="29" spans="2:17">
      <c r="B29" s="54"/>
      <c r="C29" s="11" t="s">
        <v>5</v>
      </c>
      <c r="D29" s="12">
        <v>77</v>
      </c>
      <c r="E29" s="13">
        <v>18477.98</v>
      </c>
      <c r="F29" s="30">
        <f t="shared" si="12"/>
        <v>239.97376623376624</v>
      </c>
      <c r="G29" s="31">
        <f t="shared" ref="G29:G37" si="13">F29/$F$38</f>
        <v>0.92155977951890111</v>
      </c>
      <c r="H29" s="12">
        <v>37</v>
      </c>
      <c r="I29" s="13">
        <v>20273.05</v>
      </c>
      <c r="J29" s="30">
        <f t="shared" ref="J29:J37" si="14">I29/H29</f>
        <v>547.92027027027029</v>
      </c>
      <c r="K29" s="31">
        <f t="shared" ref="K29:K37" si="15">J29/$F$38</f>
        <v>2.1041520137343985</v>
      </c>
      <c r="L29" s="12">
        <v>69</v>
      </c>
      <c r="M29" s="13">
        <v>3904.38</v>
      </c>
      <c r="N29" s="30">
        <f t="shared" ref="N29:N37" si="16">M29/L29</f>
        <v>56.585217391304347</v>
      </c>
      <c r="O29" s="37">
        <f t="shared" ref="O29:O37" si="17">N29/$F$38</f>
        <v>0.21730150458347089</v>
      </c>
      <c r="P29" s="35"/>
      <c r="Q29" s="11"/>
    </row>
    <row r="30" spans="2:17">
      <c r="B30" s="54"/>
      <c r="C30" s="11" t="s">
        <v>6</v>
      </c>
      <c r="D30" s="12">
        <v>48</v>
      </c>
      <c r="E30" s="13">
        <v>19435.87</v>
      </c>
      <c r="F30" s="30">
        <f t="shared" si="12"/>
        <v>404.91395833333331</v>
      </c>
      <c r="G30" s="31">
        <f t="shared" si="13"/>
        <v>1.5549717122091264</v>
      </c>
      <c r="H30" s="12">
        <v>27</v>
      </c>
      <c r="I30" s="13">
        <v>13545.49</v>
      </c>
      <c r="J30" s="30">
        <f t="shared" si="14"/>
        <v>501.68481481481479</v>
      </c>
      <c r="K30" s="31">
        <f t="shared" si="15"/>
        <v>1.9265962050132943</v>
      </c>
      <c r="L30" s="12">
        <v>70</v>
      </c>
      <c r="M30" s="13">
        <v>4224.1499999999996</v>
      </c>
      <c r="N30" s="30">
        <f t="shared" si="16"/>
        <v>60.344999999999992</v>
      </c>
      <c r="O30" s="37">
        <f t="shared" si="17"/>
        <v>0.23174001795219185</v>
      </c>
      <c r="P30" s="35"/>
      <c r="Q30" s="11"/>
    </row>
    <row r="31" spans="2:17">
      <c r="B31" s="54"/>
      <c r="C31" s="11" t="s">
        <v>7</v>
      </c>
      <c r="D31" s="12">
        <v>49</v>
      </c>
      <c r="E31" s="13">
        <v>12072.98</v>
      </c>
      <c r="F31" s="30">
        <f t="shared" si="12"/>
        <v>246.38734693877549</v>
      </c>
      <c r="G31" s="31">
        <f t="shared" si="13"/>
        <v>0.94618954681887091</v>
      </c>
      <c r="H31" s="12">
        <v>23</v>
      </c>
      <c r="I31" s="13">
        <v>13830.45</v>
      </c>
      <c r="J31" s="30">
        <f t="shared" si="14"/>
        <v>601.32391304347834</v>
      </c>
      <c r="K31" s="31">
        <f t="shared" si="15"/>
        <v>2.3092354694469788</v>
      </c>
      <c r="L31" s="12">
        <v>91</v>
      </c>
      <c r="M31" s="13">
        <v>5575.27</v>
      </c>
      <c r="N31" s="30">
        <f t="shared" si="16"/>
        <v>61.266703296703298</v>
      </c>
      <c r="O31" s="37">
        <f t="shared" si="17"/>
        <v>0.2352795910489624</v>
      </c>
      <c r="P31" s="35"/>
      <c r="Q31" s="11"/>
    </row>
    <row r="32" spans="2:17">
      <c r="B32" s="54"/>
      <c r="C32" s="11" t="s">
        <v>8</v>
      </c>
      <c r="D32" s="12">
        <v>62</v>
      </c>
      <c r="E32" s="13">
        <v>10826.190000000002</v>
      </c>
      <c r="F32" s="30">
        <f t="shared" si="12"/>
        <v>174.61596774193552</v>
      </c>
      <c r="G32" s="31">
        <f t="shared" si="13"/>
        <v>0.67056935121808758</v>
      </c>
      <c r="H32" s="12">
        <v>25</v>
      </c>
      <c r="I32" s="13">
        <v>15799.019999999999</v>
      </c>
      <c r="J32" s="30">
        <f t="shared" si="14"/>
        <v>631.96079999999995</v>
      </c>
      <c r="K32" s="31">
        <f t="shared" si="15"/>
        <v>2.4268888414463756</v>
      </c>
      <c r="L32" s="12">
        <v>111</v>
      </c>
      <c r="M32" s="13">
        <v>8678.869999999999</v>
      </c>
      <c r="N32" s="30">
        <f t="shared" si="16"/>
        <v>78.188018018018013</v>
      </c>
      <c r="O32" s="37">
        <f t="shared" si="17"/>
        <v>0.30026170683804454</v>
      </c>
      <c r="P32" s="35"/>
      <c r="Q32" s="11"/>
    </row>
    <row r="33" spans="1:17">
      <c r="B33" s="54"/>
      <c r="C33" s="11" t="s">
        <v>9</v>
      </c>
      <c r="D33" s="12">
        <v>73</v>
      </c>
      <c r="E33" s="13">
        <v>6824.31</v>
      </c>
      <c r="F33" s="30">
        <f t="shared" si="12"/>
        <v>93.483698630136985</v>
      </c>
      <c r="G33" s="31">
        <f t="shared" si="13"/>
        <v>0.35900097769136202</v>
      </c>
      <c r="H33" s="12">
        <v>27</v>
      </c>
      <c r="I33" s="13">
        <v>4181.8900000000003</v>
      </c>
      <c r="J33" s="30">
        <f t="shared" si="14"/>
        <v>154.88481481481483</v>
      </c>
      <c r="K33" s="31">
        <f t="shared" si="15"/>
        <v>0.59479674812672312</v>
      </c>
      <c r="L33" s="12">
        <v>54</v>
      </c>
      <c r="M33" s="13">
        <v>6587.63</v>
      </c>
      <c r="N33" s="30">
        <f t="shared" si="16"/>
        <v>121.99314814814815</v>
      </c>
      <c r="O33" s="37">
        <f t="shared" si="17"/>
        <v>0.46848445342441392</v>
      </c>
      <c r="P33" s="35"/>
      <c r="Q33" s="11"/>
    </row>
    <row r="34" spans="1:17">
      <c r="B34" s="54"/>
      <c r="C34" s="11" t="s">
        <v>10</v>
      </c>
      <c r="D34" s="12">
        <v>92</v>
      </c>
      <c r="E34" s="13">
        <v>16081.449999999999</v>
      </c>
      <c r="F34" s="30">
        <f t="shared" si="12"/>
        <v>174.79836956521737</v>
      </c>
      <c r="G34" s="31">
        <f t="shared" si="13"/>
        <v>0.67126982021803538</v>
      </c>
      <c r="H34" s="12">
        <v>21</v>
      </c>
      <c r="I34" s="13">
        <v>17925.43</v>
      </c>
      <c r="J34" s="30">
        <f t="shared" si="14"/>
        <v>853.59190476190474</v>
      </c>
      <c r="K34" s="31">
        <f t="shared" si="15"/>
        <v>3.2780081752153363</v>
      </c>
      <c r="L34" s="12">
        <v>63</v>
      </c>
      <c r="M34" s="13">
        <v>4742.17</v>
      </c>
      <c r="N34" s="30">
        <f t="shared" si="16"/>
        <v>75.272539682539687</v>
      </c>
      <c r="O34" s="37">
        <f t="shared" si="17"/>
        <v>0.28906553479722963</v>
      </c>
      <c r="P34" s="35"/>
      <c r="Q34" s="11"/>
    </row>
    <row r="35" spans="1:17">
      <c r="B35" s="54"/>
      <c r="C35" s="11" t="s">
        <v>11</v>
      </c>
      <c r="D35" s="12">
        <v>59</v>
      </c>
      <c r="E35" s="13">
        <v>14601.660000000003</v>
      </c>
      <c r="F35" s="30">
        <f t="shared" si="12"/>
        <v>247.48576271186445</v>
      </c>
      <c r="G35" s="31">
        <f t="shared" si="13"/>
        <v>0.9504077403887542</v>
      </c>
      <c r="H35" s="12">
        <v>22</v>
      </c>
      <c r="I35" s="13">
        <v>10161.289999999999</v>
      </c>
      <c r="J35" s="30">
        <f t="shared" si="14"/>
        <v>461.87681818181812</v>
      </c>
      <c r="K35" s="31">
        <f t="shared" si="15"/>
        <v>1.7737234590629845</v>
      </c>
      <c r="L35" s="12">
        <v>59</v>
      </c>
      <c r="M35" s="13">
        <v>1944.5600000000002</v>
      </c>
      <c r="N35" s="30">
        <f t="shared" si="16"/>
        <v>32.958644067796612</v>
      </c>
      <c r="O35" s="37">
        <f t="shared" si="17"/>
        <v>0.12656950481317575</v>
      </c>
      <c r="P35" s="35"/>
      <c r="Q35" s="11"/>
    </row>
    <row r="36" spans="1:17">
      <c r="B36" s="54"/>
      <c r="C36" s="11" t="s">
        <v>12</v>
      </c>
      <c r="D36" s="12">
        <v>39</v>
      </c>
      <c r="E36" s="13">
        <v>11206.02</v>
      </c>
      <c r="F36" s="30">
        <f t="shared" si="12"/>
        <v>287.33384615384614</v>
      </c>
      <c r="G36" s="31">
        <f t="shared" si="13"/>
        <v>1.1034344297947576</v>
      </c>
      <c r="H36" s="12">
        <v>21</v>
      </c>
      <c r="I36" s="13">
        <v>20084.189999999999</v>
      </c>
      <c r="J36" s="30">
        <f t="shared" si="14"/>
        <v>956.39</v>
      </c>
      <c r="K36" s="31">
        <f t="shared" si="15"/>
        <v>3.6727787848089619</v>
      </c>
      <c r="L36" s="12">
        <v>60</v>
      </c>
      <c r="M36" s="13">
        <v>3993.67</v>
      </c>
      <c r="N36" s="30">
        <f t="shared" si="16"/>
        <v>66.561166666666665</v>
      </c>
      <c r="O36" s="37">
        <f t="shared" si="17"/>
        <v>0.25561166556056292</v>
      </c>
      <c r="P36" s="35"/>
      <c r="Q36" s="11"/>
    </row>
    <row r="37" spans="1:17">
      <c r="B37" s="54"/>
      <c r="C37" s="11" t="s">
        <v>13</v>
      </c>
      <c r="D37" s="12">
        <v>55</v>
      </c>
      <c r="E37" s="13">
        <v>19925.620000000003</v>
      </c>
      <c r="F37" s="30">
        <f t="shared" si="12"/>
        <v>362.28400000000005</v>
      </c>
      <c r="G37" s="31">
        <f t="shared" si="13"/>
        <v>1.3912619216802038</v>
      </c>
      <c r="H37" s="12">
        <v>21</v>
      </c>
      <c r="I37" s="13">
        <v>19231.45</v>
      </c>
      <c r="J37" s="30">
        <f t="shared" si="14"/>
        <v>915.78333333333342</v>
      </c>
      <c r="K37" s="31">
        <f t="shared" si="15"/>
        <v>3.516838944518764</v>
      </c>
      <c r="L37" s="12">
        <v>65</v>
      </c>
      <c r="M37" s="13">
        <v>5484.9199999999992</v>
      </c>
      <c r="N37" s="30">
        <f t="shared" si="16"/>
        <v>84.3833846153846</v>
      </c>
      <c r="O37" s="37">
        <f t="shared" si="17"/>
        <v>0.32405347693489006</v>
      </c>
      <c r="P37" s="35"/>
      <c r="Q37" s="11"/>
    </row>
    <row r="38" spans="1:17" ht="15.75" thickBot="1">
      <c r="B38" s="55"/>
      <c r="C38" s="26" t="s">
        <v>21</v>
      </c>
      <c r="D38" s="18"/>
      <c r="E38" s="21"/>
      <c r="F38" s="32">
        <f>AVERAGE(F28:F37)</f>
        <v>260.39956557028148</v>
      </c>
      <c r="G38" s="33"/>
      <c r="H38" s="18"/>
      <c r="I38" s="21"/>
      <c r="J38" s="32"/>
      <c r="K38" s="33"/>
      <c r="L38" s="18"/>
      <c r="M38" s="21"/>
      <c r="N38" s="32"/>
      <c r="O38" s="38"/>
      <c r="P38" s="35"/>
      <c r="Q38" s="11"/>
    </row>
    <row r="41" spans="1:17">
      <c r="A41" t="s">
        <v>26</v>
      </c>
    </row>
    <row r="42" spans="1:17">
      <c r="A42" t="s">
        <v>27</v>
      </c>
      <c r="B42">
        <v>8.9090000000000007</v>
      </c>
    </row>
    <row r="43" spans="1:17">
      <c r="A43" t="s">
        <v>28</v>
      </c>
      <c r="B43">
        <v>2.9999999999999997E-4</v>
      </c>
    </row>
    <row r="44" spans="1:17">
      <c r="A44" t="s">
        <v>29</v>
      </c>
      <c r="B44" t="s">
        <v>93</v>
      </c>
    </row>
    <row r="45" spans="1:17">
      <c r="A45" t="s">
        <v>31</v>
      </c>
      <c r="B45" t="s">
        <v>32</v>
      </c>
    </row>
    <row r="46" spans="1:17">
      <c r="A46" t="s">
        <v>33</v>
      </c>
      <c r="B46">
        <v>0.17</v>
      </c>
    </row>
    <row r="48" spans="1:17">
      <c r="A48" t="s">
        <v>34</v>
      </c>
    </row>
    <row r="49" spans="1:2">
      <c r="A49" t="s">
        <v>35</v>
      </c>
      <c r="B49" t="s">
        <v>105</v>
      </c>
    </row>
    <row r="50" spans="1:2">
      <c r="A50" t="s">
        <v>28</v>
      </c>
      <c r="B50">
        <v>1E-4</v>
      </c>
    </row>
    <row r="51" spans="1:2">
      <c r="A51" t="s">
        <v>29</v>
      </c>
      <c r="B51" t="s">
        <v>93</v>
      </c>
    </row>
    <row r="52" spans="1:2">
      <c r="A52" t="s">
        <v>38</v>
      </c>
      <c r="B52" t="s">
        <v>32</v>
      </c>
    </row>
    <row r="54" spans="1:2">
      <c r="A54" t="s">
        <v>39</v>
      </c>
    </row>
    <row r="55" spans="1:2">
      <c r="A55" t="s">
        <v>40</v>
      </c>
      <c r="B55">
        <v>30.84</v>
      </c>
    </row>
    <row r="56" spans="1:2">
      <c r="A56" t="s">
        <v>28</v>
      </c>
      <c r="B56" t="s">
        <v>69</v>
      </c>
    </row>
    <row r="57" spans="1:2">
      <c r="A57" t="s">
        <v>29</v>
      </c>
      <c r="B57" t="s">
        <v>70</v>
      </c>
    </row>
    <row r="58" spans="1:2">
      <c r="A58" t="s">
        <v>38</v>
      </c>
      <c r="B58" t="s">
        <v>32</v>
      </c>
    </row>
    <row r="60" spans="1:2">
      <c r="A60" t="s">
        <v>41</v>
      </c>
      <c r="B60" t="s">
        <v>42</v>
      </c>
    </row>
    <row r="61" spans="1:2">
      <c r="A61" t="s">
        <v>45</v>
      </c>
      <c r="B61">
        <v>9.9130000000000003</v>
      </c>
    </row>
    <row r="62" spans="1:2">
      <c r="A62" t="s">
        <v>48</v>
      </c>
      <c r="B62">
        <v>48.4</v>
      </c>
    </row>
    <row r="63" spans="1:2">
      <c r="A63" t="s">
        <v>49</v>
      </c>
      <c r="B63">
        <v>58.31</v>
      </c>
    </row>
    <row r="65" spans="1:9">
      <c r="A65" t="s">
        <v>50</v>
      </c>
      <c r="B65" t="s">
        <v>51</v>
      </c>
      <c r="C65" t="s">
        <v>52</v>
      </c>
      <c r="D65" t="s">
        <v>53</v>
      </c>
      <c r="E65" t="s">
        <v>54</v>
      </c>
      <c r="F65" t="s">
        <v>55</v>
      </c>
    </row>
    <row r="67" spans="1:9">
      <c r="A67" t="s">
        <v>95</v>
      </c>
      <c r="B67">
        <v>-0.21329999999999999</v>
      </c>
      <c r="C67" t="s">
        <v>106</v>
      </c>
      <c r="D67" t="s">
        <v>60</v>
      </c>
      <c r="E67" t="s">
        <v>61</v>
      </c>
      <c r="F67">
        <v>0.54200000000000004</v>
      </c>
    </row>
    <row r="68" spans="1:9">
      <c r="A68" t="s">
        <v>97</v>
      </c>
      <c r="B68">
        <v>0.57269999999999999</v>
      </c>
      <c r="C68" t="s">
        <v>107</v>
      </c>
      <c r="D68" t="s">
        <v>32</v>
      </c>
      <c r="E68" t="s">
        <v>30</v>
      </c>
      <c r="F68">
        <v>7.6E-3</v>
      </c>
    </row>
    <row r="71" spans="1:9">
      <c r="A71" t="s">
        <v>62</v>
      </c>
      <c r="B71" t="s">
        <v>63</v>
      </c>
      <c r="C71" t="s">
        <v>64</v>
      </c>
      <c r="D71" t="s">
        <v>51</v>
      </c>
      <c r="E71" t="s">
        <v>65</v>
      </c>
      <c r="F71" t="s">
        <v>66</v>
      </c>
      <c r="G71" t="s">
        <v>67</v>
      </c>
      <c r="H71" t="s">
        <v>68</v>
      </c>
      <c r="I71" t="s">
        <v>43</v>
      </c>
    </row>
    <row r="73" spans="1:9">
      <c r="A73" t="s">
        <v>95</v>
      </c>
      <c r="B73">
        <v>0.999</v>
      </c>
      <c r="C73">
        <v>1.212</v>
      </c>
      <c r="D73">
        <v>-0.21329999999999999</v>
      </c>
      <c r="E73">
        <v>0.19259999999999999</v>
      </c>
      <c r="F73">
        <v>30</v>
      </c>
      <c r="G73">
        <v>30</v>
      </c>
      <c r="H73">
        <v>1.1080000000000001</v>
      </c>
      <c r="I73">
        <v>87</v>
      </c>
    </row>
    <row r="74" spans="1:9">
      <c r="A74" t="s">
        <v>97</v>
      </c>
      <c r="B74">
        <v>0.999</v>
      </c>
      <c r="C74">
        <v>0.42630000000000001</v>
      </c>
      <c r="D74">
        <v>0.57269999999999999</v>
      </c>
      <c r="E74">
        <v>0.19259999999999999</v>
      </c>
      <c r="F74">
        <v>30</v>
      </c>
      <c r="G74">
        <v>30</v>
      </c>
      <c r="H74">
        <v>2.9740000000000002</v>
      </c>
      <c r="I74">
        <v>87</v>
      </c>
    </row>
  </sheetData>
  <mergeCells count="6">
    <mergeCell ref="B28:B38"/>
    <mergeCell ref="D4:G4"/>
    <mergeCell ref="H4:K4"/>
    <mergeCell ref="L4:O4"/>
    <mergeCell ref="B6:B16"/>
    <mergeCell ref="B17:B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55"/>
  <sheetViews>
    <sheetView tabSelected="1" workbookViewId="0"/>
  </sheetViews>
  <sheetFormatPr baseColWidth="10" defaultRowHeight="15"/>
  <cols>
    <col min="1" max="1" width="34" bestFit="1" customWidth="1"/>
    <col min="2" max="2" width="30.7109375" bestFit="1" customWidth="1"/>
    <col min="3" max="3" width="18.140625" bestFit="1" customWidth="1"/>
    <col min="8" max="8" width="19.28515625" bestFit="1" customWidth="1"/>
  </cols>
  <sheetData>
    <row r="1" spans="1:13">
      <c r="A1" t="s">
        <v>145</v>
      </c>
      <c r="I1" t="s">
        <v>138</v>
      </c>
    </row>
    <row r="2" spans="1:13">
      <c r="I2" t="s">
        <v>125</v>
      </c>
      <c r="J2" t="s">
        <v>129</v>
      </c>
    </row>
    <row r="3" spans="1:13">
      <c r="B3" t="s">
        <v>139</v>
      </c>
      <c r="H3" t="s">
        <v>134</v>
      </c>
      <c r="I3">
        <v>76</v>
      </c>
      <c r="J3">
        <v>51</v>
      </c>
    </row>
    <row r="4" spans="1:13">
      <c r="B4" t="s">
        <v>125</v>
      </c>
      <c r="C4" t="s">
        <v>129</v>
      </c>
      <c r="H4" t="s">
        <v>125</v>
      </c>
      <c r="I4">
        <v>127</v>
      </c>
      <c r="J4">
        <v>130</v>
      </c>
    </row>
    <row r="5" spans="1:13">
      <c r="A5" t="s">
        <v>137</v>
      </c>
      <c r="B5">
        <v>1</v>
      </c>
      <c r="C5">
        <v>0.65</v>
      </c>
      <c r="H5" t="s">
        <v>133</v>
      </c>
      <c r="I5">
        <v>0.6</v>
      </c>
      <c r="J5">
        <v>0.39</v>
      </c>
      <c r="L5">
        <v>0.6</v>
      </c>
      <c r="M5">
        <v>0.39</v>
      </c>
    </row>
    <row r="6" spans="1:13">
      <c r="B6">
        <v>1</v>
      </c>
      <c r="C6">
        <v>0.56999999999999995</v>
      </c>
      <c r="L6">
        <v>0.67</v>
      </c>
      <c r="M6">
        <v>0.38</v>
      </c>
    </row>
    <row r="7" spans="1:13">
      <c r="B7">
        <v>1</v>
      </c>
      <c r="C7">
        <v>0.76</v>
      </c>
      <c r="H7" t="s">
        <v>134</v>
      </c>
      <c r="I7">
        <v>26.7</v>
      </c>
      <c r="J7">
        <v>15.8</v>
      </c>
      <c r="L7">
        <v>0.43</v>
      </c>
      <c r="M7">
        <v>0.33</v>
      </c>
    </row>
    <row r="8" spans="1:13">
      <c r="B8" t="s">
        <v>125</v>
      </c>
      <c r="C8" t="s">
        <v>129</v>
      </c>
      <c r="H8" t="s">
        <v>125</v>
      </c>
      <c r="I8">
        <v>39.799999999999997</v>
      </c>
      <c r="J8">
        <v>41.6</v>
      </c>
    </row>
    <row r="9" spans="1:13">
      <c r="A9" t="s">
        <v>136</v>
      </c>
      <c r="B9">
        <f>AVERAGE(B5:B7)</f>
        <v>1</v>
      </c>
      <c r="C9">
        <f>AVERAGE(C5:C7)</f>
        <v>0.66</v>
      </c>
      <c r="H9" t="s">
        <v>133</v>
      </c>
      <c r="I9">
        <v>0.67</v>
      </c>
      <c r="J9">
        <v>0.38</v>
      </c>
    </row>
    <row r="10" spans="1:13">
      <c r="A10" t="s">
        <v>135</v>
      </c>
      <c r="B10">
        <f>STDEV(B5:B7)/SQRT(3)</f>
        <v>0</v>
      </c>
      <c r="C10">
        <f>STDEV(C5:C7)/SQRT(3)</f>
        <v>5.507570547286135E-2</v>
      </c>
    </row>
    <row r="11" spans="1:13">
      <c r="H11" t="s">
        <v>134</v>
      </c>
      <c r="I11">
        <v>12</v>
      </c>
      <c r="J11">
        <v>13.8</v>
      </c>
    </row>
    <row r="12" spans="1:13">
      <c r="H12" t="s">
        <v>125</v>
      </c>
      <c r="I12">
        <v>28</v>
      </c>
      <c r="J12">
        <v>42.1</v>
      </c>
    </row>
    <row r="13" spans="1:13">
      <c r="H13" t="s">
        <v>133</v>
      </c>
      <c r="I13">
        <v>0.43</v>
      </c>
      <c r="J13">
        <v>0.33</v>
      </c>
    </row>
    <row r="29" spans="1:9" ht="15.75">
      <c r="H29" s="52"/>
      <c r="I29" s="52"/>
    </row>
    <row r="30" spans="1:9" ht="15.75">
      <c r="A30" s="52"/>
      <c r="B30" s="52"/>
      <c r="H30" s="51"/>
      <c r="I30" s="50"/>
    </row>
    <row r="31" spans="1:9" ht="15.75">
      <c r="A31" s="51" t="s">
        <v>132</v>
      </c>
      <c r="B31" s="50" t="s">
        <v>131</v>
      </c>
      <c r="H31" s="51"/>
      <c r="I31" s="50"/>
    </row>
    <row r="32" spans="1:9" ht="15.75">
      <c r="A32" s="51"/>
      <c r="B32" s="50"/>
      <c r="H32" s="51"/>
      <c r="I32" s="50"/>
    </row>
    <row r="33" spans="1:9" ht="15.75">
      <c r="A33" s="51" t="s">
        <v>130</v>
      </c>
      <c r="B33" s="50" t="s">
        <v>129</v>
      </c>
      <c r="H33" s="51"/>
      <c r="I33" s="50"/>
    </row>
    <row r="34" spans="1:9" ht="15.75">
      <c r="A34" s="51" t="s">
        <v>128</v>
      </c>
      <c r="B34" s="50" t="s">
        <v>127</v>
      </c>
      <c r="H34" s="51"/>
      <c r="I34" s="50"/>
    </row>
    <row r="35" spans="1:9" ht="15.75">
      <c r="A35" s="51" t="s">
        <v>126</v>
      </c>
      <c r="B35" s="50" t="s">
        <v>125</v>
      </c>
      <c r="H35" s="51"/>
      <c r="I35" s="50"/>
    </row>
    <row r="36" spans="1:9" ht="15.75">
      <c r="A36" s="51"/>
      <c r="B36" s="50"/>
      <c r="H36" s="51"/>
      <c r="I36" s="50"/>
    </row>
    <row r="37" spans="1:9" ht="15.75">
      <c r="A37" s="51" t="s">
        <v>124</v>
      </c>
      <c r="B37" s="50"/>
      <c r="H37" s="51"/>
      <c r="I37" s="50"/>
    </row>
    <row r="38" spans="1:9" ht="15.75">
      <c r="A38" s="51" t="s">
        <v>28</v>
      </c>
      <c r="B38" s="50">
        <v>3.5000000000000001E-3</v>
      </c>
      <c r="H38" s="51"/>
      <c r="I38" s="50"/>
    </row>
    <row r="39" spans="1:9" ht="15.75">
      <c r="A39" s="51" t="s">
        <v>29</v>
      </c>
      <c r="B39" s="50" t="s">
        <v>30</v>
      </c>
      <c r="H39" s="51"/>
      <c r="I39" s="50"/>
    </row>
    <row r="40" spans="1:9" ht="15.75">
      <c r="A40" s="51" t="s">
        <v>108</v>
      </c>
      <c r="B40" s="50" t="s">
        <v>32</v>
      </c>
      <c r="H40" s="51"/>
      <c r="I40" s="50"/>
    </row>
    <row r="41" spans="1:9" ht="15.75">
      <c r="A41" s="51" t="s">
        <v>123</v>
      </c>
      <c r="B41" s="50" t="s">
        <v>122</v>
      </c>
      <c r="H41" s="51"/>
      <c r="I41" s="50"/>
    </row>
    <row r="42" spans="1:9" ht="15.75">
      <c r="A42" s="51" t="s">
        <v>121</v>
      </c>
      <c r="B42" s="50" t="s">
        <v>120</v>
      </c>
      <c r="H42" s="51"/>
      <c r="I42" s="50"/>
    </row>
    <row r="43" spans="1:9" ht="15.75">
      <c r="A43" s="51"/>
      <c r="B43" s="50"/>
      <c r="H43" s="51"/>
      <c r="I43" s="50"/>
    </row>
    <row r="44" spans="1:9" ht="15.75">
      <c r="A44" s="51" t="s">
        <v>119</v>
      </c>
      <c r="B44" s="50"/>
      <c r="H44" s="51"/>
      <c r="I44" s="50"/>
    </row>
    <row r="45" spans="1:9" ht="15.75">
      <c r="A45" s="51" t="s">
        <v>118</v>
      </c>
      <c r="B45" s="50" t="s">
        <v>117</v>
      </c>
      <c r="H45" s="51"/>
      <c r="I45" s="50"/>
    </row>
    <row r="46" spans="1:9" ht="15.75">
      <c r="A46" s="51" t="s">
        <v>116</v>
      </c>
      <c r="B46" s="50" t="s">
        <v>115</v>
      </c>
      <c r="H46" s="51"/>
      <c r="I46" s="50"/>
    </row>
    <row r="47" spans="1:9" ht="15.75">
      <c r="A47" s="51" t="s">
        <v>114</v>
      </c>
      <c r="B47" s="50" t="s">
        <v>113</v>
      </c>
      <c r="H47" s="51"/>
      <c r="I47" s="50"/>
    </row>
    <row r="48" spans="1:9" ht="15.75">
      <c r="A48" s="51" t="s">
        <v>112</v>
      </c>
      <c r="B48" s="50" t="s">
        <v>111</v>
      </c>
      <c r="H48" s="51"/>
      <c r="I48" s="50"/>
    </row>
    <row r="49" spans="1:9" ht="15.75">
      <c r="A49" s="51" t="s">
        <v>33</v>
      </c>
      <c r="B49" s="50">
        <v>0.90500000000000003</v>
      </c>
      <c r="H49" s="51"/>
      <c r="I49" s="50"/>
    </row>
    <row r="50" spans="1:9" ht="15.75">
      <c r="A50" s="51"/>
      <c r="B50" s="50"/>
      <c r="H50" s="51"/>
      <c r="I50" s="50"/>
    </row>
    <row r="51" spans="1:9" ht="15.75">
      <c r="A51" s="51" t="s">
        <v>110</v>
      </c>
      <c r="B51" s="50"/>
      <c r="H51" s="51"/>
      <c r="I51" s="50"/>
    </row>
    <row r="52" spans="1:9" ht="15.75">
      <c r="A52" s="51" t="s">
        <v>109</v>
      </c>
      <c r="B52" s="50"/>
      <c r="H52" s="51"/>
      <c r="I52" s="50"/>
    </row>
    <row r="53" spans="1:9" ht="15.75">
      <c r="A53" s="51" t="s">
        <v>28</v>
      </c>
      <c r="B53" s="50"/>
      <c r="H53" s="51"/>
      <c r="I53" s="50"/>
    </row>
    <row r="54" spans="1:9" ht="15.75">
      <c r="A54" s="51" t="s">
        <v>29</v>
      </c>
      <c r="B54" s="50"/>
      <c r="H54" s="51"/>
      <c r="I54" s="50"/>
    </row>
    <row r="55" spans="1:9" ht="15.75">
      <c r="A55" s="51" t="s">
        <v>108</v>
      </c>
      <c r="B55" s="5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 8B</vt:lpstr>
      <vt:lpstr>Fig 8C</vt:lpstr>
      <vt:lpstr>Fig 8D</vt:lpstr>
      <vt:lpstr>Fig 8E</vt:lpstr>
      <vt:lpstr>Fig 8G</vt:lpstr>
      <vt:lpstr>Fig 8H</vt:lpstr>
      <vt:lpstr>Fig 8I</vt:lpstr>
      <vt:lpstr>Fig 8J</vt:lpstr>
      <vt:lpstr>Fig 8-suppl 1B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</dc:creator>
  <cp:lastModifiedBy>Arnaud</cp:lastModifiedBy>
  <dcterms:created xsi:type="dcterms:W3CDTF">2016-05-31T15:04:13Z</dcterms:created>
  <dcterms:modified xsi:type="dcterms:W3CDTF">2017-02-23T14:10:46Z</dcterms:modified>
</cp:coreProperties>
</file>