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aria_Gdrive\01_SBN-Paper\02_Revised_version\20170222_Resubmission\"/>
    </mc:Choice>
  </mc:AlternateContent>
  <bookViews>
    <workbookView xWindow="0" yWindow="0" windowWidth="20700" windowHeight="88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Q37" i="1"/>
  <c r="J43" i="1"/>
  <c r="K43" i="1"/>
  <c r="L43" i="1"/>
  <c r="M43" i="1"/>
  <c r="I43" i="1"/>
  <c r="C42" i="1"/>
  <c r="O33" i="1" s="1"/>
  <c r="D42" i="1"/>
  <c r="P37" i="1" s="1"/>
  <c r="E42" i="1"/>
  <c r="Q38" i="1" s="1"/>
  <c r="F42" i="1"/>
  <c r="R33" i="1" s="1"/>
  <c r="B42" i="1"/>
  <c r="N32" i="1" s="1"/>
  <c r="P36" i="1"/>
  <c r="P38" i="1"/>
  <c r="P39" i="1"/>
  <c r="N39" i="1"/>
  <c r="J10" i="1"/>
  <c r="J11" i="1"/>
  <c r="J12" i="1"/>
  <c r="J13" i="1"/>
  <c r="J15" i="1"/>
  <c r="J18" i="1"/>
  <c r="J19" i="1"/>
  <c r="J20" i="1"/>
  <c r="J21" i="1"/>
  <c r="I24" i="1"/>
  <c r="I23" i="1"/>
  <c r="H23" i="1"/>
  <c r="J14" i="1" s="1"/>
  <c r="D10" i="1"/>
  <c r="D11" i="1"/>
  <c r="D12" i="1"/>
  <c r="D13" i="1"/>
  <c r="D15" i="1"/>
  <c r="D17" i="1"/>
  <c r="D18" i="1"/>
  <c r="D9" i="1"/>
  <c r="C22" i="1"/>
  <c r="C21" i="1"/>
  <c r="B21" i="1"/>
  <c r="D14" i="1" s="1"/>
  <c r="Q36" i="1" l="1"/>
  <c r="R41" i="1"/>
  <c r="R38" i="1"/>
  <c r="Q34" i="1"/>
  <c r="R37" i="1"/>
  <c r="R40" i="1"/>
  <c r="R39" i="1"/>
  <c r="Q35" i="1"/>
  <c r="Q43" i="1" s="1"/>
  <c r="P35" i="1"/>
  <c r="J17" i="1"/>
  <c r="P34" i="1"/>
  <c r="Q31" i="1"/>
  <c r="Q33" i="1"/>
  <c r="R36" i="1"/>
  <c r="D16" i="1"/>
  <c r="J16" i="1"/>
  <c r="P31" i="1"/>
  <c r="P33" i="1"/>
  <c r="Q40" i="1"/>
  <c r="Q32" i="1"/>
  <c r="R35" i="1"/>
  <c r="R32" i="1"/>
  <c r="P41" i="1"/>
  <c r="P32" i="1"/>
  <c r="Q39" i="1"/>
  <c r="Q41" i="1"/>
  <c r="R34" i="1"/>
  <c r="J9" i="1"/>
  <c r="P40" i="1"/>
  <c r="R31" i="1"/>
  <c r="O38" i="1"/>
  <c r="O37" i="1"/>
  <c r="O31" i="1"/>
  <c r="O34" i="1"/>
  <c r="O40" i="1"/>
  <c r="O32" i="1"/>
  <c r="O39" i="1"/>
  <c r="O36" i="1"/>
  <c r="O35" i="1"/>
  <c r="O41" i="1"/>
  <c r="N38" i="1"/>
  <c r="N41" i="1"/>
  <c r="N37" i="1"/>
  <c r="N36" i="1"/>
  <c r="N35" i="1"/>
  <c r="N34" i="1"/>
  <c r="N31" i="1"/>
  <c r="N33" i="1"/>
  <c r="N40" i="1"/>
  <c r="N43" i="1" l="1"/>
  <c r="R43" i="1"/>
  <c r="O43" i="1"/>
  <c r="P43" i="1"/>
</calcChain>
</file>

<file path=xl/sharedStrings.xml><?xml version="1.0" encoding="utf-8"?>
<sst xmlns="http://schemas.openxmlformats.org/spreadsheetml/2006/main" count="47" uniqueCount="25">
  <si>
    <t>Only male wing discs and wings were included in the quantification</t>
  </si>
  <si>
    <t>Sampe</t>
  </si>
  <si>
    <t>Control</t>
  </si>
  <si>
    <t>Median</t>
  </si>
  <si>
    <t>Average</t>
  </si>
  <si>
    <t>Pouch area [um^2]</t>
  </si>
  <si>
    <r>
      <t>t-test</t>
    </r>
    <r>
      <rPr>
        <sz val="11"/>
        <color theme="1"/>
        <rFont val="Calibri"/>
        <family val="2"/>
        <scheme val="minor"/>
      </rPr>
      <t xml:space="preserve"> </t>
    </r>
  </si>
  <si>
    <t>relative to Ctrl.</t>
  </si>
  <si>
    <t>Absolut</t>
  </si>
  <si>
    <r>
      <t>Pannel G</t>
    </r>
    <r>
      <rPr>
        <sz val="11"/>
        <color theme="1"/>
        <rFont val="Calibri"/>
        <family val="2"/>
        <scheme val="minor"/>
      </rPr>
      <t xml:space="preserve"> - Wing pouch area</t>
    </r>
  </si>
  <si>
    <r>
      <t>Pannel K</t>
    </r>
    <r>
      <rPr>
        <sz val="11"/>
        <color theme="1"/>
        <rFont val="Calibri"/>
        <family val="2"/>
        <scheme val="minor"/>
      </rPr>
      <t xml:space="preserve"> - Wing blade area</t>
    </r>
  </si>
  <si>
    <r>
      <rPr>
        <b/>
        <sz val="11"/>
        <color theme="1"/>
        <rFont val="Calibri"/>
        <family val="2"/>
        <scheme val="minor"/>
      </rPr>
      <t>Figure 8 - Source data</t>
    </r>
    <r>
      <rPr>
        <sz val="11"/>
        <color theme="1"/>
        <rFont val="Calibri"/>
        <family val="2"/>
        <scheme val="minor"/>
      </rPr>
      <t>: wing pouch and blade areas</t>
    </r>
  </si>
  <si>
    <t xml:space="preserve">t-test </t>
  </si>
  <si>
    <t>Pouch area [mm^2]</t>
  </si>
  <si>
    <t>Relative</t>
  </si>
  <si>
    <t>L1</t>
  </si>
  <si>
    <t>L2</t>
  </si>
  <si>
    <t>L3</t>
  </si>
  <si>
    <t>L4</t>
  </si>
  <si>
    <t>L5</t>
  </si>
  <si>
    <t>t-test</t>
  </si>
  <si>
    <r>
      <t>Pannel N</t>
    </r>
    <r>
      <rPr>
        <sz val="11"/>
        <color theme="1"/>
        <rFont val="Calibri"/>
        <family val="2"/>
        <scheme val="minor"/>
      </rPr>
      <t xml:space="preserve"> - Intervein area</t>
    </r>
  </si>
  <si>
    <t>Area [mm^2]</t>
  </si>
  <si>
    <t>GrabFP-ECM</t>
  </si>
  <si>
    <t>Only female wings were included in the quantification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</si>
</sst>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2" borderId="0" xfId="0" applyFill="1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34" borderId="0" xfId="0" applyFill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4" borderId="0" xfId="0" applyFill="1" applyAlignment="1">
      <alignment horizontal="left" vertical="center"/>
    </xf>
    <xf numFmtId="0" fontId="0" fillId="35" borderId="0" xfId="0" applyFill="1"/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2" fontId="0" fillId="0" borderId="0" xfId="0" applyNumberFormat="1" applyAlignment="1">
      <alignment horizontal="right" vertical="center"/>
    </xf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22" workbookViewId="0">
      <selection activeCell="F29" sqref="F29"/>
    </sheetView>
  </sheetViews>
  <sheetFormatPr defaultRowHeight="15" x14ac:dyDescent="0.25"/>
  <cols>
    <col min="1" max="1" width="17.42578125" customWidth="1"/>
    <col min="2" max="2" width="12.7109375" customWidth="1"/>
    <col min="3" max="3" width="13.5703125" customWidth="1"/>
    <col min="4" max="4" width="14.42578125" customWidth="1"/>
    <col min="8" max="8" width="14.28515625" customWidth="1"/>
    <col min="9" max="9" width="10.140625" customWidth="1"/>
    <col min="10" max="10" width="14.7109375" customWidth="1"/>
    <col min="11" max="11" width="14.5703125" customWidth="1"/>
  </cols>
  <sheetData>
    <row r="1" spans="1:12" x14ac:dyDescent="0.25">
      <c r="A1" t="s">
        <v>11</v>
      </c>
    </row>
    <row r="3" spans="1:12" x14ac:dyDescent="0.25">
      <c r="A3" t="s">
        <v>0</v>
      </c>
    </row>
    <row r="4" spans="1:12" x14ac:dyDescent="0.25">
      <c r="G4" s="14"/>
      <c r="H4" s="14"/>
      <c r="I4" s="14"/>
      <c r="J4" s="14"/>
    </row>
    <row r="5" spans="1:12" x14ac:dyDescent="0.25">
      <c r="A5" s="6" t="s">
        <v>9</v>
      </c>
      <c r="G5" s="15" t="s">
        <v>10</v>
      </c>
      <c r="H5" s="14"/>
      <c r="I5" s="14"/>
      <c r="J5" s="14"/>
      <c r="K5" s="7"/>
      <c r="L5" s="7"/>
    </row>
    <row r="6" spans="1:12" x14ac:dyDescent="0.25">
      <c r="A6" s="1"/>
      <c r="B6" s="2" t="s">
        <v>5</v>
      </c>
      <c r="C6" s="2"/>
      <c r="D6" s="10"/>
      <c r="G6" s="14"/>
      <c r="H6" s="17" t="s">
        <v>13</v>
      </c>
      <c r="I6" s="17"/>
      <c r="J6" s="16"/>
      <c r="K6" s="8"/>
      <c r="L6" s="13"/>
    </row>
    <row r="7" spans="1:12" ht="18" x14ac:dyDescent="0.35">
      <c r="B7" t="s">
        <v>2</v>
      </c>
      <c r="C7" s="9" t="s">
        <v>23</v>
      </c>
      <c r="D7" s="9"/>
      <c r="G7" s="14"/>
      <c r="H7" s="14" t="s">
        <v>2</v>
      </c>
      <c r="I7" s="18" t="s">
        <v>23</v>
      </c>
      <c r="J7" s="18"/>
      <c r="K7" s="13"/>
      <c r="L7" s="13"/>
    </row>
    <row r="8" spans="1:12" x14ac:dyDescent="0.25">
      <c r="A8" s="4" t="s">
        <v>1</v>
      </c>
      <c r="B8" t="s">
        <v>8</v>
      </c>
      <c r="C8" t="s">
        <v>8</v>
      </c>
      <c r="D8" s="3" t="s">
        <v>7</v>
      </c>
      <c r="G8" s="14" t="s">
        <v>1</v>
      </c>
      <c r="H8" s="14" t="s">
        <v>8</v>
      </c>
      <c r="I8" s="14" t="s">
        <v>8</v>
      </c>
      <c r="J8" s="14" t="s">
        <v>7</v>
      </c>
      <c r="K8" s="13"/>
      <c r="L8" s="13"/>
    </row>
    <row r="9" spans="1:12" x14ac:dyDescent="0.25">
      <c r="A9" s="4">
        <v>1</v>
      </c>
      <c r="B9" s="11">
        <v>9937</v>
      </c>
      <c r="C9" s="12">
        <v>8694</v>
      </c>
      <c r="D9" s="3">
        <f>C9/$B$21</f>
        <v>0.95078740157480313</v>
      </c>
      <c r="G9" s="21">
        <v>1</v>
      </c>
      <c r="H9" s="7">
        <v>1.33</v>
      </c>
      <c r="I9" s="7">
        <v>1.236</v>
      </c>
      <c r="J9" s="25">
        <f>I9/$H$23</f>
        <v>0.88920863309352505</v>
      </c>
      <c r="K9" s="13"/>
      <c r="L9" s="13"/>
    </row>
    <row r="10" spans="1:12" x14ac:dyDescent="0.25">
      <c r="A10" s="4">
        <v>2</v>
      </c>
      <c r="B10" s="11">
        <v>8873</v>
      </c>
      <c r="C10" s="12">
        <v>6422</v>
      </c>
      <c r="D10" s="12">
        <f t="shared" ref="D10:D18" si="0">C10/$B$21</f>
        <v>0.7023184601924759</v>
      </c>
      <c r="G10" s="21">
        <v>2</v>
      </c>
      <c r="H10" s="7">
        <v>1.5580000000000001</v>
      </c>
      <c r="I10" s="7">
        <v>1.258</v>
      </c>
      <c r="J10" s="25">
        <f t="shared" ref="J10:J21" si="1">I10/$H$23</f>
        <v>0.90503597122302148</v>
      </c>
      <c r="K10" s="13"/>
      <c r="L10" s="13"/>
    </row>
    <row r="11" spans="1:12" x14ac:dyDescent="0.25">
      <c r="A11" s="4">
        <v>3</v>
      </c>
      <c r="B11" s="11">
        <v>9144</v>
      </c>
      <c r="C11" s="12">
        <v>6028</v>
      </c>
      <c r="D11" s="12">
        <f t="shared" si="0"/>
        <v>0.65923009623797024</v>
      </c>
      <c r="G11" s="21">
        <v>3</v>
      </c>
      <c r="H11" s="7">
        <v>1.4810000000000001</v>
      </c>
      <c r="I11" s="7">
        <v>1.5680000000000001</v>
      </c>
      <c r="J11" s="25">
        <f t="shared" si="1"/>
        <v>1.1280575539568345</v>
      </c>
      <c r="K11" s="13"/>
      <c r="L11" s="13"/>
    </row>
    <row r="12" spans="1:12" x14ac:dyDescent="0.25">
      <c r="A12" s="4">
        <v>4</v>
      </c>
      <c r="B12" s="11">
        <v>10697</v>
      </c>
      <c r="C12" s="12">
        <v>10657</v>
      </c>
      <c r="D12" s="12">
        <f t="shared" si="0"/>
        <v>1.1654636920384951</v>
      </c>
      <c r="G12" s="21">
        <v>4</v>
      </c>
      <c r="H12" s="7">
        <v>1.268</v>
      </c>
      <c r="I12" s="7">
        <v>1.121</v>
      </c>
      <c r="J12" s="25">
        <f t="shared" si="1"/>
        <v>0.80647482014388483</v>
      </c>
      <c r="K12" s="13"/>
      <c r="L12" s="13"/>
    </row>
    <row r="13" spans="1:12" x14ac:dyDescent="0.25">
      <c r="A13" s="4">
        <v>5</v>
      </c>
      <c r="B13" s="11">
        <v>8814</v>
      </c>
      <c r="C13" s="12">
        <v>7911</v>
      </c>
      <c r="D13" s="12">
        <f t="shared" si="0"/>
        <v>0.86515748031496065</v>
      </c>
      <c r="G13" s="21">
        <v>5</v>
      </c>
      <c r="H13" s="7">
        <v>1.3360000000000001</v>
      </c>
      <c r="I13" s="7">
        <v>1.4059999999999999</v>
      </c>
      <c r="J13" s="25">
        <f t="shared" si="1"/>
        <v>1.0115107913669064</v>
      </c>
      <c r="K13" s="13"/>
      <c r="L13" s="13"/>
    </row>
    <row r="14" spans="1:12" x14ac:dyDescent="0.25">
      <c r="A14" s="4">
        <v>6</v>
      </c>
      <c r="B14" s="11">
        <v>6647</v>
      </c>
      <c r="C14" s="12">
        <v>5529</v>
      </c>
      <c r="D14" s="12">
        <f t="shared" si="0"/>
        <v>0.6046587926509186</v>
      </c>
      <c r="G14" s="21">
        <v>6</v>
      </c>
      <c r="H14" s="7">
        <v>1.444</v>
      </c>
      <c r="I14" s="7">
        <v>0.98199999999999998</v>
      </c>
      <c r="J14" s="25">
        <f t="shared" si="1"/>
        <v>0.70647482014388485</v>
      </c>
      <c r="K14" s="13"/>
      <c r="L14" s="13"/>
    </row>
    <row r="15" spans="1:12" x14ac:dyDescent="0.25">
      <c r="A15" s="4">
        <v>7</v>
      </c>
      <c r="B15" s="11">
        <v>9485</v>
      </c>
      <c r="C15" s="12">
        <v>5676</v>
      </c>
      <c r="D15" s="12">
        <f t="shared" si="0"/>
        <v>0.62073490813648291</v>
      </c>
      <c r="G15" s="21">
        <v>7</v>
      </c>
      <c r="H15" s="7">
        <v>1.454</v>
      </c>
      <c r="I15" s="7">
        <v>0.93</v>
      </c>
      <c r="J15" s="25">
        <f t="shared" si="1"/>
        <v>0.6690647482014388</v>
      </c>
      <c r="K15" s="13"/>
      <c r="L15" s="13"/>
    </row>
    <row r="16" spans="1:12" x14ac:dyDescent="0.25">
      <c r="A16" s="4">
        <v>8</v>
      </c>
      <c r="B16" s="11">
        <v>9560</v>
      </c>
      <c r="C16" s="12">
        <v>5126</v>
      </c>
      <c r="D16" s="12">
        <f t="shared" si="0"/>
        <v>0.560586176727909</v>
      </c>
      <c r="G16" s="21">
        <v>8</v>
      </c>
      <c r="H16" s="7">
        <v>1.294</v>
      </c>
      <c r="I16" s="7">
        <v>1.2070000000000001</v>
      </c>
      <c r="J16" s="25">
        <f t="shared" si="1"/>
        <v>0.86834532374100715</v>
      </c>
      <c r="K16" s="13"/>
      <c r="L16" s="13"/>
    </row>
    <row r="17" spans="1:18" x14ac:dyDescent="0.25">
      <c r="A17" s="4">
        <v>9</v>
      </c>
      <c r="B17" s="11">
        <v>8107</v>
      </c>
      <c r="C17" s="12">
        <v>8965</v>
      </c>
      <c r="D17" s="12">
        <f t="shared" si="0"/>
        <v>0.98042432195975504</v>
      </c>
      <c r="G17" s="21">
        <v>9</v>
      </c>
      <c r="H17" s="7">
        <v>1.2729999999999999</v>
      </c>
      <c r="I17" s="7">
        <v>1.01</v>
      </c>
      <c r="J17" s="25">
        <f t="shared" si="1"/>
        <v>0.72661870503597115</v>
      </c>
      <c r="K17" s="13"/>
      <c r="L17" s="13"/>
    </row>
    <row r="18" spans="1:18" x14ac:dyDescent="0.25">
      <c r="A18" s="4">
        <v>10</v>
      </c>
      <c r="C18" s="12">
        <v>7944</v>
      </c>
      <c r="D18" s="12">
        <f t="shared" si="0"/>
        <v>0.86876640419947504</v>
      </c>
      <c r="G18" s="21">
        <v>10</v>
      </c>
      <c r="H18" s="7">
        <v>1.5129999999999999</v>
      </c>
      <c r="I18" s="7">
        <v>1.357</v>
      </c>
      <c r="J18" s="25">
        <f t="shared" si="1"/>
        <v>0.97625899280575534</v>
      </c>
      <c r="K18" s="13"/>
      <c r="L18" s="13"/>
    </row>
    <row r="19" spans="1:18" x14ac:dyDescent="0.25">
      <c r="A19" s="4">
        <v>11</v>
      </c>
      <c r="D19" s="3"/>
      <c r="G19" s="21">
        <v>11</v>
      </c>
      <c r="H19" s="21"/>
      <c r="I19" s="7">
        <v>1.4630000000000001</v>
      </c>
      <c r="J19" s="25">
        <f t="shared" si="1"/>
        <v>1.0525179856115108</v>
      </c>
      <c r="K19" s="13"/>
      <c r="L19" s="13"/>
    </row>
    <row r="20" spans="1:18" x14ac:dyDescent="0.25">
      <c r="A20" s="4">
        <v>12</v>
      </c>
      <c r="D20" s="3"/>
      <c r="G20" s="21">
        <v>12</v>
      </c>
      <c r="H20" s="21"/>
      <c r="I20" s="7">
        <v>1.409</v>
      </c>
      <c r="J20" s="25">
        <f t="shared" si="1"/>
        <v>1.0136690647482014</v>
      </c>
      <c r="K20" s="13"/>
      <c r="L20" s="13"/>
    </row>
    <row r="21" spans="1:18" x14ac:dyDescent="0.25">
      <c r="A21" s="4" t="s">
        <v>3</v>
      </c>
      <c r="B21">
        <f>MEDIAN(B9:B17)</f>
        <v>9144</v>
      </c>
      <c r="C21" s="3">
        <f>MEDIAN(C9:C18)</f>
        <v>7166.5</v>
      </c>
      <c r="D21" s="3"/>
      <c r="G21" s="7"/>
      <c r="H21" s="7"/>
      <c r="I21" s="7">
        <v>0.97099999999999997</v>
      </c>
      <c r="J21" s="25">
        <f t="shared" si="1"/>
        <v>0.69856115107913663</v>
      </c>
      <c r="K21" s="13"/>
      <c r="L21" s="13"/>
    </row>
    <row r="22" spans="1:18" x14ac:dyDescent="0.25">
      <c r="A22" s="5" t="s">
        <v>6</v>
      </c>
      <c r="C22" s="3">
        <f>_xlfn.T.TEST(B9:B17,C9:C18,2,2)</f>
        <v>2.5449038135793016E-2</v>
      </c>
      <c r="G22" s="7"/>
      <c r="H22" s="7"/>
      <c r="I22" s="7"/>
      <c r="J22" s="25"/>
    </row>
    <row r="23" spans="1:18" x14ac:dyDescent="0.25">
      <c r="A23" s="4"/>
      <c r="G23" s="21" t="s">
        <v>3</v>
      </c>
      <c r="H23" s="21">
        <f>MEDIAN(H9:H18)</f>
        <v>1.3900000000000001</v>
      </c>
      <c r="I23" s="21">
        <f>MEDIAN(I9:I21)</f>
        <v>1.236</v>
      </c>
      <c r="J23" s="7"/>
    </row>
    <row r="24" spans="1:18" x14ac:dyDescent="0.25">
      <c r="G24" s="24" t="s">
        <v>12</v>
      </c>
      <c r="H24" s="21"/>
      <c r="I24" s="21">
        <f>_xlfn.T.TEST(H9:H18,I9:I21,2,2)</f>
        <v>2.9124384408587209E-2</v>
      </c>
      <c r="J24" s="7"/>
    </row>
    <row r="26" spans="1:18" x14ac:dyDescent="0.25">
      <c r="A26" s="22" t="s">
        <v>21</v>
      </c>
    </row>
    <row r="27" spans="1:18" x14ac:dyDescent="0.25">
      <c r="A27" t="s">
        <v>24</v>
      </c>
    </row>
    <row r="29" spans="1:18" x14ac:dyDescent="0.25">
      <c r="B29" s="20" t="s">
        <v>22</v>
      </c>
      <c r="C29" s="20"/>
      <c r="D29" s="20"/>
      <c r="E29" s="20"/>
      <c r="F29" s="20"/>
      <c r="G29" s="20"/>
      <c r="H29" s="20"/>
      <c r="I29" s="20" t="s">
        <v>22</v>
      </c>
      <c r="J29" s="20"/>
      <c r="K29" s="20"/>
      <c r="L29" s="20"/>
      <c r="M29" s="20"/>
      <c r="N29" s="19" t="s">
        <v>14</v>
      </c>
      <c r="O29" s="19"/>
      <c r="P29" s="19"/>
      <c r="Q29" s="19"/>
      <c r="R29" s="19"/>
    </row>
    <row r="30" spans="1:18" x14ac:dyDescent="0.25">
      <c r="A30" s="2" t="s">
        <v>2</v>
      </c>
      <c r="B30" s="2" t="s">
        <v>15</v>
      </c>
      <c r="C30" s="2" t="s">
        <v>16</v>
      </c>
      <c r="D30" s="2" t="s">
        <v>17</v>
      </c>
      <c r="E30" s="2" t="s">
        <v>18</v>
      </c>
      <c r="F30" s="2" t="s">
        <v>19</v>
      </c>
      <c r="G30" s="20"/>
      <c r="H30" s="9" t="s">
        <v>23</v>
      </c>
      <c r="I30" s="9" t="s">
        <v>15</v>
      </c>
      <c r="J30" s="9" t="s">
        <v>16</v>
      </c>
      <c r="K30" s="9" t="s">
        <v>17</v>
      </c>
      <c r="L30" s="9" t="s">
        <v>18</v>
      </c>
      <c r="M30" s="9" t="s">
        <v>19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</row>
    <row r="31" spans="1:18" x14ac:dyDescent="0.25">
      <c r="A31" s="20">
        <v>1</v>
      </c>
      <c r="B31" s="20">
        <v>0.18</v>
      </c>
      <c r="C31" s="20">
        <v>0.26500000000000001</v>
      </c>
      <c r="D31" s="20">
        <v>0.27500000000000002</v>
      </c>
      <c r="E31" s="20">
        <v>0.38100000000000001</v>
      </c>
      <c r="F31" s="20">
        <v>0.35099999999999998</v>
      </c>
      <c r="G31" s="20"/>
      <c r="H31" s="20">
        <v>1</v>
      </c>
      <c r="I31" s="20">
        <v>0.183</v>
      </c>
      <c r="J31" s="20">
        <v>0.19</v>
      </c>
      <c r="K31" s="20">
        <v>0.24099999999999999</v>
      </c>
      <c r="L31" s="20">
        <v>0.25600000000000001</v>
      </c>
      <c r="M31" s="20">
        <v>0.35699999999999998</v>
      </c>
      <c r="N31" s="20">
        <f>I31/$B$42</f>
        <v>1.0082644628099173</v>
      </c>
      <c r="O31" s="20">
        <f>J31/$C$42</f>
        <v>0.79166666666666652</v>
      </c>
      <c r="P31" s="20">
        <f>K31/$D$42</f>
        <v>0.91461100569259957</v>
      </c>
      <c r="Q31" s="20">
        <f>L31/$E$42</f>
        <v>0.75583111898435196</v>
      </c>
      <c r="R31" s="20">
        <f>M31/$F$42</f>
        <v>1.0420315236427322</v>
      </c>
    </row>
    <row r="32" spans="1:18" x14ac:dyDescent="0.25">
      <c r="A32" s="20">
        <v>2</v>
      </c>
      <c r="B32" s="20">
        <v>0.17499999999999999</v>
      </c>
      <c r="C32" s="20">
        <v>0.23799999999999999</v>
      </c>
      <c r="D32" s="20">
        <v>0.254</v>
      </c>
      <c r="E32" s="20">
        <v>0.32500000000000001</v>
      </c>
      <c r="F32" s="20">
        <v>0.32</v>
      </c>
      <c r="G32" s="20"/>
      <c r="H32" s="20">
        <v>2</v>
      </c>
      <c r="I32" s="20">
        <v>0.20300000000000001</v>
      </c>
      <c r="J32" s="20">
        <v>0.219</v>
      </c>
      <c r="K32" s="20">
        <v>0.28599999999999998</v>
      </c>
      <c r="L32" s="20">
        <v>0.20699999999999999</v>
      </c>
      <c r="M32" s="20">
        <v>0.35499999999999998</v>
      </c>
      <c r="N32" s="20">
        <f>I32/$B$42</f>
        <v>1.1184573002754823</v>
      </c>
      <c r="O32" s="20">
        <f>J32/$C$42</f>
        <v>0.91249999999999987</v>
      </c>
      <c r="P32" s="20">
        <f>K32/$D$42</f>
        <v>1.0853889943074002</v>
      </c>
      <c r="Q32" s="20">
        <f>L32/$E$42</f>
        <v>0.61116031886625333</v>
      </c>
      <c r="R32" s="20">
        <f>M32/$F$42</f>
        <v>1.0361938120256859</v>
      </c>
    </row>
    <row r="33" spans="1:18" x14ac:dyDescent="0.25">
      <c r="A33" s="20">
        <v>3</v>
      </c>
      <c r="B33" s="20">
        <v>0.188</v>
      </c>
      <c r="C33" s="20">
        <v>0.27100000000000002</v>
      </c>
      <c r="D33" s="20">
        <v>0.29599999999999999</v>
      </c>
      <c r="E33" s="20">
        <v>0.37</v>
      </c>
      <c r="F33" s="20">
        <v>0.38</v>
      </c>
      <c r="G33" s="20"/>
      <c r="H33" s="20">
        <v>3</v>
      </c>
      <c r="I33" s="20">
        <v>0.216</v>
      </c>
      <c r="J33" s="20">
        <v>0.26300000000000001</v>
      </c>
      <c r="K33" s="20">
        <v>0.30399999999999999</v>
      </c>
      <c r="L33" s="20">
        <v>0.32300000000000001</v>
      </c>
      <c r="M33" s="20">
        <v>0.39800000000000002</v>
      </c>
      <c r="N33" s="20">
        <f>I33/$B$42</f>
        <v>1.1900826446280992</v>
      </c>
      <c r="O33" s="20">
        <f>J33/$C$42</f>
        <v>1.0958333333333332</v>
      </c>
      <c r="P33" s="20">
        <f>K33/$D$42</f>
        <v>1.1537001897533206</v>
      </c>
      <c r="Q33" s="20">
        <f>L33/$E$42</f>
        <v>0.95364629465603779</v>
      </c>
      <c r="R33" s="20">
        <f>M33/$F$42</f>
        <v>1.1617046117921777</v>
      </c>
    </row>
    <row r="34" spans="1:18" x14ac:dyDescent="0.25">
      <c r="A34" s="20">
        <v>4</v>
      </c>
      <c r="B34" s="20">
        <v>0.193</v>
      </c>
      <c r="C34" s="20">
        <v>0.25</v>
      </c>
      <c r="D34" s="20">
        <v>0.28999999999999998</v>
      </c>
      <c r="E34" s="20">
        <v>0.36299999999999999</v>
      </c>
      <c r="F34" s="20">
        <v>0.36799999999999999</v>
      </c>
      <c r="G34" s="20"/>
      <c r="H34" s="20">
        <v>4</v>
      </c>
      <c r="I34" s="20">
        <v>0.13100000000000001</v>
      </c>
      <c r="J34" s="20">
        <v>0.22800000000000001</v>
      </c>
      <c r="K34" s="20">
        <v>0.245</v>
      </c>
      <c r="L34" s="20">
        <v>0.28399999999999997</v>
      </c>
      <c r="M34" s="20">
        <v>0.254</v>
      </c>
      <c r="N34" s="20">
        <f>I34/$B$42</f>
        <v>0.72176308539944911</v>
      </c>
      <c r="O34" s="20">
        <f>J34/$C$42</f>
        <v>0.94999999999999984</v>
      </c>
      <c r="P34" s="20">
        <f>K34/$D$42</f>
        <v>0.92979127134724848</v>
      </c>
      <c r="Q34" s="20">
        <f>L34/$E$42</f>
        <v>0.8385001476232653</v>
      </c>
      <c r="R34" s="20">
        <f>M34/$F$42</f>
        <v>0.74138937536485705</v>
      </c>
    </row>
    <row r="35" spans="1:18" x14ac:dyDescent="0.25">
      <c r="A35" s="20">
        <v>5</v>
      </c>
      <c r="B35" s="20">
        <v>0.17599999999999999</v>
      </c>
      <c r="C35" s="20">
        <v>0.224</v>
      </c>
      <c r="D35" s="20">
        <v>0.22800000000000001</v>
      </c>
      <c r="E35" s="20">
        <v>0.28999999999999998</v>
      </c>
      <c r="F35" s="20">
        <v>0.32</v>
      </c>
      <c r="G35" s="20"/>
      <c r="H35" s="20">
        <v>5</v>
      </c>
      <c r="I35" s="20">
        <v>0.23</v>
      </c>
      <c r="J35" s="20">
        <v>0.189</v>
      </c>
      <c r="K35" s="20">
        <v>0.27</v>
      </c>
      <c r="L35" s="20">
        <v>0.33400000000000002</v>
      </c>
      <c r="M35" s="20">
        <v>0.38600000000000001</v>
      </c>
      <c r="N35" s="20">
        <f>I35/$B$42</f>
        <v>1.2672176308539946</v>
      </c>
      <c r="O35" s="20">
        <f>J35/$C$42</f>
        <v>0.78749999999999987</v>
      </c>
      <c r="P35" s="20">
        <f>K35/$D$42</f>
        <v>1.0246679316888045</v>
      </c>
      <c r="Q35" s="20">
        <f>L35/$E$42</f>
        <v>0.9861234130498967</v>
      </c>
      <c r="R35" s="20">
        <f>M35/$F$42</f>
        <v>1.1266783420899009</v>
      </c>
    </row>
    <row r="36" spans="1:18" x14ac:dyDescent="0.25">
      <c r="A36" s="20">
        <v>6</v>
      </c>
      <c r="B36" s="20">
        <v>0.193</v>
      </c>
      <c r="C36" s="20">
        <v>0.188</v>
      </c>
      <c r="D36" s="20">
        <v>0.27500000000000002</v>
      </c>
      <c r="E36" s="20">
        <v>0.30399999999999999</v>
      </c>
      <c r="F36" s="20">
        <v>0.35299999999999998</v>
      </c>
      <c r="G36" s="20"/>
      <c r="H36" s="20">
        <v>6</v>
      </c>
      <c r="I36" s="20">
        <v>0.17799999999999999</v>
      </c>
      <c r="J36" s="20">
        <v>0.128</v>
      </c>
      <c r="K36" s="20">
        <v>0.17899999999999999</v>
      </c>
      <c r="L36" s="20">
        <v>0.22</v>
      </c>
      <c r="M36" s="20">
        <v>0.30099999999999999</v>
      </c>
      <c r="N36" s="20">
        <f>I36/$B$42</f>
        <v>0.9807162534435262</v>
      </c>
      <c r="O36" s="20">
        <f>J36/$C$42</f>
        <v>0.53333333333333321</v>
      </c>
      <c r="P36" s="20">
        <f>K36/$D$42</f>
        <v>0.67931688804554069</v>
      </c>
      <c r="Q36" s="20">
        <f>L36/$E$42</f>
        <v>0.64954236787717745</v>
      </c>
      <c r="R36" s="20">
        <f>M36/$F$42</f>
        <v>0.87857559836544086</v>
      </c>
    </row>
    <row r="37" spans="1:18" x14ac:dyDescent="0.25">
      <c r="A37" s="20">
        <v>7</v>
      </c>
      <c r="B37" s="20">
        <v>0.153</v>
      </c>
      <c r="C37" s="20">
        <v>0.253</v>
      </c>
      <c r="D37" s="20">
        <v>0.26300000000000001</v>
      </c>
      <c r="E37" s="20">
        <v>0.38300000000000001</v>
      </c>
      <c r="F37" s="20">
        <v>0.34399999999999997</v>
      </c>
      <c r="G37" s="20"/>
      <c r="H37" s="20">
        <v>7</v>
      </c>
      <c r="I37" s="20">
        <v>0.16600000000000001</v>
      </c>
      <c r="J37" s="20">
        <v>0.183</v>
      </c>
      <c r="K37" s="20">
        <v>0.23599999999999999</v>
      </c>
      <c r="L37" s="20">
        <v>0.29099999999999998</v>
      </c>
      <c r="M37" s="20">
        <v>0.317</v>
      </c>
      <c r="N37" s="20">
        <f>I37/$B$42</f>
        <v>0.91460055096418735</v>
      </c>
      <c r="O37" s="20">
        <f>J37/$C$42</f>
        <v>0.76249999999999984</v>
      </c>
      <c r="P37" s="20">
        <f>K37/$D$42</f>
        <v>0.89563567362428831</v>
      </c>
      <c r="Q37" s="20">
        <f>L37/$E$42</f>
        <v>0.85916740478299369</v>
      </c>
      <c r="R37" s="20">
        <f>M37/$F$42</f>
        <v>0.9252772913018098</v>
      </c>
    </row>
    <row r="38" spans="1:18" x14ac:dyDescent="0.25">
      <c r="A38" s="20">
        <v>8</v>
      </c>
      <c r="B38" s="20">
        <v>0.20599999999999999</v>
      </c>
      <c r="C38" s="20">
        <v>0.26500000000000001</v>
      </c>
      <c r="D38" s="20">
        <v>0.27800000000000002</v>
      </c>
      <c r="E38" s="20">
        <v>0.35199999999999998</v>
      </c>
      <c r="F38" s="20">
        <v>0.36</v>
      </c>
      <c r="G38" s="20"/>
      <c r="H38" s="20">
        <v>8</v>
      </c>
      <c r="I38" s="20">
        <v>0.16400000000000001</v>
      </c>
      <c r="J38" s="20">
        <v>0.17100000000000001</v>
      </c>
      <c r="K38" s="20">
        <v>0.188</v>
      </c>
      <c r="L38" s="20">
        <v>0.18</v>
      </c>
      <c r="M38" s="20">
        <v>0.29699999999999999</v>
      </c>
      <c r="N38" s="20">
        <f>I38/$B$42</f>
        <v>0.90358126721763088</v>
      </c>
      <c r="O38" s="20">
        <f>J38/$C$42</f>
        <v>0.71249999999999991</v>
      </c>
      <c r="P38" s="20">
        <f>K38/$D$42</f>
        <v>0.71347248576850086</v>
      </c>
      <c r="Q38" s="20">
        <f>L38/$E$42</f>
        <v>0.53144375553587242</v>
      </c>
      <c r="R38" s="20">
        <f>M38/$F$42</f>
        <v>0.86690017513134854</v>
      </c>
    </row>
    <row r="39" spans="1:18" x14ac:dyDescent="0.25">
      <c r="A39" s="20">
        <v>9</v>
      </c>
      <c r="B39" s="20">
        <v>0.17899999999999999</v>
      </c>
      <c r="C39" s="20">
        <v>0.221</v>
      </c>
      <c r="D39" s="20">
        <v>0.248</v>
      </c>
      <c r="E39" s="20">
        <v>0.313</v>
      </c>
      <c r="F39" s="20">
        <v>0.32600000000000001</v>
      </c>
      <c r="G39" s="20"/>
      <c r="H39" s="20">
        <v>9</v>
      </c>
      <c r="I39" s="20">
        <v>0.17499999999999999</v>
      </c>
      <c r="J39" s="20">
        <v>0.23300000000000001</v>
      </c>
      <c r="K39" s="20">
        <v>0.27900000000000003</v>
      </c>
      <c r="L39" s="20">
        <v>0.33600000000000002</v>
      </c>
      <c r="M39" s="20">
        <v>0.33600000000000002</v>
      </c>
      <c r="N39" s="20">
        <f>I39/$B$42</f>
        <v>0.96418732782369143</v>
      </c>
      <c r="O39" s="20">
        <f>J39/$C$42</f>
        <v>0.97083333333333321</v>
      </c>
      <c r="P39" s="20">
        <f>K39/$D$42</f>
        <v>1.0588235294117647</v>
      </c>
      <c r="Q39" s="20">
        <f>L39/$E$42</f>
        <v>0.99202834366696202</v>
      </c>
      <c r="R39" s="20">
        <f>M39/$F$42</f>
        <v>0.98073555166374804</v>
      </c>
    </row>
    <row r="40" spans="1:18" x14ac:dyDescent="0.25">
      <c r="A40" s="20">
        <v>10</v>
      </c>
      <c r="B40" s="20">
        <v>0.17199999999999999</v>
      </c>
      <c r="C40" s="20">
        <v>0.22500000000000001</v>
      </c>
      <c r="D40" s="20">
        <v>0.22800000000000001</v>
      </c>
      <c r="E40" s="20">
        <v>0.30599999999999999</v>
      </c>
      <c r="F40" s="20">
        <v>0.30399999999999999</v>
      </c>
      <c r="G40" s="20"/>
      <c r="H40" s="20">
        <v>10</v>
      </c>
      <c r="I40" s="20">
        <v>0.20899999999999999</v>
      </c>
      <c r="J40" s="20">
        <v>0.23100000000000001</v>
      </c>
      <c r="K40" s="20">
        <v>0.29799999999999999</v>
      </c>
      <c r="L40" s="20">
        <v>0.35599999999999998</v>
      </c>
      <c r="M40" s="20">
        <v>0.36299999999999999</v>
      </c>
      <c r="N40" s="20">
        <f>I40/$B$42</f>
        <v>1.1515151515151516</v>
      </c>
      <c r="O40" s="20">
        <f>J40/$C$42</f>
        <v>0.96249999999999991</v>
      </c>
      <c r="P40" s="20">
        <f>K40/$D$42</f>
        <v>1.1309297912713472</v>
      </c>
      <c r="Q40" s="20">
        <f>L40/$E$42</f>
        <v>1.0510776498376144</v>
      </c>
      <c r="R40" s="20">
        <f>M40/$F$42</f>
        <v>1.0595446584938706</v>
      </c>
    </row>
    <row r="41" spans="1:18" x14ac:dyDescent="0.25">
      <c r="G41" s="20"/>
      <c r="H41" s="20">
        <v>11</v>
      </c>
      <c r="I41" s="20">
        <v>0.2</v>
      </c>
      <c r="J41" s="20">
        <v>0.22700000000000001</v>
      </c>
      <c r="K41" s="20">
        <v>0.26400000000000001</v>
      </c>
      <c r="L41" s="20">
        <v>0.33300000000000002</v>
      </c>
      <c r="M41" s="20">
        <v>0.39500000000000002</v>
      </c>
      <c r="N41" s="20">
        <f>I41/$B$42</f>
        <v>1.1019283746556474</v>
      </c>
      <c r="O41" s="20">
        <f>J41/$C$42</f>
        <v>0.94583333333333319</v>
      </c>
      <c r="P41" s="20">
        <f>K41/$D$42</f>
        <v>1.0018975332068312</v>
      </c>
      <c r="Q41" s="20">
        <f>L41/$E$42</f>
        <v>0.98317094774136404</v>
      </c>
      <c r="R41" s="20">
        <f>M41/$F$42</f>
        <v>1.1529480443666085</v>
      </c>
    </row>
    <row r="42" spans="1:18" x14ac:dyDescent="0.25">
      <c r="A42" s="22" t="s">
        <v>4</v>
      </c>
      <c r="B42" s="20">
        <f>AVERAGE(B31:B40)</f>
        <v>0.18149999999999999</v>
      </c>
      <c r="C42" s="20">
        <f t="shared" ref="C42:F42" si="2">AVERAGE(C31:C40)</f>
        <v>0.24000000000000005</v>
      </c>
      <c r="D42" s="20">
        <f t="shared" si="2"/>
        <v>0.26350000000000001</v>
      </c>
      <c r="E42" s="20">
        <f t="shared" si="2"/>
        <v>0.3387</v>
      </c>
      <c r="F42" s="20">
        <f t="shared" si="2"/>
        <v>0.34259999999999996</v>
      </c>
      <c r="G42" s="20"/>
    </row>
    <row r="43" spans="1:18" x14ac:dyDescent="0.25">
      <c r="A43" s="20"/>
      <c r="B43" s="20"/>
      <c r="C43" s="20"/>
      <c r="D43" s="20"/>
      <c r="E43" s="20"/>
      <c r="F43" s="20"/>
      <c r="G43" s="20"/>
      <c r="H43" s="22" t="s">
        <v>4</v>
      </c>
      <c r="I43" s="20">
        <f>AVERAGE(I31:I41)</f>
        <v>0.18681818181818183</v>
      </c>
      <c r="J43" s="20">
        <f t="shared" ref="J43:R43" si="3">AVERAGE(J31:J41)</f>
        <v>0.20563636363636364</v>
      </c>
      <c r="K43" s="20">
        <f t="shared" si="3"/>
        <v>0.25363636363636366</v>
      </c>
      <c r="L43" s="20">
        <f t="shared" si="3"/>
        <v>0.28363636363636363</v>
      </c>
      <c r="M43" s="20">
        <f t="shared" si="3"/>
        <v>0.34172727272727277</v>
      </c>
      <c r="N43" s="20">
        <f t="shared" si="3"/>
        <v>1.0293012772351615</v>
      </c>
      <c r="O43" s="20">
        <f t="shared" si="3"/>
        <v>0.8568181818181817</v>
      </c>
      <c r="P43" s="20">
        <f t="shared" si="3"/>
        <v>0.96256684491978606</v>
      </c>
      <c r="Q43" s="20">
        <f t="shared" si="3"/>
        <v>0.83742652387470817</v>
      </c>
      <c r="R43" s="20">
        <f>AVERAGE(R31:R41)</f>
        <v>0.99745263493074354</v>
      </c>
    </row>
    <row r="44" spans="1:18" x14ac:dyDescent="0.25">
      <c r="H44" s="23" t="s">
        <v>20</v>
      </c>
      <c r="I44" s="20">
        <f>_xlfn.T.TEST(B31:B40,I31:I41,2,2)</f>
        <v>0.59888900438331327</v>
      </c>
      <c r="J44" s="22">
        <f>_xlfn.T.TEST(C31:C40,J31:J41,2,2)</f>
        <v>2.5844051484102851E-2</v>
      </c>
      <c r="K44" s="20">
        <f>_xlfn.T.TEST(D31:D40,K31:K41,2,2)</f>
        <v>0.51577523608268161</v>
      </c>
      <c r="L44" s="22">
        <f>_xlfn.T.TEST(E31:E40,L31:L41,2,2)</f>
        <v>2.0211110113126346E-2</v>
      </c>
      <c r="M44" s="20">
        <f>_xlfn.T.TEST(F31:F40,M31:M41,2,2)</f>
        <v>0.9576169875461239</v>
      </c>
      <c r="N44" s="20"/>
      <c r="O44" s="20"/>
      <c r="P44" s="20"/>
      <c r="Q44" s="20"/>
      <c r="R44" s="20"/>
    </row>
    <row r="45" spans="1:18" x14ac:dyDescent="0.25">
      <c r="H45" s="20"/>
      <c r="I45" s="20"/>
      <c r="J45" s="20"/>
      <c r="K45" s="20"/>
      <c r="L45" s="20"/>
      <c r="M45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Universität Basel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Harmansa Stefan</dc:creator>
  <cp:lastModifiedBy>Harmansa Stefan</cp:lastModifiedBy>
  <dcterms:created xsi:type="dcterms:W3CDTF">2017-02-24T15:32:33Z</dcterms:created>
  <dcterms:modified xsi:type="dcterms:W3CDTF">2017-02-24T16:14:08Z</dcterms:modified>
</cp:coreProperties>
</file>