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040" windowHeight="156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1" l="1"/>
  <c r="D11" i="1"/>
  <c r="D12" i="1"/>
  <c r="D8" i="1"/>
  <c r="B8" i="1"/>
  <c r="D9" i="1"/>
  <c r="D10" i="1"/>
  <c r="D13" i="1"/>
  <c r="B11" i="1"/>
  <c r="B12" i="1"/>
  <c r="B9" i="1"/>
  <c r="B10" i="1"/>
  <c r="B13" i="1"/>
</calcChain>
</file>

<file path=xl/sharedStrings.xml><?xml version="1.0" encoding="utf-8"?>
<sst xmlns="http://schemas.openxmlformats.org/spreadsheetml/2006/main" count="21" uniqueCount="20">
  <si>
    <t>siCONT K10</t>
  </si>
  <si>
    <t>siCOPS3 K10</t>
  </si>
  <si>
    <t>Average</t>
  </si>
  <si>
    <t>St Dev</t>
  </si>
  <si>
    <t>SEM</t>
  </si>
  <si>
    <t>Fraction</t>
  </si>
  <si>
    <t>frac of SEM</t>
  </si>
  <si>
    <t>ttest</t>
  </si>
  <si>
    <t>Fold Change</t>
  </si>
  <si>
    <t>siCONT_K10_75ms_1.tif</t>
  </si>
  <si>
    <t>siCONT_K10_75ms_2.tif</t>
  </si>
  <si>
    <t>siCONT_K10_75ms_3.tif</t>
  </si>
  <si>
    <t>siCONT_K10_75ms_4.tif</t>
  </si>
  <si>
    <t>siCONT_K10_75ms_5.tif</t>
  </si>
  <si>
    <t>siCOPS3_K10_75ms_1.tif</t>
  </si>
  <si>
    <t>siCOPS3_K10_75ms_2.tif</t>
  </si>
  <si>
    <t>siCOPS3_K10_75ms_3.tif</t>
  </si>
  <si>
    <t>siCOPS3_K10_75ms_4.tif</t>
  </si>
  <si>
    <t>siCOPS3_K10_75ms_5.tif</t>
  </si>
  <si>
    <t>Average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</si>
</sst>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164" fontId="0" fillId="0" borderId="0" xfId="0" applyNumberFormat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Fold Change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(Sheet1!$B$13,Sheet1!$D$13)</c:f>
                <c:numCache>
                  <c:formatCode>General</c:formatCode>
                  <c:ptCount val="2"/>
                  <c:pt idx="0">
                    <c:v>0.0576101138296701</c:v>
                  </c:pt>
                  <c:pt idx="1">
                    <c:v>0.0341657563181312</c:v>
                  </c:pt>
                </c:numCache>
              </c:numRef>
            </c:plus>
            <c:minus>
              <c:numRef>
                <c:f>(Sheet1!$B$13,Sheet1!$D$13)</c:f>
                <c:numCache>
                  <c:formatCode>General</c:formatCode>
                  <c:ptCount val="2"/>
                  <c:pt idx="0">
                    <c:v>0.0576101138296701</c:v>
                  </c:pt>
                  <c:pt idx="1">
                    <c:v>0.0341657563181312</c:v>
                  </c:pt>
                </c:numCache>
              </c:numRef>
            </c:minus>
          </c:errBars>
          <c:val>
            <c:numRef>
              <c:f>(Sheet1!$B$9,Sheet1!$D$9)</c:f>
              <c:numCache>
                <c:formatCode>General</c:formatCode>
                <c:ptCount val="2"/>
                <c:pt idx="0">
                  <c:v>1.0</c:v>
                </c:pt>
                <c:pt idx="1">
                  <c:v>0.357164849566185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43655864"/>
        <c:axId val="-2143595144"/>
      </c:barChart>
      <c:catAx>
        <c:axId val="-214365586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3595144"/>
        <c:crosses val="autoZero"/>
        <c:auto val="1"/>
        <c:lblAlgn val="ctr"/>
        <c:lblOffset val="100"/>
        <c:noMultiLvlLbl val="0"/>
      </c:catAx>
      <c:valAx>
        <c:axId val="-2143595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3655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0</xdr:row>
      <xdr:rowOff>107950</xdr:rowOff>
    </xdr:from>
    <xdr:to>
      <xdr:col>9</xdr:col>
      <xdr:colOff>787400</xdr:colOff>
      <xdr:row>14</xdr:row>
      <xdr:rowOff>184150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D1" sqref="D1"/>
    </sheetView>
  </sheetViews>
  <sheetFormatPr baseColWidth="10" defaultRowHeight="15" x14ac:dyDescent="0"/>
  <cols>
    <col min="1" max="1" width="25.33203125" customWidth="1"/>
    <col min="3" max="3" width="25.5" customWidth="1"/>
    <col min="4" max="4" width="11.1640625" bestFit="1" customWidth="1"/>
  </cols>
  <sheetData>
    <row r="1" spans="1:4">
      <c r="B1" t="s">
        <v>19</v>
      </c>
      <c r="D1" s="1" t="s">
        <v>19</v>
      </c>
    </row>
    <row r="2" spans="1:4">
      <c r="B2" t="s">
        <v>0</v>
      </c>
      <c r="D2" t="s">
        <v>1</v>
      </c>
    </row>
    <row r="3" spans="1:4">
      <c r="A3" t="s">
        <v>9</v>
      </c>
      <c r="B3" s="1">
        <v>27.295000000000002</v>
      </c>
      <c r="C3" t="s">
        <v>14</v>
      </c>
      <c r="D3">
        <v>8.4849999999999994</v>
      </c>
    </row>
    <row r="4" spans="1:4">
      <c r="A4" t="s">
        <v>10</v>
      </c>
      <c r="B4" s="1">
        <v>28.599</v>
      </c>
      <c r="C4" t="s">
        <v>15</v>
      </c>
      <c r="D4">
        <v>10.29</v>
      </c>
    </row>
    <row r="5" spans="1:4">
      <c r="A5" t="s">
        <v>11</v>
      </c>
      <c r="B5" s="1">
        <v>21.704999999999998</v>
      </c>
      <c r="C5" t="s">
        <v>16</v>
      </c>
      <c r="D5">
        <v>11.724</v>
      </c>
    </row>
    <row r="6" spans="1:4">
      <c r="A6" t="s">
        <v>12</v>
      </c>
      <c r="B6" s="1">
        <v>21.922000000000001</v>
      </c>
      <c r="C6" t="s">
        <v>17</v>
      </c>
      <c r="D6">
        <v>6.96</v>
      </c>
    </row>
    <row r="7" spans="1:4">
      <c r="A7" t="s">
        <v>13</v>
      </c>
      <c r="B7" s="1">
        <v>27.146000000000001</v>
      </c>
      <c r="C7" t="s">
        <v>18</v>
      </c>
      <c r="D7">
        <v>7.782</v>
      </c>
    </row>
    <row r="8" spans="1:4">
      <c r="A8" t="s">
        <v>2</v>
      </c>
      <c r="B8">
        <f>AVERAGE(B3:B7)</f>
        <v>25.333400000000001</v>
      </c>
      <c r="D8">
        <f>AVERAGE(D3:D7)</f>
        <v>9.0481999999999996</v>
      </c>
    </row>
    <row r="9" spans="1:4">
      <c r="A9" t="s">
        <v>8</v>
      </c>
      <c r="B9">
        <f>B8/B8</f>
        <v>1</v>
      </c>
      <c r="D9">
        <f>D8/B8</f>
        <v>0.35716484956618533</v>
      </c>
    </row>
    <row r="10" spans="1:4">
      <c r="A10" t="s">
        <v>5</v>
      </c>
      <c r="B10">
        <f>B9/B8</f>
        <v>3.9473580332683333E-2</v>
      </c>
      <c r="D10">
        <f>D9/D8</f>
        <v>3.9473580332683333E-2</v>
      </c>
    </row>
    <row r="11" spans="1:4">
      <c r="A11" t="s">
        <v>3</v>
      </c>
      <c r="B11">
        <f>STDEV(B3:B7)</f>
        <v>3.2634518994463391</v>
      </c>
      <c r="D11">
        <f>STDEV(D3:D7)</f>
        <v>1.9353945850911123</v>
      </c>
    </row>
    <row r="12" spans="1:4">
      <c r="A12" t="s">
        <v>4</v>
      </c>
      <c r="B12">
        <f>B11/SQRT(5)</f>
        <v>1.4594600576925645</v>
      </c>
      <c r="D12">
        <f>D11/SQRT(5)</f>
        <v>0.86553477110974553</v>
      </c>
    </row>
    <row r="13" spans="1:4">
      <c r="A13" t="s">
        <v>6</v>
      </c>
      <c r="B13">
        <f>B12*B10</f>
        <v>5.7610113829670094E-2</v>
      </c>
      <c r="D13">
        <f>D12*D10</f>
        <v>3.4165756318131221E-2</v>
      </c>
    </row>
    <row r="14" spans="1:4">
      <c r="A14" t="s">
        <v>7</v>
      </c>
      <c r="D14" s="2">
        <f>TTEST(B3:B7,D3:D7,2,2)</f>
        <v>1.1525043999444339E-5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dcterms:created xsi:type="dcterms:W3CDTF">2016-06-27T17:19:15Z</dcterms:created>
  <dcterms:modified xsi:type="dcterms:W3CDTF">2017-07-13T00:20:21Z</dcterms:modified>
</cp:coreProperties>
</file>