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040" windowHeight="15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1" l="1"/>
  <c r="C66" i="1"/>
  <c r="L26" i="1"/>
  <c r="L24" i="1"/>
  <c r="M26" i="1"/>
  <c r="M24" i="1"/>
  <c r="N26" i="1"/>
  <c r="N24" i="1"/>
  <c r="K24" i="1"/>
  <c r="D12" i="1"/>
  <c r="D13" i="1"/>
  <c r="D14" i="1"/>
  <c r="D15" i="1"/>
  <c r="C25" i="1"/>
  <c r="C26" i="1"/>
  <c r="N27" i="1"/>
  <c r="C24" i="1"/>
  <c r="B25" i="1"/>
  <c r="B26" i="1"/>
  <c r="N25" i="1"/>
  <c r="C38" i="1"/>
  <c r="C39" i="1"/>
  <c r="M27" i="1"/>
  <c r="C37" i="1"/>
  <c r="B38" i="1"/>
  <c r="B39" i="1"/>
  <c r="M25" i="1"/>
  <c r="B51" i="1"/>
  <c r="B52" i="1"/>
  <c r="L25" i="1"/>
  <c r="C51" i="1"/>
  <c r="C52" i="1"/>
  <c r="L27" i="1"/>
  <c r="C50" i="1"/>
  <c r="B64" i="1"/>
  <c r="B65" i="1"/>
  <c r="K25" i="1"/>
  <c r="C64" i="1"/>
  <c r="C65" i="1"/>
  <c r="K27" i="1"/>
  <c r="C63" i="1"/>
  <c r="K26" i="1"/>
  <c r="B24" i="1"/>
  <c r="B37" i="1"/>
  <c r="B50" i="1"/>
  <c r="B63" i="1"/>
  <c r="C27" i="1"/>
  <c r="C40" i="1"/>
</calcChain>
</file>

<file path=xl/sharedStrings.xml><?xml version="1.0" encoding="utf-8"?>
<sst xmlns="http://schemas.openxmlformats.org/spreadsheetml/2006/main" count="98" uniqueCount="30">
  <si>
    <t>siCONT</t>
  </si>
  <si>
    <t>NEDD8</t>
  </si>
  <si>
    <t>t test</t>
  </si>
  <si>
    <t>Fold Change</t>
  </si>
  <si>
    <t>Average</t>
  </si>
  <si>
    <t>StDev</t>
  </si>
  <si>
    <t>StError</t>
  </si>
  <si>
    <t>CHX1</t>
  </si>
  <si>
    <t>CHX2</t>
  </si>
  <si>
    <t>CHX3</t>
  </si>
  <si>
    <t>siNEDD8</t>
  </si>
  <si>
    <t>24hr</t>
  </si>
  <si>
    <t>8HR</t>
  </si>
  <si>
    <t>6HR</t>
  </si>
  <si>
    <t>0HR</t>
  </si>
  <si>
    <t>6hr</t>
  </si>
  <si>
    <t>0hr</t>
  </si>
  <si>
    <t>8hr</t>
  </si>
  <si>
    <t>statistics</t>
  </si>
  <si>
    <t>Measurement</t>
  </si>
  <si>
    <t>Relative to 0hr</t>
  </si>
  <si>
    <t>sicont-0</t>
  </si>
  <si>
    <t>sicont-6</t>
  </si>
  <si>
    <t>sicont-8</t>
  </si>
  <si>
    <t>sicont-24</t>
  </si>
  <si>
    <t>sinedd8-0</t>
  </si>
  <si>
    <t>sinedd8-6</t>
  </si>
  <si>
    <t>sinedd8-8</t>
  </si>
  <si>
    <t>sinedd8-24</t>
  </si>
  <si>
    <t>CHX1, CHX2, CHX3-raw data from image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</si>
</sst>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4" fillId="0" borderId="0" xfId="0" applyFont="1"/>
    <xf numFmtId="0" fontId="3" fillId="0" borderId="0" xfId="0" applyFont="1"/>
    <xf numFmtId="0" fontId="0" fillId="2" borderId="0" xfId="0" applyFill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Sheet1!$B$26:$D$26</c:f>
                <c:numCache>
                  <c:formatCode>General</c:formatCode>
                  <c:ptCount val="3"/>
                  <c:pt idx="0">
                    <c:v>0.117189305541646</c:v>
                  </c:pt>
                  <c:pt idx="1">
                    <c:v>0.0669161996662824</c:v>
                  </c:pt>
                </c:numCache>
              </c:numRef>
            </c:plus>
            <c:minus>
              <c:numRef>
                <c:f>Sheet1!$B$26:$D$26</c:f>
                <c:numCache>
                  <c:formatCode>General</c:formatCode>
                  <c:ptCount val="3"/>
                  <c:pt idx="0">
                    <c:v>0.117189305541646</c:v>
                  </c:pt>
                  <c:pt idx="1">
                    <c:v>0.0669161996662824</c:v>
                  </c:pt>
                </c:numCache>
              </c:numRef>
            </c:minus>
          </c:errBars>
          <c:cat>
            <c:strRef>
              <c:f>Sheet1!$B$19:$C$19</c:f>
              <c:strCache>
                <c:ptCount val="2"/>
                <c:pt idx="0">
                  <c:v>siCONT</c:v>
                </c:pt>
                <c:pt idx="1">
                  <c:v>siNEDD8</c:v>
                </c:pt>
              </c:strCache>
            </c:strRef>
          </c:cat>
          <c:val>
            <c:numRef>
              <c:f>Sheet1!$B$24:$C$24</c:f>
              <c:numCache>
                <c:formatCode>General</c:formatCode>
                <c:ptCount val="2"/>
                <c:pt idx="0">
                  <c:v>0.98</c:v>
                </c:pt>
                <c:pt idx="1">
                  <c:v>0.356666666666667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6201816"/>
        <c:axId val="-2094611384"/>
      </c:barChart>
      <c:catAx>
        <c:axId val="-20962018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4611384"/>
        <c:crosses val="autoZero"/>
        <c:auto val="1"/>
        <c:lblAlgn val="ctr"/>
        <c:lblOffset val="100"/>
        <c:noMultiLvlLbl val="0"/>
      </c:catAx>
      <c:valAx>
        <c:axId val="-2094611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6201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Sheet1!$B$39:$C$39</c:f>
                <c:numCache>
                  <c:formatCode>General</c:formatCode>
                  <c:ptCount val="2"/>
                  <c:pt idx="0">
                    <c:v>0.0750555349946502</c:v>
                  </c:pt>
                  <c:pt idx="1">
                    <c:v>0.112891294812507</c:v>
                  </c:pt>
                </c:numCache>
              </c:numRef>
            </c:plus>
            <c:minus>
              <c:numRef>
                <c:f>Sheet1!$B$39:$C$39</c:f>
                <c:numCache>
                  <c:formatCode>General</c:formatCode>
                  <c:ptCount val="2"/>
                  <c:pt idx="0">
                    <c:v>0.0750555349946502</c:v>
                  </c:pt>
                  <c:pt idx="1">
                    <c:v>0.112891294812507</c:v>
                  </c:pt>
                </c:numCache>
              </c:numRef>
            </c:minus>
          </c:errBars>
          <c:cat>
            <c:strRef>
              <c:f>Sheet1!$B$32:$C$32</c:f>
              <c:strCache>
                <c:ptCount val="2"/>
                <c:pt idx="0">
                  <c:v>siCONT</c:v>
                </c:pt>
                <c:pt idx="1">
                  <c:v>siNEDD8</c:v>
                </c:pt>
              </c:strCache>
            </c:strRef>
          </c:cat>
          <c:val>
            <c:numRef>
              <c:f>Sheet1!$B$37:$C$37</c:f>
              <c:numCache>
                <c:formatCode>General</c:formatCode>
                <c:ptCount val="2"/>
                <c:pt idx="0">
                  <c:v>0.92</c:v>
                </c:pt>
                <c:pt idx="1">
                  <c:v>0.436666666666667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1367960"/>
        <c:axId val="-2101453848"/>
      </c:barChart>
      <c:catAx>
        <c:axId val="-210136796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1453848"/>
        <c:crosses val="autoZero"/>
        <c:auto val="1"/>
        <c:lblAlgn val="ctr"/>
        <c:lblOffset val="100"/>
        <c:noMultiLvlLbl val="0"/>
      </c:catAx>
      <c:valAx>
        <c:axId val="-2101453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367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Sheet1!$B$52:$C$52</c:f>
                <c:numCache>
                  <c:formatCode>General</c:formatCode>
                  <c:ptCount val="2"/>
                  <c:pt idx="0">
                    <c:v>0.0802080627701066</c:v>
                  </c:pt>
                  <c:pt idx="1">
                    <c:v>0.149331845230681</c:v>
                  </c:pt>
                </c:numCache>
              </c:numRef>
            </c:plus>
            <c:minus>
              <c:numRef>
                <c:f>Sheet1!$B$52:$C$52</c:f>
                <c:numCache>
                  <c:formatCode>General</c:formatCode>
                  <c:ptCount val="2"/>
                  <c:pt idx="0">
                    <c:v>0.0802080627701066</c:v>
                  </c:pt>
                  <c:pt idx="1">
                    <c:v>0.149331845230681</c:v>
                  </c:pt>
                </c:numCache>
              </c:numRef>
            </c:minus>
          </c:errBars>
          <c:cat>
            <c:strRef>
              <c:f>Sheet1!$B$45:$C$45</c:f>
              <c:strCache>
                <c:ptCount val="2"/>
                <c:pt idx="0">
                  <c:v>siCONT</c:v>
                </c:pt>
                <c:pt idx="1">
                  <c:v>siNEDD8</c:v>
                </c:pt>
              </c:strCache>
            </c:strRef>
          </c:cat>
          <c:val>
            <c:numRef>
              <c:f>Sheet1!$B$50:$C$50</c:f>
              <c:numCache>
                <c:formatCode>General</c:formatCode>
                <c:ptCount val="2"/>
                <c:pt idx="0">
                  <c:v>0.82</c:v>
                </c:pt>
                <c:pt idx="1">
                  <c:v>0.57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6829432"/>
        <c:axId val="-2142576584"/>
      </c:barChart>
      <c:catAx>
        <c:axId val="-20968294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2576584"/>
        <c:crosses val="autoZero"/>
        <c:auto val="1"/>
        <c:lblAlgn val="ctr"/>
        <c:lblOffset val="100"/>
        <c:noMultiLvlLbl val="0"/>
      </c:catAx>
      <c:valAx>
        <c:axId val="-2142576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6829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Sheet1!$B$65:$C$65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0.0</c:v>
                  </c:pt>
                </c:numCache>
              </c:numRef>
            </c:plus>
            <c:minus>
              <c:numRef>
                <c:f>Sheet1!$B$65:$C$65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0.0</c:v>
                  </c:pt>
                </c:numCache>
              </c:numRef>
            </c:minus>
          </c:errBars>
          <c:cat>
            <c:strRef>
              <c:f>Sheet1!$B$58:$C$58</c:f>
              <c:strCache>
                <c:ptCount val="2"/>
                <c:pt idx="0">
                  <c:v>siCONT</c:v>
                </c:pt>
                <c:pt idx="1">
                  <c:v>siNEDD8</c:v>
                </c:pt>
              </c:strCache>
            </c:strRef>
          </c:cat>
          <c:val>
            <c:numRef>
              <c:f>Sheet1!$B$63:$C$63</c:f>
              <c:numCache>
                <c:formatCode>General</c:formatCode>
                <c:ptCount val="2"/>
                <c:pt idx="0">
                  <c:v>1.0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8994664"/>
        <c:axId val="-2097047624"/>
      </c:barChart>
      <c:catAx>
        <c:axId val="-20989946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7047624"/>
        <c:crosses val="autoZero"/>
        <c:auto val="1"/>
        <c:lblAlgn val="ctr"/>
        <c:lblOffset val="100"/>
        <c:noMultiLvlLbl val="0"/>
      </c:catAx>
      <c:valAx>
        <c:axId val="-209704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994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Sheet1!$K$25:$N$25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0.0802080627701066</c:v>
                  </c:pt>
                  <c:pt idx="2">
                    <c:v>0.0750555349946502</c:v>
                  </c:pt>
                  <c:pt idx="3">
                    <c:v>0.117189305541646</c:v>
                  </c:pt>
                </c:numCache>
              </c:numRef>
            </c:plus>
            <c:minus>
              <c:numRef>
                <c:f>Sheet1!$K$25:$N$25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0.0802080627701066</c:v>
                  </c:pt>
                  <c:pt idx="2">
                    <c:v>0.0750555349946502</c:v>
                  </c:pt>
                  <c:pt idx="3">
                    <c:v>0.117189305541646</c:v>
                  </c:pt>
                </c:numCache>
              </c:numRef>
            </c:minus>
          </c:errBars>
          <c:val>
            <c:numRef>
              <c:f>Sheet1!$K$24:$N$24</c:f>
              <c:numCache>
                <c:formatCode>General</c:formatCode>
                <c:ptCount val="4"/>
                <c:pt idx="0">
                  <c:v>1.0</c:v>
                </c:pt>
                <c:pt idx="1">
                  <c:v>0.82</c:v>
                </c:pt>
                <c:pt idx="2">
                  <c:v>0.92</c:v>
                </c:pt>
                <c:pt idx="3">
                  <c:v>0.98</c:v>
                </c:pt>
              </c:numCache>
            </c:numRef>
          </c: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Sheet1!$K$27:$N$27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0.149331845230681</c:v>
                  </c:pt>
                  <c:pt idx="2">
                    <c:v>0.112891294812507</c:v>
                  </c:pt>
                  <c:pt idx="3">
                    <c:v>0.0669161996662824</c:v>
                  </c:pt>
                </c:numCache>
              </c:numRef>
            </c:plus>
            <c:minus>
              <c:numRef>
                <c:f>Sheet1!$K$27:$N$27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0.149331845230681</c:v>
                  </c:pt>
                  <c:pt idx="2">
                    <c:v>0.112891294812507</c:v>
                  </c:pt>
                  <c:pt idx="3">
                    <c:v>0.0669161996662824</c:v>
                  </c:pt>
                </c:numCache>
              </c:numRef>
            </c:minus>
          </c:errBars>
          <c:val>
            <c:numRef>
              <c:f>Sheet1!$K$26:$N$26</c:f>
              <c:numCache>
                <c:formatCode>General</c:formatCode>
                <c:ptCount val="4"/>
                <c:pt idx="0">
                  <c:v>1.0</c:v>
                </c:pt>
                <c:pt idx="1">
                  <c:v>0.57</c:v>
                </c:pt>
                <c:pt idx="2">
                  <c:v>0.436666666666667</c:v>
                </c:pt>
                <c:pt idx="3">
                  <c:v>0.356666666666667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742632"/>
        <c:axId val="-2094750808"/>
      </c:lineChart>
      <c:catAx>
        <c:axId val="-2121742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4750808"/>
        <c:crosses val="autoZero"/>
        <c:auto val="1"/>
        <c:lblAlgn val="ctr"/>
        <c:lblOffset val="100"/>
        <c:noMultiLvlLbl val="0"/>
      </c:catAx>
      <c:valAx>
        <c:axId val="-2094750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742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16</xdr:row>
      <xdr:rowOff>57150</xdr:rowOff>
    </xdr:from>
    <xdr:to>
      <xdr:col>6</xdr:col>
      <xdr:colOff>444500</xdr:colOff>
      <xdr:row>27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57150</xdr:colOff>
      <xdr:row>30</xdr:row>
      <xdr:rowOff>107950</xdr:rowOff>
    </xdr:from>
    <xdr:to>
      <xdr:col>6</xdr:col>
      <xdr:colOff>347133</xdr:colOff>
      <xdr:row>40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82550</xdr:colOff>
      <xdr:row>43</xdr:row>
      <xdr:rowOff>57150</xdr:rowOff>
    </xdr:from>
    <xdr:to>
      <xdr:col>6</xdr:col>
      <xdr:colOff>431800</xdr:colOff>
      <xdr:row>53</xdr:row>
      <xdr:rowOff>38100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139700</xdr:colOff>
      <xdr:row>55</xdr:row>
      <xdr:rowOff>184150</xdr:rowOff>
    </xdr:from>
    <xdr:to>
      <xdr:col>6</xdr:col>
      <xdr:colOff>482600</xdr:colOff>
      <xdr:row>66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673100</xdr:colOff>
      <xdr:row>27</xdr:row>
      <xdr:rowOff>146050</xdr:rowOff>
    </xdr:from>
    <xdr:to>
      <xdr:col>14</xdr:col>
      <xdr:colOff>292100</xdr:colOff>
      <xdr:row>42</xdr:row>
      <xdr:rowOff>31750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tabSelected="1" workbookViewId="0">
      <selection activeCell="A27" sqref="A27"/>
    </sheetView>
  </sheetViews>
  <sheetFormatPr baseColWidth="10" defaultRowHeight="15" x14ac:dyDescent="0"/>
  <cols>
    <col min="3" max="3" width="12.1640625" bestFit="1" customWidth="1"/>
    <col min="6" max="6" width="16.33203125" customWidth="1"/>
  </cols>
  <sheetData>
    <row r="2" spans="1:12">
      <c r="A2" t="s">
        <v>29</v>
      </c>
    </row>
    <row r="4" spans="1:12">
      <c r="A4" t="s">
        <v>18</v>
      </c>
      <c r="B4" t="s">
        <v>7</v>
      </c>
      <c r="C4" t="s">
        <v>19</v>
      </c>
      <c r="D4" t="s">
        <v>20</v>
      </c>
      <c r="F4" t="s">
        <v>8</v>
      </c>
      <c r="G4" t="s">
        <v>19</v>
      </c>
      <c r="H4" t="s">
        <v>20</v>
      </c>
      <c r="J4" t="s">
        <v>9</v>
      </c>
      <c r="K4" t="s">
        <v>19</v>
      </c>
      <c r="L4" t="s">
        <v>20</v>
      </c>
    </row>
    <row r="5" spans="1:12">
      <c r="B5" t="s">
        <v>21</v>
      </c>
      <c r="C5">
        <v>0.81709753282230047</v>
      </c>
      <c r="D5" s="2">
        <v>1</v>
      </c>
      <c r="F5" t="s">
        <v>21</v>
      </c>
      <c r="G5">
        <v>0.8515802063218153</v>
      </c>
      <c r="H5" s="2">
        <v>1</v>
      </c>
      <c r="J5" t="s">
        <v>21</v>
      </c>
      <c r="K5">
        <v>0.44392933496661963</v>
      </c>
      <c r="L5" s="2">
        <v>1</v>
      </c>
    </row>
    <row r="6" spans="1:12">
      <c r="B6" t="s">
        <v>22</v>
      </c>
      <c r="C6">
        <v>0.73256248084956277</v>
      </c>
      <c r="D6" s="2">
        <v>0.89654227484845184</v>
      </c>
      <c r="F6" t="s">
        <v>22</v>
      </c>
      <c r="G6">
        <v>0.55795487384923037</v>
      </c>
      <c r="H6" s="2">
        <v>0.65519943947402781</v>
      </c>
      <c r="J6" t="s">
        <v>22</v>
      </c>
      <c r="K6">
        <v>0.4045005814917319</v>
      </c>
      <c r="L6" s="2">
        <v>0.91118236536936115</v>
      </c>
    </row>
    <row r="7" spans="1:12">
      <c r="B7" t="s">
        <v>23</v>
      </c>
      <c r="C7">
        <v>0.87336312302943075</v>
      </c>
      <c r="D7" s="2">
        <v>1.0688603109750996</v>
      </c>
      <c r="F7" t="s">
        <v>23</v>
      </c>
      <c r="G7">
        <v>0.71768203462129854</v>
      </c>
      <c r="H7" s="2">
        <v>0.84276504936762686</v>
      </c>
      <c r="J7" t="s">
        <v>23</v>
      </c>
      <c r="K7">
        <v>0.37733248379583806</v>
      </c>
      <c r="L7" s="2">
        <v>0.8499832159643399</v>
      </c>
    </row>
    <row r="8" spans="1:12">
      <c r="B8" t="s">
        <v>24</v>
      </c>
      <c r="C8">
        <v>0.77211547134405334</v>
      </c>
      <c r="D8" s="2">
        <v>0.94494896916054005</v>
      </c>
      <c r="F8" t="s">
        <v>24</v>
      </c>
      <c r="G8">
        <v>0.68522814590489967</v>
      </c>
      <c r="H8" s="2">
        <v>0.80465485319881824</v>
      </c>
      <c r="J8" t="s">
        <v>24</v>
      </c>
      <c r="K8">
        <v>0.52234770014200371</v>
      </c>
      <c r="L8" s="2">
        <v>1.1766460537717802</v>
      </c>
    </row>
    <row r="11" spans="1:12">
      <c r="B11" t="s">
        <v>7</v>
      </c>
      <c r="F11" t="s">
        <v>8</v>
      </c>
      <c r="G11" t="s">
        <v>19</v>
      </c>
      <c r="H11" t="s">
        <v>20</v>
      </c>
      <c r="J11" t="s">
        <v>9</v>
      </c>
      <c r="K11" t="s">
        <v>19</v>
      </c>
      <c r="L11" t="s">
        <v>20</v>
      </c>
    </row>
    <row r="12" spans="1:12">
      <c r="B12" t="s">
        <v>25</v>
      </c>
      <c r="C12">
        <v>0.60754292507539676</v>
      </c>
      <c r="D12" s="2">
        <f>C12/C12</f>
        <v>1</v>
      </c>
      <c r="F12" t="s">
        <v>25</v>
      </c>
      <c r="G12">
        <v>0.93668874834160265</v>
      </c>
      <c r="H12" s="2">
        <v>1</v>
      </c>
      <c r="J12" t="s">
        <v>25</v>
      </c>
      <c r="K12">
        <v>0.81452412078309211</v>
      </c>
      <c r="L12" s="2">
        <v>1</v>
      </c>
    </row>
    <row r="13" spans="1:12">
      <c r="B13" t="s">
        <v>26</v>
      </c>
      <c r="C13">
        <v>0.51650948556021126</v>
      </c>
      <c r="D13" s="2">
        <f>C13/C12</f>
        <v>0.85016130423395486</v>
      </c>
      <c r="F13" t="s">
        <v>26</v>
      </c>
      <c r="G13">
        <v>0.48441404662945636</v>
      </c>
      <c r="H13" s="2">
        <v>0.51715582949737171</v>
      </c>
      <c r="J13" t="s">
        <v>26</v>
      </c>
      <c r="K13">
        <v>0.27440617128622802</v>
      </c>
      <c r="L13" s="2">
        <v>0.33689139987949163</v>
      </c>
    </row>
    <row r="14" spans="1:12">
      <c r="B14" t="s">
        <v>27</v>
      </c>
      <c r="C14">
        <v>0.3902191664285195</v>
      </c>
      <c r="D14" s="2">
        <f>C14/C12</f>
        <v>0.64229069308986331</v>
      </c>
      <c r="F14" t="s">
        <v>27</v>
      </c>
      <c r="G14">
        <v>0.38984022098156074</v>
      </c>
      <c r="H14" s="2">
        <v>0.41618971261453569</v>
      </c>
      <c r="J14" t="s">
        <v>27</v>
      </c>
      <c r="K14">
        <v>0.20521957854814188</v>
      </c>
      <c r="L14" s="2">
        <v>0.25195027785161428</v>
      </c>
    </row>
    <row r="15" spans="1:12">
      <c r="B15" t="s">
        <v>28</v>
      </c>
      <c r="C15">
        <v>0.30017561566957196</v>
      </c>
      <c r="D15" s="2">
        <f>C15/C12</f>
        <v>0.4940813287099341</v>
      </c>
      <c r="F15" t="s">
        <v>28</v>
      </c>
      <c r="G15">
        <v>0.28245046246286792</v>
      </c>
      <c r="H15" s="2">
        <v>0.30154142767588854</v>
      </c>
      <c r="J15" t="s">
        <v>28</v>
      </c>
      <c r="K15">
        <v>0.22798771085029226</v>
      </c>
      <c r="L15" s="2">
        <v>0.27990295809914439</v>
      </c>
    </row>
    <row r="17" spans="1:14">
      <c r="A17" t="s">
        <v>11</v>
      </c>
    </row>
    <row r="18" spans="1:14">
      <c r="A18" t="s">
        <v>1</v>
      </c>
    </row>
    <row r="19" spans="1:14">
      <c r="A19" t="s">
        <v>3</v>
      </c>
      <c r="B19" t="s">
        <v>0</v>
      </c>
      <c r="C19" t="s">
        <v>10</v>
      </c>
    </row>
    <row r="20" spans="1:14">
      <c r="A20" t="s">
        <v>7</v>
      </c>
      <c r="B20">
        <v>0.94</v>
      </c>
      <c r="C20">
        <v>0.49</v>
      </c>
    </row>
    <row r="21" spans="1:14">
      <c r="A21" t="s">
        <v>8</v>
      </c>
      <c r="B21">
        <v>0.8</v>
      </c>
      <c r="C21">
        <v>0.3</v>
      </c>
    </row>
    <row r="22" spans="1:14">
      <c r="A22" t="s">
        <v>9</v>
      </c>
      <c r="B22">
        <v>1.2</v>
      </c>
      <c r="C22">
        <v>0.28000000000000003</v>
      </c>
    </row>
    <row r="23" spans="1:14">
      <c r="K23" t="s">
        <v>16</v>
      </c>
      <c r="L23" t="s">
        <v>15</v>
      </c>
      <c r="M23" t="s">
        <v>17</v>
      </c>
      <c r="N23" t="s">
        <v>11</v>
      </c>
    </row>
    <row r="24" spans="1:14">
      <c r="A24" t="s">
        <v>4</v>
      </c>
      <c r="B24">
        <f>AVERAGE(B20:B22)</f>
        <v>0.98</v>
      </c>
      <c r="C24">
        <f>AVERAGE(C20:C22)</f>
        <v>0.35666666666666669</v>
      </c>
      <c r="J24" t="s">
        <v>0</v>
      </c>
      <c r="K24">
        <f>B63</f>
        <v>1</v>
      </c>
      <c r="L24">
        <f>B50</f>
        <v>0.82</v>
      </c>
      <c r="M24">
        <f>B37</f>
        <v>0.92</v>
      </c>
      <c r="N24">
        <f>B24</f>
        <v>0.98</v>
      </c>
    </row>
    <row r="25" spans="1:14">
      <c r="A25" t="s">
        <v>5</v>
      </c>
      <c r="B25">
        <f>STDEV(B20:B22)</f>
        <v>0.20297783130184469</v>
      </c>
      <c r="C25">
        <f>STDEV(C20:C22)</f>
        <v>0.1159022576714247</v>
      </c>
      <c r="J25" t="s">
        <v>6</v>
      </c>
      <c r="K25">
        <f>B65</f>
        <v>0</v>
      </c>
      <c r="L25">
        <f>B52</f>
        <v>8.0208062770106628E-2</v>
      </c>
      <c r="M25">
        <f>B39</f>
        <v>7.5055534994650189E-2</v>
      </c>
      <c r="N25">
        <f>B26</f>
        <v>0.11718930554164649</v>
      </c>
    </row>
    <row r="26" spans="1:14">
      <c r="A26" t="s">
        <v>6</v>
      </c>
      <c r="B26">
        <f>B25/SQRT(3)</f>
        <v>0.11718930554164649</v>
      </c>
      <c r="C26">
        <f>C25/SQRT(3)</f>
        <v>6.6916199666282428E-2</v>
      </c>
      <c r="J26" t="s">
        <v>10</v>
      </c>
      <c r="K26">
        <f>C63</f>
        <v>1</v>
      </c>
      <c r="L26">
        <f>C50</f>
        <v>0.57000000000000006</v>
      </c>
      <c r="M26">
        <f>C37</f>
        <v>0.4366666666666667</v>
      </c>
      <c r="N26">
        <f>C24</f>
        <v>0.35666666666666669</v>
      </c>
    </row>
    <row r="27" spans="1:14">
      <c r="A27" s="3" t="s">
        <v>2</v>
      </c>
      <c r="C27" s="3">
        <f>TTEST(B20:B22,C20:C22,2,2)</f>
        <v>9.888191568474175E-3</v>
      </c>
      <c r="J27" t="s">
        <v>6</v>
      </c>
      <c r="K27">
        <f>C65</f>
        <v>0</v>
      </c>
      <c r="L27">
        <f>C52</f>
        <v>0.14933184523068058</v>
      </c>
      <c r="M27">
        <f>C39</f>
        <v>0.11289129481250727</v>
      </c>
      <c r="N27">
        <f>C26</f>
        <v>6.6916199666282428E-2</v>
      </c>
    </row>
    <row r="30" spans="1:14">
      <c r="A30" t="s">
        <v>12</v>
      </c>
    </row>
    <row r="31" spans="1:14">
      <c r="A31" t="s">
        <v>1</v>
      </c>
    </row>
    <row r="32" spans="1:14">
      <c r="A32" t="s">
        <v>3</v>
      </c>
      <c r="B32" t="s">
        <v>0</v>
      </c>
      <c r="C32" t="s">
        <v>10</v>
      </c>
    </row>
    <row r="33" spans="1:3">
      <c r="A33" t="s">
        <v>7</v>
      </c>
      <c r="B33">
        <v>1.07</v>
      </c>
      <c r="C33">
        <v>0.64</v>
      </c>
    </row>
    <row r="34" spans="1:3">
      <c r="A34" t="s">
        <v>8</v>
      </c>
      <c r="B34">
        <v>0.84</v>
      </c>
      <c r="C34">
        <v>0.42</v>
      </c>
    </row>
    <row r="35" spans="1:3">
      <c r="A35" t="s">
        <v>9</v>
      </c>
      <c r="B35">
        <v>0.85</v>
      </c>
      <c r="C35">
        <v>0.25</v>
      </c>
    </row>
    <row r="37" spans="1:3">
      <c r="A37" t="s">
        <v>4</v>
      </c>
      <c r="B37">
        <f>AVERAGE(B33:B35)</f>
        <v>0.92</v>
      </c>
      <c r="C37">
        <f>AVERAGE(C33:C35)</f>
        <v>0.4366666666666667</v>
      </c>
    </row>
    <row r="38" spans="1:3">
      <c r="A38" t="s">
        <v>5</v>
      </c>
      <c r="B38">
        <f>STDEV(B33:B35)</f>
        <v>0.12999999999999798</v>
      </c>
      <c r="C38">
        <f>STDEV(C33:C35)</f>
        <v>0.19553345834749941</v>
      </c>
    </row>
    <row r="39" spans="1:3">
      <c r="A39" t="s">
        <v>6</v>
      </c>
      <c r="B39">
        <f>B38/SQRT(3)</f>
        <v>7.5055534994650189E-2</v>
      </c>
      <c r="C39">
        <f>C38/SQRT(3)</f>
        <v>0.11289129481250727</v>
      </c>
    </row>
    <row r="40" spans="1:3">
      <c r="A40" s="3" t="s">
        <v>2</v>
      </c>
      <c r="C40" s="3">
        <f>TTEST(B33:B35,C33:C35,2,2)</f>
        <v>2.3473581916304363E-2</v>
      </c>
    </row>
    <row r="43" spans="1:3">
      <c r="A43" t="s">
        <v>13</v>
      </c>
    </row>
    <row r="44" spans="1:3">
      <c r="A44" t="s">
        <v>1</v>
      </c>
    </row>
    <row r="45" spans="1:3">
      <c r="A45" t="s">
        <v>3</v>
      </c>
      <c r="B45" t="s">
        <v>0</v>
      </c>
      <c r="C45" t="s">
        <v>10</v>
      </c>
    </row>
    <row r="46" spans="1:3">
      <c r="A46" t="s">
        <v>7</v>
      </c>
      <c r="B46">
        <v>0.89</v>
      </c>
      <c r="C46">
        <v>0.85</v>
      </c>
    </row>
    <row r="47" spans="1:3">
      <c r="A47" t="s">
        <v>8</v>
      </c>
      <c r="B47">
        <v>0.66</v>
      </c>
      <c r="C47">
        <v>0.52</v>
      </c>
    </row>
    <row r="48" spans="1:3">
      <c r="A48" t="s">
        <v>9</v>
      </c>
      <c r="B48">
        <v>0.91</v>
      </c>
      <c r="C48">
        <v>0.34</v>
      </c>
    </row>
    <row r="50" spans="1:3">
      <c r="A50" t="s">
        <v>4</v>
      </c>
      <c r="B50">
        <f>AVERAGE(B46:B48)</f>
        <v>0.82</v>
      </c>
      <c r="C50">
        <f>AVERAGE(C46:C48)</f>
        <v>0.57000000000000006</v>
      </c>
    </row>
    <row r="51" spans="1:3">
      <c r="A51" t="s">
        <v>5</v>
      </c>
      <c r="B51">
        <f>STDEV(B46:B48)</f>
        <v>0.13892443989449837</v>
      </c>
      <c r="C51">
        <f>STDEV(C46:C48)</f>
        <v>0.25865034312755086</v>
      </c>
    </row>
    <row r="52" spans="1:3">
      <c r="A52" t="s">
        <v>6</v>
      </c>
      <c r="B52">
        <f>B51/SQRT(3)</f>
        <v>8.0208062770106628E-2</v>
      </c>
      <c r="C52">
        <f>C51/SQRT(3)</f>
        <v>0.14933184523068058</v>
      </c>
    </row>
    <row r="53" spans="1:3">
      <c r="A53" s="3" t="s">
        <v>2</v>
      </c>
      <c r="C53" s="3">
        <f>TTEST(B46:B48,C46:C48,2,2)</f>
        <v>0.21427565740297175</v>
      </c>
    </row>
    <row r="56" spans="1:3">
      <c r="A56" s="1" t="s">
        <v>14</v>
      </c>
      <c r="B56" s="1"/>
      <c r="C56" s="1"/>
    </row>
    <row r="57" spans="1:3">
      <c r="A57" s="1" t="s">
        <v>1</v>
      </c>
      <c r="B57" s="1"/>
      <c r="C57" s="1"/>
    </row>
    <row r="58" spans="1:3">
      <c r="A58" s="1" t="s">
        <v>3</v>
      </c>
      <c r="B58" s="1" t="s">
        <v>0</v>
      </c>
      <c r="C58" s="1" t="s">
        <v>10</v>
      </c>
    </row>
    <row r="59" spans="1:3">
      <c r="A59" s="1" t="s">
        <v>7</v>
      </c>
      <c r="B59" s="1">
        <v>1</v>
      </c>
      <c r="C59" s="1">
        <v>1</v>
      </c>
    </row>
    <row r="60" spans="1:3">
      <c r="A60" s="1" t="s">
        <v>8</v>
      </c>
      <c r="B60" s="1">
        <v>1</v>
      </c>
      <c r="C60" s="1">
        <v>1</v>
      </c>
    </row>
    <row r="61" spans="1:3">
      <c r="A61" s="1" t="s">
        <v>9</v>
      </c>
      <c r="B61" s="1">
        <v>1</v>
      </c>
      <c r="C61" s="1">
        <v>1</v>
      </c>
    </row>
    <row r="62" spans="1:3">
      <c r="A62" s="1"/>
      <c r="B62" s="1"/>
      <c r="C62" s="1"/>
    </row>
    <row r="63" spans="1:3">
      <c r="A63" s="1" t="s">
        <v>4</v>
      </c>
      <c r="B63" s="1">
        <f>AVERAGE(B59:B61)</f>
        <v>1</v>
      </c>
      <c r="C63" s="1">
        <f>AVERAGE(C59:C61)</f>
        <v>1</v>
      </c>
    </row>
    <row r="64" spans="1:3">
      <c r="A64" s="1" t="s">
        <v>5</v>
      </c>
      <c r="B64" s="1">
        <f>STDEV(B59:B61)</f>
        <v>0</v>
      </c>
      <c r="C64" s="1">
        <f>STDEV(C59:C61)</f>
        <v>0</v>
      </c>
    </row>
    <row r="65" spans="1:3">
      <c r="A65" s="1" t="s">
        <v>6</v>
      </c>
      <c r="B65" s="1">
        <f>B64/SQRT(3)</f>
        <v>0</v>
      </c>
      <c r="C65" s="1">
        <f>C64/SQRT(3)</f>
        <v>0</v>
      </c>
    </row>
    <row r="66" spans="1:3">
      <c r="A66" s="1" t="s">
        <v>2</v>
      </c>
      <c r="B66" s="1"/>
      <c r="C66" s="1" t="e">
        <f>TTEST(B59:B61,C59:C61,2,2)</f>
        <v>#DIV/0!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2016-05-11T13:40:51Z</dcterms:created>
  <dcterms:modified xsi:type="dcterms:W3CDTF">2017-07-13T00:45:50Z</dcterms:modified>
</cp:coreProperties>
</file>