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080" yWindow="340" windowWidth="29600" windowHeight="18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4" i="1"/>
  <c r="B31"/>
  <c r="B32"/>
  <c r="B33"/>
  <c r="B34"/>
  <c r="B35"/>
  <c r="B36"/>
  <c r="B37"/>
  <c r="B38"/>
  <c r="B39"/>
  <c r="B30"/>
  <c r="C31"/>
  <c r="C32"/>
  <c r="C33"/>
  <c r="C34"/>
  <c r="C35"/>
  <c r="C36"/>
  <c r="C37"/>
  <c r="C38"/>
  <c r="C39"/>
  <c r="C30"/>
  <c r="C41"/>
  <c r="C42"/>
  <c r="F31"/>
  <c r="B41"/>
  <c r="B42"/>
  <c r="E31"/>
  <c r="C40"/>
  <c r="F30"/>
  <c r="B40"/>
  <c r="E30"/>
</calcChain>
</file>

<file path=xl/sharedStrings.xml><?xml version="1.0" encoding="utf-8"?>
<sst xmlns="http://schemas.openxmlformats.org/spreadsheetml/2006/main" count="17" uniqueCount="16">
  <si>
    <t>Colocalization with Dlg1 Person</t>
    <phoneticPr fontId="1"/>
  </si>
  <si>
    <t>mCD8:GFP</t>
    <phoneticPr fontId="1"/>
  </si>
  <si>
    <t>GFP</t>
    <phoneticPr fontId="1"/>
  </si>
  <si>
    <t>mCD8:GFP</t>
    <phoneticPr fontId="1"/>
  </si>
  <si>
    <t>Average</t>
  </si>
  <si>
    <t>SD</t>
  </si>
  <si>
    <t>SEM</t>
  </si>
  <si>
    <t>GFP control</t>
  </si>
  <si>
    <t>P value</t>
    <phoneticPr fontId="1"/>
  </si>
  <si>
    <t>Pearson's</t>
  </si>
  <si>
    <t>Overlap_R</t>
  </si>
  <si>
    <t>K1</t>
  </si>
  <si>
    <t>K2</t>
  </si>
  <si>
    <t>Slope</t>
  </si>
  <si>
    <t>Intercept</t>
  </si>
  <si>
    <t xml:space="preserve">GFP 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</si>
</sst>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/>
      <c:barChart>
        <c:barDir val="col"/>
        <c:grouping val="clustered"/>
        <c:ser>
          <c:idx val="0"/>
          <c:order val="0"/>
          <c:spPr>
            <a:effectLst/>
          </c:spPr>
          <c:errBars>
            <c:errBarType val="both"/>
            <c:errValType val="cust"/>
            <c:plus>
              <c:numRef>
                <c:f>Sheet1!$E$31:$F$31</c:f>
                <c:numCache>
                  <c:formatCode>General</c:formatCode>
                  <c:ptCount val="2"/>
                  <c:pt idx="0">
                    <c:v>0.0371243563204158</c:v>
                  </c:pt>
                  <c:pt idx="1">
                    <c:v>0.0366028997547544</c:v>
                  </c:pt>
                </c:numCache>
              </c:numRef>
            </c:plus>
            <c:minus>
              <c:numRef>
                <c:f>Sheet1!$E$31:$F$31</c:f>
                <c:numCache>
                  <c:formatCode>General</c:formatCode>
                  <c:ptCount val="2"/>
                  <c:pt idx="0">
                    <c:v>0.0371243563204158</c:v>
                  </c:pt>
                  <c:pt idx="1">
                    <c:v>0.0366028997547544</c:v>
                  </c:pt>
                </c:numCache>
              </c:numRef>
            </c:minus>
          </c:errBars>
          <c:cat>
            <c:strRef>
              <c:f>Sheet1!$E$29:$F$29</c:f>
              <c:strCache>
                <c:ptCount val="2"/>
                <c:pt idx="0">
                  <c:v>GFP </c:v>
                </c:pt>
                <c:pt idx="1">
                  <c:v>mCD8:GFP</c:v>
                </c:pt>
              </c:strCache>
            </c:strRef>
          </c:cat>
          <c:val>
            <c:numRef>
              <c:f>Sheet1!$E$30:$F$30</c:f>
              <c:numCache>
                <c:formatCode>General</c:formatCode>
                <c:ptCount val="2"/>
                <c:pt idx="0">
                  <c:v>-0.0592232375</c:v>
                </c:pt>
                <c:pt idx="1">
                  <c:v>0.2945452367</c:v>
                </c:pt>
              </c:numCache>
            </c:numRef>
          </c:val>
        </c:ser>
        <c:axId val="600981784"/>
        <c:axId val="600964984"/>
      </c:barChart>
      <c:catAx>
        <c:axId val="600981784"/>
        <c:scaling>
          <c:orientation val="minMax"/>
        </c:scaling>
        <c:axPos val="b"/>
        <c:tickLblPos val="nextTo"/>
        <c:crossAx val="600964984"/>
        <c:crosses val="autoZero"/>
        <c:auto val="1"/>
        <c:lblAlgn val="ctr"/>
        <c:lblOffset val="100"/>
      </c:catAx>
      <c:valAx>
        <c:axId val="600964984"/>
        <c:scaling>
          <c:orientation val="minMax"/>
          <c:max val="0.4"/>
        </c:scaling>
        <c:axPos val="l"/>
        <c:numFmt formatCode="General" sourceLinked="1"/>
        <c:tickLblPos val="nextTo"/>
        <c:spPr>
          <a:effectLst/>
        </c:spPr>
        <c:crossAx val="600981784"/>
        <c:crosses val="autoZero"/>
        <c:crossBetween val="between"/>
        <c:majorUnit val="0.1"/>
      </c:valAx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647700</xdr:colOff>
      <xdr:row>27</xdr:row>
      <xdr:rowOff>114300</xdr:rowOff>
    </xdr:from>
    <xdr:to>
      <xdr:col>12</xdr:col>
      <xdr:colOff>330200</xdr:colOff>
      <xdr:row>40</xdr:row>
      <xdr:rowOff>50800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44"/>
  <sheetViews>
    <sheetView tabSelected="1" workbookViewId="0">
      <selection activeCell="B45" sqref="B45"/>
    </sheetView>
  </sheetViews>
  <sheetFormatPr baseColWidth="12" defaultRowHeight="17"/>
  <sheetData>
    <row r="1" spans="1:7">
      <c r="A1" t="s">
        <v>0</v>
      </c>
    </row>
    <row r="3" spans="1:7">
      <c r="A3" t="s">
        <v>7</v>
      </c>
    </row>
    <row r="4" spans="1:7">
      <c r="B4" t="s">
        <v>9</v>
      </c>
      <c r="C4" t="s">
        <v>10</v>
      </c>
      <c r="D4" t="s">
        <v>11</v>
      </c>
      <c r="E4" t="s">
        <v>12</v>
      </c>
      <c r="F4" t="s">
        <v>13</v>
      </c>
      <c r="G4" t="s">
        <v>14</v>
      </c>
    </row>
    <row r="5" spans="1:7">
      <c r="A5">
        <v>11</v>
      </c>
      <c r="B5">
        <v>2.5624357E-2</v>
      </c>
      <c r="C5">
        <v>0.97250645999999996</v>
      </c>
      <c r="D5">
        <v>0.498195</v>
      </c>
      <c r="E5">
        <v>1.8983908</v>
      </c>
      <c r="F5">
        <v>2.5000000000000001E-3</v>
      </c>
      <c r="G5">
        <v>59.41</v>
      </c>
    </row>
    <row r="6" spans="1:7">
      <c r="A6">
        <v>12</v>
      </c>
      <c r="B6">
        <v>-0.19812370000000001</v>
      </c>
      <c r="C6">
        <v>0.96004730000000005</v>
      </c>
      <c r="D6">
        <v>0.93360745999999994</v>
      </c>
      <c r="E6">
        <v>0.98723590000000006</v>
      </c>
      <c r="F6">
        <v>-7.9399999999999998E-2</v>
      </c>
      <c r="G6">
        <v>80.414400000000001</v>
      </c>
    </row>
    <row r="7" spans="1:7">
      <c r="A7">
        <v>21</v>
      </c>
      <c r="B7">
        <v>-8.5085789999999994E-2</v>
      </c>
      <c r="C7">
        <v>0.96683954999999999</v>
      </c>
      <c r="D7">
        <v>0.91390150000000003</v>
      </c>
      <c r="E7">
        <v>1.0228440000000001</v>
      </c>
      <c r="F7">
        <v>-3.4799999999999998E-2</v>
      </c>
      <c r="G7">
        <v>85.420500000000004</v>
      </c>
    </row>
    <row r="8" spans="1:7">
      <c r="A8">
        <v>22</v>
      </c>
      <c r="B8">
        <v>-0.18340242000000001</v>
      </c>
      <c r="C8">
        <v>0.96170973999999998</v>
      </c>
      <c r="D8">
        <v>0.90084960000000003</v>
      </c>
      <c r="E8">
        <v>1.0266815</v>
      </c>
      <c r="F8">
        <v>-7.0499999999999993E-2</v>
      </c>
      <c r="G8">
        <v>90.6785</v>
      </c>
    </row>
    <row r="9" spans="1:7">
      <c r="A9">
        <v>31</v>
      </c>
      <c r="B9">
        <v>-0.10834594</v>
      </c>
      <c r="C9">
        <v>0.96035795999999995</v>
      </c>
      <c r="D9">
        <v>1.0687119</v>
      </c>
      <c r="E9">
        <v>0.86298969999999997</v>
      </c>
      <c r="F9">
        <v>-4.65E-2</v>
      </c>
      <c r="G9">
        <v>100.1233</v>
      </c>
    </row>
    <row r="10" spans="1:7">
      <c r="A10">
        <v>32</v>
      </c>
      <c r="B10">
        <v>-0.17944776000000001</v>
      </c>
      <c r="C10">
        <v>0.95588260000000003</v>
      </c>
      <c r="D10">
        <v>1.0940585</v>
      </c>
      <c r="E10">
        <v>0.83515779999999995</v>
      </c>
      <c r="F10">
        <v>-7.7799999999999994E-2</v>
      </c>
      <c r="G10">
        <v>97.6096</v>
      </c>
    </row>
    <row r="11" spans="1:7">
      <c r="A11">
        <v>41</v>
      </c>
      <c r="B11">
        <v>3.7208207E-2</v>
      </c>
      <c r="C11">
        <v>0.96561474000000003</v>
      </c>
      <c r="D11">
        <v>0.77673320000000001</v>
      </c>
      <c r="E11">
        <v>1.2004273999999999</v>
      </c>
      <c r="F11">
        <v>1.2699999999999999E-2</v>
      </c>
      <c r="G11">
        <v>69.297899999999998</v>
      </c>
    </row>
    <row r="12" spans="1:7">
      <c r="A12">
        <v>42</v>
      </c>
      <c r="B12">
        <v>-9.0219184999999993E-2</v>
      </c>
      <c r="C12">
        <v>0.97439282999999999</v>
      </c>
      <c r="D12">
        <v>0.63651120000000005</v>
      </c>
      <c r="E12">
        <v>1.4916332999999999</v>
      </c>
      <c r="F12">
        <v>-2.1899999999999999E-2</v>
      </c>
      <c r="G12">
        <v>67.387299999999996</v>
      </c>
    </row>
    <row r="13" spans="1:7">
      <c r="A13">
        <v>61</v>
      </c>
      <c r="B13">
        <v>3.6148316E-2</v>
      </c>
      <c r="C13">
        <v>0.93911699999999998</v>
      </c>
      <c r="D13">
        <v>1.0072833999999999</v>
      </c>
      <c r="E13">
        <v>0.87556369999999994</v>
      </c>
      <c r="F13">
        <v>0.32719999999999999</v>
      </c>
      <c r="G13">
        <v>62.297899999999998</v>
      </c>
    </row>
    <row r="14" spans="1:7">
      <c r="A14">
        <v>62</v>
      </c>
      <c r="B14">
        <v>0.15341154000000001</v>
      </c>
      <c r="C14">
        <v>0.98649852999999998</v>
      </c>
      <c r="D14">
        <v>0.96044320000000005</v>
      </c>
      <c r="E14">
        <v>1.0132607</v>
      </c>
      <c r="F14">
        <v>4.0899999999999999E-2</v>
      </c>
      <c r="G14">
        <v>57.557099999999998</v>
      </c>
    </row>
    <row r="16" spans="1:7">
      <c r="A16" t="s">
        <v>1</v>
      </c>
    </row>
    <row r="17" spans="1:7">
      <c r="A17">
        <v>11</v>
      </c>
      <c r="B17">
        <v>0.40077289999999999</v>
      </c>
      <c r="C17">
        <v>0.96759419999999996</v>
      </c>
      <c r="D17">
        <v>0.77988820000000003</v>
      </c>
      <c r="E17">
        <v>1.2004778</v>
      </c>
      <c r="F17">
        <v>0.32750000000000001</v>
      </c>
      <c r="G17">
        <v>53.280999999999999</v>
      </c>
    </row>
    <row r="18" spans="1:7">
      <c r="A18">
        <v>12</v>
      </c>
      <c r="B18">
        <v>0.3143032</v>
      </c>
      <c r="C18">
        <v>0.96464019999999995</v>
      </c>
      <c r="D18">
        <v>1.1622047</v>
      </c>
      <c r="E18">
        <v>0.80065984000000001</v>
      </c>
      <c r="F18">
        <v>0.34379999999999999</v>
      </c>
      <c r="G18">
        <v>61.825000000000003</v>
      </c>
    </row>
    <row r="19" spans="1:7">
      <c r="A19">
        <v>21</v>
      </c>
      <c r="B19">
        <v>0.28565678</v>
      </c>
      <c r="C19">
        <v>0.95509010000000005</v>
      </c>
      <c r="D19">
        <v>0.73807465999999999</v>
      </c>
      <c r="E19">
        <v>1.2359142999999999</v>
      </c>
      <c r="F19">
        <v>0.19670000000000001</v>
      </c>
      <c r="G19">
        <v>64.277699999999996</v>
      </c>
    </row>
    <row r="20" spans="1:7">
      <c r="A20">
        <v>22</v>
      </c>
      <c r="B20">
        <v>0.36041358000000001</v>
      </c>
      <c r="C20">
        <v>0.95625640000000001</v>
      </c>
      <c r="D20">
        <v>0.86797725999999997</v>
      </c>
      <c r="E20">
        <v>1.0535140999999999</v>
      </c>
      <c r="F20">
        <v>0.2802</v>
      </c>
      <c r="G20">
        <v>61.455800000000004</v>
      </c>
    </row>
    <row r="21" spans="1:7">
      <c r="A21">
        <v>31</v>
      </c>
      <c r="B21">
        <v>0.30089542000000002</v>
      </c>
      <c r="C21">
        <v>0.96387750000000005</v>
      </c>
      <c r="D21">
        <v>0.77892340000000004</v>
      </c>
      <c r="E21">
        <v>1.1927485</v>
      </c>
      <c r="F21">
        <v>0.24679999999999999</v>
      </c>
      <c r="G21">
        <v>52.993699999999997</v>
      </c>
    </row>
    <row r="22" spans="1:7">
      <c r="A22">
        <v>32</v>
      </c>
      <c r="B22">
        <v>0.38805002</v>
      </c>
      <c r="C22">
        <v>0.97348789999999996</v>
      </c>
      <c r="D22">
        <v>0.76521605000000004</v>
      </c>
      <c r="E22">
        <v>1.2384459999999999</v>
      </c>
      <c r="F22">
        <v>0.2102</v>
      </c>
      <c r="G22">
        <v>51.405200000000001</v>
      </c>
    </row>
    <row r="23" spans="1:7">
      <c r="A23">
        <v>41</v>
      </c>
      <c r="B23">
        <v>0.18619189</v>
      </c>
      <c r="C23">
        <v>0.95483750000000001</v>
      </c>
      <c r="D23">
        <v>0.85217684999999999</v>
      </c>
      <c r="E23">
        <v>1.0698654999999999</v>
      </c>
      <c r="F23">
        <v>0.15110000000000001</v>
      </c>
      <c r="G23">
        <v>64.636700000000005</v>
      </c>
    </row>
    <row r="24" spans="1:7">
      <c r="A24">
        <v>51</v>
      </c>
      <c r="B24">
        <v>0.28447624999999999</v>
      </c>
      <c r="C24">
        <v>0.96332793999999999</v>
      </c>
      <c r="D24">
        <v>0.64347690000000002</v>
      </c>
      <c r="E24">
        <v>1.4421664000000001</v>
      </c>
      <c r="F24">
        <v>0.16669999999999999</v>
      </c>
      <c r="G24">
        <v>55.623100000000001</v>
      </c>
    </row>
    <row r="25" spans="1:7">
      <c r="A25">
        <v>61</v>
      </c>
      <c r="B25">
        <v>0.38261864000000001</v>
      </c>
      <c r="C25">
        <v>0.96283280000000004</v>
      </c>
      <c r="D25">
        <v>1.1250732000000001</v>
      </c>
      <c r="E25">
        <v>0.82398819999999995</v>
      </c>
      <c r="F25">
        <v>0.43909999999999999</v>
      </c>
      <c r="G25">
        <v>58.920499999999997</v>
      </c>
    </row>
    <row r="26" spans="1:7">
      <c r="A26">
        <v>71</v>
      </c>
      <c r="B26">
        <v>0.41722223000000003</v>
      </c>
      <c r="C26">
        <v>0.96116036000000005</v>
      </c>
      <c r="D26">
        <v>1.1315071999999999</v>
      </c>
      <c r="E26">
        <v>0.81645909999999999</v>
      </c>
      <c r="F26">
        <v>0.5161</v>
      </c>
      <c r="G26">
        <v>51.817999999999998</v>
      </c>
    </row>
    <row r="29" spans="1:7">
      <c r="B29" t="s">
        <v>2</v>
      </c>
      <c r="C29" t="s">
        <v>3</v>
      </c>
      <c r="E29" t="s">
        <v>15</v>
      </c>
      <c r="F29" t="s">
        <v>3</v>
      </c>
    </row>
    <row r="30" spans="1:7">
      <c r="B30">
        <f>B5</f>
        <v>2.5624357E-2</v>
      </c>
      <c r="C30">
        <f>B5</f>
        <v>2.5624357E-2</v>
      </c>
      <c r="E30">
        <f>B40</f>
        <v>-5.9223237499999991E-2</v>
      </c>
      <c r="F30">
        <f>C40</f>
        <v>0.29454523669999999</v>
      </c>
    </row>
    <row r="31" spans="1:7">
      <c r="B31">
        <f t="shared" ref="B31:B39" si="0">B6</f>
        <v>-0.19812370000000001</v>
      </c>
      <c r="C31">
        <f t="shared" ref="C31:C39" si="1">B18</f>
        <v>0.3143032</v>
      </c>
      <c r="E31">
        <f>B42</f>
        <v>3.7124356320415816E-2</v>
      </c>
      <c r="F31">
        <f>C42</f>
        <v>3.6602899754754434E-2</v>
      </c>
    </row>
    <row r="32" spans="1:7">
      <c r="B32">
        <f t="shared" si="0"/>
        <v>-8.5085789999999994E-2</v>
      </c>
      <c r="C32">
        <f t="shared" si="1"/>
        <v>0.28565678</v>
      </c>
    </row>
    <row r="33" spans="1:3">
      <c r="B33">
        <f t="shared" si="0"/>
        <v>-0.18340242000000001</v>
      </c>
      <c r="C33">
        <f t="shared" si="1"/>
        <v>0.36041358000000001</v>
      </c>
    </row>
    <row r="34" spans="1:3">
      <c r="B34">
        <f t="shared" si="0"/>
        <v>-0.10834594</v>
      </c>
      <c r="C34">
        <f t="shared" si="1"/>
        <v>0.30089542000000002</v>
      </c>
    </row>
    <row r="35" spans="1:3">
      <c r="B35">
        <f t="shared" si="0"/>
        <v>-0.17944776000000001</v>
      </c>
      <c r="C35">
        <f t="shared" si="1"/>
        <v>0.38805002</v>
      </c>
    </row>
    <row r="36" spans="1:3">
      <c r="B36">
        <f t="shared" si="0"/>
        <v>3.7208207E-2</v>
      </c>
      <c r="C36">
        <f t="shared" si="1"/>
        <v>0.18619189</v>
      </c>
    </row>
    <row r="37" spans="1:3">
      <c r="B37">
        <f t="shared" si="0"/>
        <v>-9.0219184999999993E-2</v>
      </c>
      <c r="C37">
        <f t="shared" si="1"/>
        <v>0.28447624999999999</v>
      </c>
    </row>
    <row r="38" spans="1:3">
      <c r="B38">
        <f t="shared" si="0"/>
        <v>3.6148316E-2</v>
      </c>
      <c r="C38">
        <f t="shared" si="1"/>
        <v>0.38261864000000001</v>
      </c>
    </row>
    <row r="39" spans="1:3">
      <c r="B39">
        <f t="shared" si="0"/>
        <v>0.15341154000000001</v>
      </c>
      <c r="C39">
        <f t="shared" si="1"/>
        <v>0.41722223000000003</v>
      </c>
    </row>
    <row r="40" spans="1:3">
      <c r="A40" t="s">
        <v>4</v>
      </c>
      <c r="B40">
        <f>AVERAGE(B30:B39)</f>
        <v>-5.9223237499999991E-2</v>
      </c>
      <c r="C40">
        <f>AVERAGE(C30:C39)</f>
        <v>0.29454523669999999</v>
      </c>
    </row>
    <row r="41" spans="1:3">
      <c r="A41" t="s">
        <v>5</v>
      </c>
      <c r="B41">
        <f>STDEV(B30:B39)</f>
        <v>0.11738721468515481</v>
      </c>
      <c r="C41">
        <f>STDEV(C30:C39)</f>
        <v>0.11573836902453351</v>
      </c>
    </row>
    <row r="42" spans="1:3">
      <c r="A42" t="s">
        <v>6</v>
      </c>
      <c r="B42">
        <f>B41/3.162</f>
        <v>3.7124356320415816E-2</v>
      </c>
      <c r="C42">
        <f>C41/3.162</f>
        <v>3.6602899754754434E-2</v>
      </c>
    </row>
    <row r="44" spans="1:3">
      <c r="A44" t="s">
        <v>8</v>
      </c>
      <c r="B44">
        <f>TTEST(B30:B39,C30:C39,2,3)</f>
        <v>2.3483988650066973E-6</v>
      </c>
    </row>
  </sheetData>
  <phoneticPr fontId="1"/>
  <pageMargins left="0.78700000000000003" right="0.78700000000000003" top="0.98399999999999999" bottom="0.98399999999999999" header="0.51200000000000001" footer="0.51200000000000001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2015-03-17T04:09:47Z</dcterms:created>
  <dcterms:modified xsi:type="dcterms:W3CDTF">2016-07-08T06:38:18Z</dcterms:modified>
</cp:coreProperties>
</file>