
<file path=[Content_Types].xml><?xml version="1.0" encoding="utf-8"?>
<Types xmlns="http://schemas.openxmlformats.org/package/2006/content-types"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4500" yWindow="5720" windowWidth="29840" windowHeight="1890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51" i="1"/>
  <c r="C50"/>
  <c r="M33"/>
  <c r="C49"/>
  <c r="C48"/>
  <c r="C46"/>
  <c r="C45"/>
  <c r="C44"/>
  <c r="E44"/>
  <c r="E3"/>
  <c r="E4"/>
  <c r="E5"/>
  <c r="E6"/>
  <c r="E7"/>
  <c r="E8"/>
  <c r="E9"/>
  <c r="E10"/>
  <c r="E11"/>
  <c r="E12"/>
  <c r="E14"/>
  <c r="E15"/>
  <c r="E52"/>
  <c r="E51"/>
  <c r="E50"/>
  <c r="E49"/>
  <c r="E48"/>
  <c r="E45"/>
  <c r="E26"/>
  <c r="E27"/>
  <c r="E28"/>
  <c r="E29"/>
  <c r="E30"/>
  <c r="E31"/>
  <c r="E32"/>
  <c r="E33"/>
  <c r="E34"/>
  <c r="E35"/>
  <c r="E36"/>
  <c r="E37"/>
  <c r="E38"/>
  <c r="E39"/>
  <c r="E40"/>
  <c r="E41"/>
  <c r="F26"/>
  <c r="E16"/>
  <c r="E17"/>
  <c r="E18"/>
  <c r="E19"/>
  <c r="E20"/>
  <c r="E21"/>
  <c r="E22"/>
  <c r="E23"/>
  <c r="E24"/>
  <c r="F14"/>
  <c r="F3"/>
  <c r="M49"/>
  <c r="M50"/>
  <c r="M51"/>
  <c r="M52"/>
  <c r="M53"/>
  <c r="M54"/>
  <c r="M55"/>
  <c r="M56"/>
  <c r="M57"/>
  <c r="M58"/>
  <c r="M59"/>
  <c r="M60"/>
  <c r="M61"/>
  <c r="M62"/>
  <c r="M63"/>
  <c r="N49"/>
  <c r="M34"/>
  <c r="M35"/>
  <c r="M36"/>
  <c r="M37"/>
  <c r="M38"/>
  <c r="M39"/>
  <c r="M40"/>
  <c r="M41"/>
  <c r="M42"/>
  <c r="M43"/>
  <c r="M44"/>
  <c r="M45"/>
  <c r="N3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N14"/>
  <c r="M46"/>
  <c r="M4"/>
  <c r="M5"/>
  <c r="M6"/>
  <c r="M7"/>
  <c r="M8"/>
  <c r="M9"/>
  <c r="M10"/>
  <c r="M11"/>
  <c r="M12"/>
  <c r="M3"/>
</calcChain>
</file>

<file path=xl/sharedStrings.xml><?xml version="1.0" encoding="utf-8"?>
<sst xmlns="http://schemas.openxmlformats.org/spreadsheetml/2006/main" count="36" uniqueCount="27">
  <si>
    <t>Atg1</t>
    <phoneticPr fontId="2"/>
  </si>
  <si>
    <t>Atg18</t>
    <phoneticPr fontId="2"/>
  </si>
  <si>
    <t>Rab2 RNAi</t>
    <phoneticPr fontId="2"/>
  </si>
  <si>
    <t>Rab7 RNAi</t>
    <phoneticPr fontId="2"/>
  </si>
  <si>
    <t>Rab7 RNAi-4800-5</t>
    <phoneticPr fontId="2"/>
  </si>
  <si>
    <t>Rab7 RNAi-6800-1</t>
    <phoneticPr fontId="2"/>
  </si>
  <si>
    <t>Rab7 RNAi-9300-1</t>
    <phoneticPr fontId="2"/>
  </si>
  <si>
    <t>Stx17 RNAi</t>
    <phoneticPr fontId="2"/>
  </si>
  <si>
    <t>Autophagosome</t>
    <phoneticPr fontId="2"/>
  </si>
  <si>
    <t>area(um2)</t>
    <phoneticPr fontId="2"/>
  </si>
  <si>
    <t>AP/1um2</t>
    <phoneticPr fontId="2"/>
  </si>
  <si>
    <t>average</t>
    <phoneticPr fontId="2"/>
  </si>
  <si>
    <t>mitocondoria</t>
    <phoneticPr fontId="2"/>
  </si>
  <si>
    <t>mitocondoria/(um2)</t>
    <phoneticPr fontId="2"/>
  </si>
  <si>
    <t>area(um2)</t>
    <phoneticPr fontId="2"/>
  </si>
  <si>
    <t>Rab2/Stx17</t>
    <phoneticPr fontId="2"/>
  </si>
  <si>
    <t>Rab7/Stx17</t>
    <phoneticPr fontId="2"/>
  </si>
  <si>
    <t>Average まとめ</t>
    <phoneticPr fontId="2"/>
  </si>
  <si>
    <t>有意差</t>
    <rPh sb="0" eb="3">
      <t>ユウ</t>
    </rPh>
    <phoneticPr fontId="2"/>
  </si>
  <si>
    <t>LacZ control</t>
    <phoneticPr fontId="2"/>
  </si>
  <si>
    <t>Lac/Atg1</t>
    <phoneticPr fontId="2"/>
  </si>
  <si>
    <t>Lac/Atg18</t>
    <phoneticPr fontId="2"/>
  </si>
  <si>
    <t>Lac/Rab2</t>
    <phoneticPr fontId="2"/>
  </si>
  <si>
    <t>Lac/Rab7</t>
    <phoneticPr fontId="2"/>
  </si>
  <si>
    <t>Lac/Stx17</t>
    <phoneticPr fontId="2"/>
  </si>
  <si>
    <t>SD</t>
    <phoneticPr fontId="2"/>
  </si>
  <si>
    <t>Average</t>
    <phoneticPr fontId="2"/>
  </si>
</sst>
</file>

<file path=xl/styles.xml><?xml version="1.0" encoding="utf-8"?>
<styleSheet xmlns="http://schemas.openxmlformats.org/spreadsheetml/2006/main">
  <fonts count="6">
    <font>
      <sz val="12"/>
      <color indexed="8"/>
      <name val="Helvetica"/>
      <family val="2"/>
      <charset val="128"/>
    </font>
    <font>
      <sz val="12"/>
      <color indexed="8"/>
      <name val="ＭＳ Ｐゴシック"/>
      <family val="2"/>
      <charset val="128"/>
    </font>
    <font>
      <sz val="6"/>
      <name val="Helvetica"/>
      <family val="2"/>
      <charset val="128"/>
    </font>
    <font>
      <u/>
      <sz val="12"/>
      <color indexed="12"/>
      <name val="Helvetica"/>
      <family val="2"/>
      <charset val="128"/>
    </font>
    <font>
      <u/>
      <sz val="12"/>
      <color indexed="20"/>
      <name val="Helvetica"/>
      <family val="2"/>
      <charset val="128"/>
    </font>
    <font>
      <sz val="12"/>
      <color indexed="8"/>
      <name val="Helvetica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">
    <xf numFmtId="0" fontId="0" fillId="0" borderId="0" xfId="0"/>
    <xf numFmtId="17" fontId="0" fillId="0" borderId="0" xfId="0" applyNumberFormat="1"/>
    <xf numFmtId="0" fontId="5" fillId="0" borderId="0" xfId="0" applyFont="1"/>
    <xf numFmtId="0" fontId="1" fillId="0" borderId="0" xfId="0" applyFont="1"/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18"/>
  <c:chart>
    <c:plotArea>
      <c:layout>
        <c:manualLayout>
          <c:layoutTarget val="inner"/>
          <c:xMode val="edge"/>
          <c:yMode val="edge"/>
          <c:x val="0.0565115923009624"/>
          <c:y val="0.0740740740740741"/>
          <c:w val="0.765563867016623"/>
          <c:h val="0.799648950131234"/>
        </c:manualLayout>
      </c:layout>
      <c:barChart>
        <c:barDir val="col"/>
        <c:grouping val="clustered"/>
        <c:ser>
          <c:idx val="0"/>
          <c:order val="0"/>
          <c:spPr>
            <a:solidFill>
              <a:schemeClr val="tx1">
                <a:lumMod val="75000"/>
                <a:lumOff val="25000"/>
              </a:schemeClr>
            </a:solidFill>
            <a:effectLst/>
          </c:spPr>
          <c:errBars>
            <c:errBarType val="both"/>
            <c:errValType val="cust"/>
            <c:plus>
              <c:numRef>
                <c:f>Sheet1!$C$48:$C$51</c:f>
                <c:numCache>
                  <c:formatCode>General</c:formatCode>
                  <c:ptCount val="4"/>
                  <c:pt idx="0">
                    <c:v>0.0</c:v>
                  </c:pt>
                  <c:pt idx="1">
                    <c:v>1.289958317781095</c:v>
                  </c:pt>
                  <c:pt idx="2">
                    <c:v>1.343027590187186</c:v>
                  </c:pt>
                  <c:pt idx="3">
                    <c:v>0.957981032457528</c:v>
                  </c:pt>
                </c:numCache>
              </c:numRef>
            </c:plus>
            <c:minus>
              <c:numRef>
                <c:f>Sheet1!$C$48:$C$51</c:f>
                <c:numCache>
                  <c:formatCode>General</c:formatCode>
                  <c:ptCount val="4"/>
                  <c:pt idx="0">
                    <c:v>0.0</c:v>
                  </c:pt>
                  <c:pt idx="1">
                    <c:v>1.289958317781095</c:v>
                  </c:pt>
                  <c:pt idx="2">
                    <c:v>1.343027590187186</c:v>
                  </c:pt>
                  <c:pt idx="3">
                    <c:v>0.957981032457528</c:v>
                  </c:pt>
                </c:numCache>
              </c:numRef>
            </c:minus>
          </c:errBars>
          <c:cat>
            <c:strRef>
              <c:f>Sheet1!$A$48:$A$51</c:f>
              <c:strCache>
                <c:ptCount val="4"/>
                <c:pt idx="0">
                  <c:v>LacZ control</c:v>
                </c:pt>
                <c:pt idx="1">
                  <c:v>Rab2 RNAi</c:v>
                </c:pt>
                <c:pt idx="2">
                  <c:v>Rab7 RNAi</c:v>
                </c:pt>
                <c:pt idx="3">
                  <c:v>Stx17 RNAi</c:v>
                </c:pt>
              </c:strCache>
            </c:strRef>
          </c:cat>
          <c:val>
            <c:numRef>
              <c:f>Sheet1!$B$48:$B$51</c:f>
              <c:numCache>
                <c:formatCode>General</c:formatCode>
                <c:ptCount val="4"/>
                <c:pt idx="0">
                  <c:v>0.0</c:v>
                </c:pt>
                <c:pt idx="1">
                  <c:v>4.77963990889358</c:v>
                </c:pt>
                <c:pt idx="2">
                  <c:v>4.551588293869294</c:v>
                </c:pt>
                <c:pt idx="3">
                  <c:v>6.133812502772972</c:v>
                </c:pt>
              </c:numCache>
            </c:numRef>
          </c:val>
        </c:ser>
        <c:axId val="547442600"/>
        <c:axId val="547445768"/>
      </c:barChart>
      <c:catAx>
        <c:axId val="547442600"/>
        <c:scaling>
          <c:orientation val="minMax"/>
        </c:scaling>
        <c:axPos val="b"/>
        <c:tickLblPos val="nextTo"/>
        <c:crossAx val="547445768"/>
        <c:crosses val="autoZero"/>
        <c:auto val="1"/>
        <c:lblAlgn val="ctr"/>
        <c:lblOffset val="100"/>
      </c:catAx>
      <c:valAx>
        <c:axId val="547445768"/>
        <c:scaling>
          <c:orientation val="minMax"/>
        </c:scaling>
        <c:axPos val="l"/>
        <c:numFmt formatCode="General" sourceLinked="1"/>
        <c:tickLblPos val="nextTo"/>
        <c:crossAx val="547442600"/>
        <c:crosses val="autoZero"/>
        <c:crossBetween val="between"/>
      </c:valAx>
      <c:spPr>
        <a:noFill/>
        <a:ln w="25400">
          <a:noFill/>
        </a:ln>
      </c:spPr>
    </c:plotArea>
    <c:plotVisOnly val="1"/>
  </c:chart>
  <c:printSettings>
    <c:headerFooter/>
    <c:pageMargins b="0.984" l="0.787" r="0.787" t="0.984" header="0.512" footer="0.51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18"/>
  <c:chart>
    <c:plotArea>
      <c:layout/>
      <c:barChart>
        <c:barDir val="col"/>
        <c:grouping val="clustered"/>
        <c:ser>
          <c:idx val="0"/>
          <c:order val="0"/>
          <c:spPr>
            <a:solidFill>
              <a:schemeClr val="tx1">
                <a:lumMod val="75000"/>
                <a:lumOff val="25000"/>
              </a:schemeClr>
            </a:solidFill>
            <a:effectLst/>
          </c:spPr>
          <c:errBars>
            <c:errBarType val="both"/>
            <c:errValType val="cust"/>
            <c:plus>
              <c:numRef>
                <c:f>Sheet1!$C$44:$C$46</c:f>
                <c:numCache>
                  <c:formatCode>General</c:formatCode>
                  <c:ptCount val="3"/>
                  <c:pt idx="0">
                    <c:v>0.113225059595758</c:v>
                  </c:pt>
                  <c:pt idx="1">
                    <c:v>0.341072901892425</c:v>
                  </c:pt>
                  <c:pt idx="2">
                    <c:v>0.42586005959334</c:v>
                  </c:pt>
                </c:numCache>
              </c:numRef>
            </c:plus>
            <c:minus>
              <c:numRef>
                <c:f>Sheet1!$C$44:$C$46</c:f>
                <c:numCache>
                  <c:formatCode>General</c:formatCode>
                  <c:ptCount val="3"/>
                  <c:pt idx="0">
                    <c:v>0.113225059595758</c:v>
                  </c:pt>
                  <c:pt idx="1">
                    <c:v>0.341072901892425</c:v>
                  </c:pt>
                  <c:pt idx="2">
                    <c:v>0.42586005959334</c:v>
                  </c:pt>
                </c:numCache>
              </c:numRef>
            </c:minus>
          </c:errBars>
          <c:cat>
            <c:strRef>
              <c:f>Sheet1!$A$44:$A$46</c:f>
              <c:strCache>
                <c:ptCount val="3"/>
                <c:pt idx="0">
                  <c:v>LacZ control</c:v>
                </c:pt>
                <c:pt idx="1">
                  <c:v>Atg1</c:v>
                </c:pt>
                <c:pt idx="2">
                  <c:v>Atg18</c:v>
                </c:pt>
              </c:strCache>
            </c:strRef>
          </c:cat>
          <c:val>
            <c:numRef>
              <c:f>Sheet1!$B$44:$B$46</c:f>
              <c:numCache>
                <c:formatCode>General</c:formatCode>
                <c:ptCount val="3"/>
                <c:pt idx="0">
                  <c:v>0.409021664</c:v>
                </c:pt>
                <c:pt idx="1">
                  <c:v>1.160242271</c:v>
                </c:pt>
                <c:pt idx="2">
                  <c:v>1.2335389491548</c:v>
                </c:pt>
              </c:numCache>
            </c:numRef>
          </c:val>
        </c:ser>
        <c:axId val="583084984"/>
        <c:axId val="714119272"/>
      </c:barChart>
      <c:catAx>
        <c:axId val="583084984"/>
        <c:scaling>
          <c:orientation val="minMax"/>
        </c:scaling>
        <c:axPos val="b"/>
        <c:tickLblPos val="nextTo"/>
        <c:crossAx val="714119272"/>
        <c:crosses val="autoZero"/>
        <c:auto val="1"/>
        <c:lblAlgn val="ctr"/>
        <c:lblOffset val="100"/>
      </c:catAx>
      <c:valAx>
        <c:axId val="714119272"/>
        <c:scaling>
          <c:orientation val="minMax"/>
        </c:scaling>
        <c:axPos val="l"/>
        <c:numFmt formatCode="General" sourceLinked="1"/>
        <c:tickLblPos val="nextTo"/>
        <c:crossAx val="583084984"/>
        <c:crosses val="autoZero"/>
        <c:crossBetween val="between"/>
      </c:valAx>
    </c:plotArea>
    <c:plotVisOnly val="1"/>
  </c:chart>
  <c:printSettings>
    <c:headerFooter/>
    <c:pageMargins b="0.984" l="0.787" r="0.787" t="0.984" header="0.512" footer="0.51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635000</xdr:colOff>
      <xdr:row>54</xdr:row>
      <xdr:rowOff>25400</xdr:rowOff>
    </xdr:from>
    <xdr:to>
      <xdr:col>2</xdr:col>
      <xdr:colOff>1092200</xdr:colOff>
      <xdr:row>70</xdr:row>
      <xdr:rowOff>127000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25400</xdr:colOff>
      <xdr:row>54</xdr:row>
      <xdr:rowOff>38100</xdr:rowOff>
    </xdr:from>
    <xdr:to>
      <xdr:col>5</xdr:col>
      <xdr:colOff>1079500</xdr:colOff>
      <xdr:row>70</xdr:row>
      <xdr:rowOff>25400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2:N63"/>
  <sheetViews>
    <sheetView tabSelected="1" topLeftCell="A26" workbookViewId="0">
      <selection activeCell="F52" sqref="F52"/>
    </sheetView>
  </sheetViews>
  <sheetFormatPr baseColWidth="12" defaultRowHeight="13"/>
  <cols>
    <col min="4" max="9" width="15.42578125" customWidth="1"/>
    <col min="10" max="10" width="15.7109375" customWidth="1"/>
    <col min="12" max="12" width="18.85546875" customWidth="1"/>
  </cols>
  <sheetData>
    <row r="2" spans="1:14" ht="18">
      <c r="C2" t="s">
        <v>14</v>
      </c>
      <c r="D2" t="s">
        <v>12</v>
      </c>
      <c r="E2" t="s">
        <v>13</v>
      </c>
      <c r="F2" s="3" t="s">
        <v>11</v>
      </c>
      <c r="G2" s="3"/>
      <c r="K2" t="s">
        <v>9</v>
      </c>
      <c r="L2" t="s">
        <v>8</v>
      </c>
      <c r="M2" t="s">
        <v>10</v>
      </c>
      <c r="N2" t="s">
        <v>11</v>
      </c>
    </row>
    <row r="3" spans="1:14">
      <c r="A3" t="s">
        <v>19</v>
      </c>
      <c r="B3">
        <v>1</v>
      </c>
      <c r="C3">
        <v>48.083199999999998</v>
      </c>
      <c r="D3">
        <v>18</v>
      </c>
      <c r="E3">
        <f>D3/C3</f>
        <v>0.37435112471715692</v>
      </c>
      <c r="F3">
        <f>AVERAGE(E3:E12)</f>
        <v>0.40902166408650026</v>
      </c>
      <c r="I3" t="s">
        <v>19</v>
      </c>
      <c r="J3">
        <v>1</v>
      </c>
      <c r="K3">
        <v>48.083199999999998</v>
      </c>
      <c r="L3">
        <v>0</v>
      </c>
      <c r="M3">
        <f>L3/K3</f>
        <v>0</v>
      </c>
      <c r="N3">
        <v>0</v>
      </c>
    </row>
    <row r="4" spans="1:14">
      <c r="B4">
        <v>2</v>
      </c>
      <c r="C4">
        <v>43.209000000000003</v>
      </c>
      <c r="D4">
        <v>23</v>
      </c>
      <c r="E4">
        <f t="shared" ref="E4:E41" si="0">D4/C4</f>
        <v>0.53229651230067809</v>
      </c>
      <c r="J4">
        <v>2</v>
      </c>
      <c r="K4">
        <v>43.209000000000003</v>
      </c>
      <c r="L4">
        <v>0</v>
      </c>
      <c r="M4">
        <f t="shared" ref="M4:M63" si="1">L4/K4</f>
        <v>0</v>
      </c>
    </row>
    <row r="5" spans="1:14">
      <c r="B5">
        <v>3</v>
      </c>
      <c r="C5">
        <v>45.71</v>
      </c>
      <c r="D5">
        <v>11</v>
      </c>
      <c r="E5">
        <f t="shared" si="0"/>
        <v>0.24064756070881646</v>
      </c>
      <c r="J5">
        <v>3</v>
      </c>
      <c r="K5">
        <v>45.71</v>
      </c>
      <c r="L5">
        <v>0</v>
      </c>
      <c r="M5">
        <f t="shared" si="1"/>
        <v>0</v>
      </c>
    </row>
    <row r="6" spans="1:14">
      <c r="B6">
        <v>6</v>
      </c>
      <c r="C6">
        <v>48.083199999999998</v>
      </c>
      <c r="D6">
        <v>19</v>
      </c>
      <c r="E6">
        <f t="shared" si="0"/>
        <v>0.39514840942366564</v>
      </c>
      <c r="J6">
        <v>6</v>
      </c>
      <c r="K6">
        <v>48.083199999999998</v>
      </c>
      <c r="L6">
        <v>0</v>
      </c>
      <c r="M6">
        <f t="shared" si="1"/>
        <v>0</v>
      </c>
    </row>
    <row r="7" spans="1:14">
      <c r="B7">
        <v>7</v>
      </c>
      <c r="C7">
        <v>43.192</v>
      </c>
      <c r="D7">
        <v>19</v>
      </c>
      <c r="E7">
        <f t="shared" si="0"/>
        <v>0.43989627708834972</v>
      </c>
      <c r="J7">
        <v>7</v>
      </c>
      <c r="K7">
        <v>43.192</v>
      </c>
      <c r="L7">
        <v>0</v>
      </c>
      <c r="M7">
        <f t="shared" si="1"/>
        <v>0</v>
      </c>
    </row>
    <row r="8" spans="1:14">
      <c r="B8">
        <v>8</v>
      </c>
      <c r="C8" s="2">
        <v>48.083199999999998</v>
      </c>
      <c r="D8">
        <v>12</v>
      </c>
      <c r="E8">
        <f t="shared" si="0"/>
        <v>0.24956741647810463</v>
      </c>
      <c r="J8">
        <v>8</v>
      </c>
      <c r="K8" s="2">
        <v>48.083199999999998</v>
      </c>
      <c r="L8">
        <v>0</v>
      </c>
      <c r="M8">
        <f t="shared" si="1"/>
        <v>0</v>
      </c>
    </row>
    <row r="9" spans="1:14">
      <c r="B9">
        <v>9</v>
      </c>
      <c r="C9">
        <v>43.768999999999998</v>
      </c>
      <c r="D9">
        <v>14</v>
      </c>
      <c r="E9">
        <f t="shared" si="0"/>
        <v>0.31986108889853548</v>
      </c>
      <c r="J9">
        <v>9</v>
      </c>
      <c r="K9">
        <v>43.768999999999998</v>
      </c>
      <c r="L9">
        <v>0</v>
      </c>
      <c r="M9">
        <f t="shared" si="1"/>
        <v>0</v>
      </c>
    </row>
    <row r="10" spans="1:14">
      <c r="B10">
        <v>10</v>
      </c>
      <c r="C10">
        <v>41.862000000000002</v>
      </c>
      <c r="D10">
        <v>20</v>
      </c>
      <c r="E10">
        <f t="shared" si="0"/>
        <v>0.47776025990158139</v>
      </c>
      <c r="J10">
        <v>10</v>
      </c>
      <c r="K10">
        <v>41.862000000000002</v>
      </c>
      <c r="L10">
        <v>0</v>
      </c>
      <c r="M10">
        <f t="shared" si="1"/>
        <v>0</v>
      </c>
    </row>
    <row r="11" spans="1:14">
      <c r="B11">
        <v>11</v>
      </c>
      <c r="C11">
        <v>48.082000000000001</v>
      </c>
      <c r="D11">
        <v>27</v>
      </c>
      <c r="E11">
        <f t="shared" si="0"/>
        <v>0.56154070130194256</v>
      </c>
      <c r="J11">
        <v>11</v>
      </c>
      <c r="K11">
        <v>48.082000000000001</v>
      </c>
      <c r="L11">
        <v>0</v>
      </c>
      <c r="M11">
        <f t="shared" si="1"/>
        <v>0</v>
      </c>
    </row>
    <row r="12" spans="1:14">
      <c r="B12">
        <v>12</v>
      </c>
      <c r="C12">
        <v>48.082000000000001</v>
      </c>
      <c r="D12">
        <v>24</v>
      </c>
      <c r="E12">
        <f t="shared" si="0"/>
        <v>0.49914729004617114</v>
      </c>
      <c r="J12">
        <v>12</v>
      </c>
      <c r="K12">
        <v>48.082000000000001</v>
      </c>
      <c r="L12">
        <v>0</v>
      </c>
      <c r="M12">
        <f t="shared" si="1"/>
        <v>0</v>
      </c>
    </row>
    <row r="14" spans="1:14">
      <c r="A14" t="s">
        <v>0</v>
      </c>
      <c r="B14">
        <v>2</v>
      </c>
      <c r="C14">
        <v>48.083199999999998</v>
      </c>
      <c r="D14">
        <v>63</v>
      </c>
      <c r="E14">
        <f t="shared" si="0"/>
        <v>1.3102289365100492</v>
      </c>
      <c r="F14">
        <f>AVERAGE(E14:E24)</f>
        <v>1.1602422705969127</v>
      </c>
      <c r="I14" t="s">
        <v>2</v>
      </c>
      <c r="J14">
        <v>1</v>
      </c>
      <c r="K14">
        <v>44.805</v>
      </c>
      <c r="L14">
        <v>216</v>
      </c>
      <c r="M14">
        <f t="shared" si="1"/>
        <v>4.8208905256109809</v>
      </c>
      <c r="N14">
        <f>AVERAGE(M14:M31)</f>
        <v>4.7796399088935848</v>
      </c>
    </row>
    <row r="15" spans="1:14">
      <c r="B15">
        <v>3</v>
      </c>
      <c r="C15">
        <v>48.083199999999998</v>
      </c>
      <c r="D15">
        <v>48</v>
      </c>
      <c r="E15">
        <f t="shared" si="0"/>
        <v>0.9982696659124185</v>
      </c>
      <c r="J15">
        <v>2</v>
      </c>
      <c r="K15">
        <v>48.083199999999998</v>
      </c>
      <c r="L15">
        <v>236</v>
      </c>
      <c r="M15">
        <f t="shared" si="1"/>
        <v>4.9081591907360576</v>
      </c>
    </row>
    <row r="16" spans="1:14">
      <c r="B16">
        <v>4</v>
      </c>
      <c r="C16">
        <v>48.083199999999998</v>
      </c>
      <c r="D16">
        <v>32</v>
      </c>
      <c r="E16">
        <f t="shared" si="0"/>
        <v>0.665513110608279</v>
      </c>
      <c r="J16">
        <v>3</v>
      </c>
      <c r="K16">
        <v>48.083199999999998</v>
      </c>
      <c r="L16">
        <v>240</v>
      </c>
      <c r="M16">
        <f t="shared" si="1"/>
        <v>4.9913483295620926</v>
      </c>
    </row>
    <row r="17" spans="1:13">
      <c r="B17">
        <v>5</v>
      </c>
      <c r="C17">
        <v>48.083199999999998</v>
      </c>
      <c r="D17">
        <v>60</v>
      </c>
      <c r="E17">
        <f t="shared" si="0"/>
        <v>1.2478370823905232</v>
      </c>
      <c r="J17">
        <v>4</v>
      </c>
      <c r="K17">
        <v>48.083199999999998</v>
      </c>
      <c r="L17">
        <v>208</v>
      </c>
      <c r="M17">
        <f t="shared" si="1"/>
        <v>4.3258352189538138</v>
      </c>
    </row>
    <row r="18" spans="1:13">
      <c r="B18">
        <v>6</v>
      </c>
      <c r="C18">
        <v>48.083199999999998</v>
      </c>
      <c r="D18">
        <v>24</v>
      </c>
      <c r="E18">
        <f t="shared" si="0"/>
        <v>0.49913483295620925</v>
      </c>
      <c r="J18">
        <v>5</v>
      </c>
      <c r="K18">
        <v>48.083199999999998</v>
      </c>
      <c r="L18">
        <v>191</v>
      </c>
      <c r="M18">
        <f t="shared" si="1"/>
        <v>3.9722813789431655</v>
      </c>
    </row>
    <row r="19" spans="1:13">
      <c r="B19">
        <v>7</v>
      </c>
      <c r="C19">
        <v>48.083199999999998</v>
      </c>
      <c r="D19">
        <v>64</v>
      </c>
      <c r="E19">
        <f t="shared" si="0"/>
        <v>1.331026221216558</v>
      </c>
      <c r="J19">
        <v>6</v>
      </c>
      <c r="K19">
        <v>48.083199999999998</v>
      </c>
      <c r="L19">
        <v>218</v>
      </c>
      <c r="M19">
        <f t="shared" si="1"/>
        <v>4.5338080660189011</v>
      </c>
    </row>
    <row r="20" spans="1:13">
      <c r="B20">
        <v>8</v>
      </c>
      <c r="C20">
        <v>48.083199999999998</v>
      </c>
      <c r="D20">
        <v>63</v>
      </c>
      <c r="E20">
        <f t="shared" si="0"/>
        <v>1.3102289365100492</v>
      </c>
      <c r="J20">
        <v>7</v>
      </c>
      <c r="K20">
        <v>44.677</v>
      </c>
      <c r="L20">
        <v>245</v>
      </c>
      <c r="M20">
        <f t="shared" si="1"/>
        <v>5.4838059851825323</v>
      </c>
    </row>
    <row r="21" spans="1:13">
      <c r="B21">
        <v>9</v>
      </c>
      <c r="C21">
        <v>43.271999999999998</v>
      </c>
      <c r="D21">
        <v>42</v>
      </c>
      <c r="E21">
        <f t="shared" si="0"/>
        <v>0.97060454797559625</v>
      </c>
      <c r="J21">
        <v>8</v>
      </c>
      <c r="K21">
        <v>435.51600000000002</v>
      </c>
      <c r="L21">
        <v>163</v>
      </c>
      <c r="M21">
        <f t="shared" si="1"/>
        <v>0.37426868358452958</v>
      </c>
    </row>
    <row r="22" spans="1:13">
      <c r="B22">
        <v>10</v>
      </c>
      <c r="C22">
        <v>48.083199999999998</v>
      </c>
      <c r="D22">
        <v>78</v>
      </c>
      <c r="E22">
        <f t="shared" si="0"/>
        <v>1.6221882071076801</v>
      </c>
      <c r="J22">
        <v>9</v>
      </c>
      <c r="K22" s="2">
        <v>48.083199999999998</v>
      </c>
      <c r="L22">
        <v>251</v>
      </c>
      <c r="M22">
        <f t="shared" si="1"/>
        <v>5.2201184613336888</v>
      </c>
    </row>
    <row r="23" spans="1:13">
      <c r="B23">
        <v>11</v>
      </c>
      <c r="C23">
        <v>48.083199999999998</v>
      </c>
      <c r="D23">
        <v>65</v>
      </c>
      <c r="E23">
        <f t="shared" si="0"/>
        <v>1.3518235059230668</v>
      </c>
      <c r="J23">
        <v>10</v>
      </c>
      <c r="K23">
        <v>43.484000000000002</v>
      </c>
      <c r="L23">
        <v>258</v>
      </c>
      <c r="M23">
        <f t="shared" si="1"/>
        <v>5.9332168153803693</v>
      </c>
    </row>
    <row r="24" spans="1:13">
      <c r="B24">
        <v>12</v>
      </c>
      <c r="C24">
        <v>48.083199999999998</v>
      </c>
      <c r="D24">
        <v>70</v>
      </c>
      <c r="E24">
        <f t="shared" si="0"/>
        <v>1.4558099294556104</v>
      </c>
      <c r="J24">
        <v>11</v>
      </c>
      <c r="K24" s="2">
        <v>48.083199999999998</v>
      </c>
      <c r="L24">
        <v>273</v>
      </c>
      <c r="M24">
        <f t="shared" si="1"/>
        <v>5.6776587248768804</v>
      </c>
    </row>
    <row r="25" spans="1:13">
      <c r="J25">
        <v>12</v>
      </c>
      <c r="K25" s="2">
        <v>48.083199999999998</v>
      </c>
      <c r="L25">
        <v>247</v>
      </c>
      <c r="M25">
        <f t="shared" si="1"/>
        <v>5.1369293225076538</v>
      </c>
    </row>
    <row r="26" spans="1:13">
      <c r="A26" t="s">
        <v>1</v>
      </c>
      <c r="B26">
        <v>1</v>
      </c>
      <c r="C26">
        <v>48.083199999999998</v>
      </c>
      <c r="D26">
        <v>19</v>
      </c>
      <c r="E26">
        <f t="shared" si="0"/>
        <v>0.39514840942366564</v>
      </c>
      <c r="F26">
        <f>AVERAGE(E26:E41)</f>
        <v>1.2335389491547986</v>
      </c>
      <c r="J26">
        <v>13</v>
      </c>
      <c r="K26" s="2">
        <v>48.083199999999998</v>
      </c>
      <c r="L26">
        <v>196</v>
      </c>
      <c r="M26">
        <f t="shared" si="1"/>
        <v>4.0762678024757086</v>
      </c>
    </row>
    <row r="27" spans="1:13">
      <c r="B27">
        <v>2</v>
      </c>
      <c r="C27">
        <v>48.083199999999998</v>
      </c>
      <c r="D27">
        <v>38</v>
      </c>
      <c r="E27">
        <f t="shared" si="0"/>
        <v>0.79029681884733127</v>
      </c>
      <c r="J27">
        <v>14</v>
      </c>
      <c r="K27" s="2">
        <v>48.083199999999998</v>
      </c>
      <c r="L27">
        <v>291</v>
      </c>
      <c r="M27">
        <f t="shared" si="1"/>
        <v>6.0520098495940369</v>
      </c>
    </row>
    <row r="28" spans="1:13">
      <c r="B28">
        <v>3</v>
      </c>
      <c r="C28">
        <v>48.083199999999998</v>
      </c>
      <c r="D28">
        <v>87</v>
      </c>
      <c r="E28">
        <f t="shared" si="0"/>
        <v>1.8093637694662585</v>
      </c>
      <c r="J28">
        <v>15</v>
      </c>
      <c r="K28" s="2">
        <v>48.083199999999998</v>
      </c>
      <c r="L28">
        <v>202</v>
      </c>
      <c r="M28">
        <f t="shared" si="1"/>
        <v>4.2010515107147617</v>
      </c>
    </row>
    <row r="29" spans="1:13">
      <c r="B29">
        <v>4</v>
      </c>
      <c r="C29">
        <v>48.083199999999998</v>
      </c>
      <c r="D29">
        <v>82</v>
      </c>
      <c r="E29">
        <f t="shared" si="0"/>
        <v>1.7053773459337149</v>
      </c>
      <c r="J29">
        <v>17</v>
      </c>
      <c r="K29" s="2">
        <v>48.083199999999998</v>
      </c>
      <c r="L29">
        <v>304</v>
      </c>
      <c r="M29">
        <f t="shared" si="1"/>
        <v>6.3223745507786502</v>
      </c>
    </row>
    <row r="30" spans="1:13">
      <c r="B30">
        <v>5</v>
      </c>
      <c r="C30">
        <v>48.083199999999998</v>
      </c>
      <c r="D30">
        <v>59</v>
      </c>
      <c r="E30">
        <f t="shared" si="0"/>
        <v>1.2270397976840144</v>
      </c>
      <c r="J30">
        <v>19</v>
      </c>
      <c r="K30" s="2">
        <v>48.083199999999998</v>
      </c>
      <c r="L30">
        <v>236</v>
      </c>
      <c r="M30">
        <f t="shared" si="1"/>
        <v>4.9081591907360576</v>
      </c>
    </row>
    <row r="31" spans="1:13">
      <c r="B31">
        <v>6</v>
      </c>
      <c r="C31">
        <v>48.083199999999998</v>
      </c>
      <c r="D31">
        <v>56</v>
      </c>
      <c r="E31">
        <f t="shared" si="0"/>
        <v>1.1646479435644883</v>
      </c>
      <c r="J31">
        <v>20</v>
      </c>
      <c r="K31" s="2">
        <v>48.083199999999998</v>
      </c>
      <c r="L31">
        <v>245</v>
      </c>
      <c r="M31">
        <f t="shared" si="1"/>
        <v>5.0953347530946358</v>
      </c>
    </row>
    <row r="32" spans="1:13">
      <c r="B32">
        <v>7</v>
      </c>
      <c r="C32">
        <v>48.083199999999998</v>
      </c>
      <c r="D32">
        <v>66</v>
      </c>
      <c r="E32">
        <f t="shared" si="0"/>
        <v>1.3726207906295755</v>
      </c>
    </row>
    <row r="33" spans="1:14">
      <c r="B33">
        <v>8</v>
      </c>
      <c r="C33">
        <v>48.083199999999998</v>
      </c>
      <c r="D33">
        <v>75</v>
      </c>
      <c r="E33">
        <f t="shared" si="0"/>
        <v>1.559796352988154</v>
      </c>
      <c r="J33" s="1" t="s">
        <v>4</v>
      </c>
      <c r="K33" s="2">
        <v>108.1344</v>
      </c>
      <c r="L33">
        <v>263</v>
      </c>
      <c r="M33">
        <f>L33/K33</f>
        <v>2.4321584990530303</v>
      </c>
      <c r="N33">
        <f>AVERAGE(M33:M45)</f>
        <v>4.551588293869294</v>
      </c>
    </row>
    <row r="34" spans="1:14">
      <c r="B34">
        <v>9</v>
      </c>
      <c r="C34">
        <v>48.083199999999998</v>
      </c>
      <c r="D34">
        <v>58</v>
      </c>
      <c r="E34">
        <f t="shared" si="0"/>
        <v>1.2062425129775056</v>
      </c>
      <c r="J34">
        <v>6</v>
      </c>
      <c r="K34" s="2">
        <v>108.1344</v>
      </c>
      <c r="L34">
        <v>239</v>
      </c>
      <c r="M34">
        <f t="shared" si="1"/>
        <v>2.2102124763257578</v>
      </c>
    </row>
    <row r="35" spans="1:14">
      <c r="B35">
        <v>10</v>
      </c>
      <c r="C35">
        <v>48.083199999999998</v>
      </c>
      <c r="D35">
        <v>35</v>
      </c>
      <c r="E35">
        <f t="shared" si="0"/>
        <v>0.72790496472780519</v>
      </c>
      <c r="I35" t="s">
        <v>3</v>
      </c>
      <c r="J35">
        <v>-10</v>
      </c>
      <c r="K35" s="2">
        <v>40.320999999999998</v>
      </c>
      <c r="L35">
        <v>135</v>
      </c>
      <c r="M35">
        <f t="shared" si="1"/>
        <v>3.3481312467448725</v>
      </c>
    </row>
    <row r="36" spans="1:14">
      <c r="B36">
        <v>11</v>
      </c>
      <c r="C36">
        <v>48.083199999999998</v>
      </c>
      <c r="D36">
        <v>56</v>
      </c>
      <c r="E36">
        <f t="shared" si="0"/>
        <v>1.1646479435644883</v>
      </c>
      <c r="J36" t="s">
        <v>5</v>
      </c>
      <c r="K36" s="2">
        <v>48.083199999999998</v>
      </c>
      <c r="L36">
        <v>305</v>
      </c>
      <c r="M36">
        <f t="shared" si="1"/>
        <v>6.3431718354851592</v>
      </c>
    </row>
    <row r="37" spans="1:14">
      <c r="B37">
        <v>13</v>
      </c>
      <c r="C37">
        <v>48.083199999999998</v>
      </c>
      <c r="D37">
        <v>33</v>
      </c>
      <c r="E37">
        <f t="shared" si="0"/>
        <v>0.68631039531478777</v>
      </c>
      <c r="J37">
        <v>2</v>
      </c>
      <c r="K37" s="2">
        <v>48.083199999999998</v>
      </c>
      <c r="L37">
        <v>276</v>
      </c>
      <c r="M37">
        <f t="shared" si="1"/>
        <v>5.7400505789964065</v>
      </c>
    </row>
    <row r="38" spans="1:14">
      <c r="B38">
        <v>14</v>
      </c>
      <c r="C38">
        <v>48.083199999999998</v>
      </c>
      <c r="D38">
        <v>52</v>
      </c>
      <c r="E38">
        <f t="shared" si="0"/>
        <v>1.0814588047384535</v>
      </c>
      <c r="J38" t="s">
        <v>6</v>
      </c>
      <c r="K38" s="2">
        <v>23.404</v>
      </c>
      <c r="L38">
        <v>110</v>
      </c>
      <c r="M38">
        <f t="shared" si="1"/>
        <v>4.7000512732866175</v>
      </c>
    </row>
    <row r="39" spans="1:14">
      <c r="B39">
        <v>15</v>
      </c>
      <c r="C39">
        <v>48.083199999999998</v>
      </c>
      <c r="D39">
        <v>91</v>
      </c>
      <c r="E39">
        <f t="shared" si="0"/>
        <v>1.8925529082922934</v>
      </c>
      <c r="J39">
        <v>2</v>
      </c>
      <c r="K39" s="2">
        <v>24.873999999999999</v>
      </c>
      <c r="L39">
        <v>99</v>
      </c>
      <c r="M39">
        <f t="shared" si="1"/>
        <v>3.9800594998793923</v>
      </c>
    </row>
    <row r="40" spans="1:14">
      <c r="B40">
        <v>16</v>
      </c>
      <c r="C40">
        <v>48.083199999999998</v>
      </c>
      <c r="D40">
        <v>71</v>
      </c>
      <c r="E40">
        <f t="shared" si="0"/>
        <v>1.4766072141621192</v>
      </c>
      <c r="J40">
        <v>3</v>
      </c>
      <c r="K40" s="2">
        <v>24.873999999999999</v>
      </c>
      <c r="L40">
        <v>140</v>
      </c>
      <c r="M40">
        <f t="shared" si="1"/>
        <v>5.6283669695264136</v>
      </c>
    </row>
    <row r="41" spans="1:14">
      <c r="B41">
        <v>17</v>
      </c>
      <c r="C41">
        <v>48.083199999999998</v>
      </c>
      <c r="D41">
        <v>71</v>
      </c>
      <c r="E41">
        <f t="shared" si="0"/>
        <v>1.4766072141621192</v>
      </c>
      <c r="J41">
        <v>4</v>
      </c>
      <c r="K41" s="2">
        <v>24.873999999999999</v>
      </c>
      <c r="L41">
        <v>156</v>
      </c>
      <c r="M41">
        <f t="shared" si="1"/>
        <v>6.2716089089008609</v>
      </c>
    </row>
    <row r="42" spans="1:14" ht="18">
      <c r="B42" s="3"/>
      <c r="J42">
        <v>5</v>
      </c>
      <c r="K42" s="2">
        <v>22.652999999999999</v>
      </c>
      <c r="L42">
        <v>101</v>
      </c>
      <c r="M42">
        <f t="shared" si="1"/>
        <v>4.458570608749393</v>
      </c>
    </row>
    <row r="43" spans="1:14" ht="18">
      <c r="A43" s="3" t="s">
        <v>17</v>
      </c>
      <c r="B43" t="s">
        <v>26</v>
      </c>
      <c r="C43" t="s">
        <v>25</v>
      </c>
      <c r="D43" s="3" t="s">
        <v>18</v>
      </c>
      <c r="J43">
        <v>7</v>
      </c>
      <c r="K43" s="2">
        <v>24.873999999999999</v>
      </c>
      <c r="L43">
        <v>97</v>
      </c>
      <c r="M43">
        <f t="shared" si="1"/>
        <v>3.8996542574575863</v>
      </c>
    </row>
    <row r="44" spans="1:14">
      <c r="A44" t="s">
        <v>19</v>
      </c>
      <c r="B44">
        <v>0.40902166400000001</v>
      </c>
      <c r="C44">
        <f>STDEV(E3:E12)</f>
        <v>0.11322505959575839</v>
      </c>
      <c r="D44" t="s">
        <v>20</v>
      </c>
      <c r="E44">
        <f>TTEST(E3:E12,E14:E24,2,3)</f>
        <v>1.4118766857656385E-5</v>
      </c>
      <c r="J44">
        <v>8</v>
      </c>
      <c r="K44" s="2">
        <v>22.425000000000001</v>
      </c>
      <c r="L44">
        <v>107</v>
      </c>
      <c r="M44">
        <f t="shared" si="1"/>
        <v>4.7714604236343368</v>
      </c>
    </row>
    <row r="45" spans="1:14">
      <c r="A45" t="s">
        <v>0</v>
      </c>
      <c r="B45">
        <v>1.160242271</v>
      </c>
      <c r="C45">
        <f>STDEV(E14:E24)</f>
        <v>0.34107290189242512</v>
      </c>
      <c r="D45" t="s">
        <v>21</v>
      </c>
      <c r="E45">
        <f>TTEST(E3:E12,E26:E41,2,3)</f>
        <v>7.6373117679241404E-7</v>
      </c>
      <c r="J45">
        <v>9</v>
      </c>
      <c r="K45" s="2">
        <v>24.873999999999999</v>
      </c>
      <c r="L45">
        <v>134</v>
      </c>
      <c r="M45">
        <f t="shared" si="1"/>
        <v>5.3871512422609955</v>
      </c>
    </row>
    <row r="46" spans="1:14">
      <c r="A46" t="s">
        <v>1</v>
      </c>
      <c r="B46">
        <v>1.2335389491547999</v>
      </c>
      <c r="C46">
        <f>STDEV(E26:E41)</f>
        <v>0.42586005959333972</v>
      </c>
      <c r="J46">
        <v>11</v>
      </c>
      <c r="K46" s="2">
        <v>24.873999999999999</v>
      </c>
      <c r="L46">
        <v>79</v>
      </c>
      <c r="M46">
        <f t="shared" si="1"/>
        <v>3.1760070756613334</v>
      </c>
    </row>
    <row r="47" spans="1:14">
      <c r="K47" s="2"/>
    </row>
    <row r="48" spans="1:14">
      <c r="A48" t="s">
        <v>19</v>
      </c>
      <c r="B48">
        <v>0</v>
      </c>
      <c r="C48">
        <f>STDEV(L3:L12)</f>
        <v>0</v>
      </c>
      <c r="D48" t="s">
        <v>22</v>
      </c>
      <c r="E48">
        <f>TTEST(M3:M12,M14:M31,2,3)</f>
        <v>1.4678961158903925E-11</v>
      </c>
    </row>
    <row r="49" spans="1:14">
      <c r="A49" t="s">
        <v>2</v>
      </c>
      <c r="B49">
        <v>4.7796399088935804</v>
      </c>
      <c r="C49">
        <f>STDEV(M14:M31)</f>
        <v>1.2899583177810949</v>
      </c>
      <c r="D49" t="s">
        <v>23</v>
      </c>
      <c r="E49">
        <f>TTEST(M3:M12,M33:M46,2,3)</f>
        <v>1.3993982128696046E-8</v>
      </c>
      <c r="I49" t="s">
        <v>7</v>
      </c>
      <c r="J49">
        <v>11</v>
      </c>
      <c r="K49" s="2">
        <v>48.083199999999998</v>
      </c>
      <c r="L49">
        <v>337</v>
      </c>
      <c r="M49">
        <f t="shared" si="1"/>
        <v>7.008684946093438</v>
      </c>
      <c r="N49">
        <f>AVERAGE(M49:M63)</f>
        <v>6.1338125027729715</v>
      </c>
    </row>
    <row r="50" spans="1:14">
      <c r="A50" t="s">
        <v>3</v>
      </c>
      <c r="B50">
        <v>4.551588293869294</v>
      </c>
      <c r="C50">
        <f>STDEV(M33:M46)</f>
        <v>1.343027590187186</v>
      </c>
      <c r="D50" t="s">
        <v>24</v>
      </c>
      <c r="E50">
        <f>TTEST(M3:M12,M49:M63,2,3)</f>
        <v>5.7278582906453828E-13</v>
      </c>
      <c r="J50">
        <v>13</v>
      </c>
      <c r="K50" s="2">
        <v>48.083199999999998</v>
      </c>
      <c r="L50">
        <v>293</v>
      </c>
      <c r="M50">
        <f t="shared" si="1"/>
        <v>6.0936044190070549</v>
      </c>
    </row>
    <row r="51" spans="1:14">
      <c r="A51" t="s">
        <v>7</v>
      </c>
      <c r="B51">
        <v>6.1338125027729715</v>
      </c>
      <c r="C51">
        <f>STDEV(M49:M63)</f>
        <v>0.95798103245752775</v>
      </c>
      <c r="D51" t="s">
        <v>15</v>
      </c>
      <c r="E51">
        <f>TTEST(M14:M31,M49:M63,2,3)</f>
        <v>1.632845252846951E-3</v>
      </c>
      <c r="J51">
        <v>14</v>
      </c>
      <c r="K51" s="2">
        <v>48.083199999999998</v>
      </c>
      <c r="L51">
        <v>300</v>
      </c>
      <c r="M51">
        <f t="shared" si="1"/>
        <v>6.239185411952616</v>
      </c>
    </row>
    <row r="52" spans="1:14">
      <c r="D52" t="s">
        <v>16</v>
      </c>
      <c r="E52">
        <f>TTEST(M33:M46,M49:M63,2,3)</f>
        <v>7.8727751582577323E-4</v>
      </c>
      <c r="J52">
        <v>15</v>
      </c>
      <c r="K52" s="2">
        <v>48.083199999999998</v>
      </c>
      <c r="L52">
        <v>384</v>
      </c>
      <c r="M52">
        <f t="shared" si="1"/>
        <v>7.986157327299348</v>
      </c>
    </row>
    <row r="53" spans="1:14">
      <c r="J53">
        <v>16</v>
      </c>
      <c r="K53" s="2">
        <v>48.083199999999998</v>
      </c>
      <c r="L53">
        <v>379</v>
      </c>
      <c r="M53">
        <f t="shared" si="1"/>
        <v>7.8821709037668048</v>
      </c>
    </row>
    <row r="54" spans="1:14">
      <c r="J54">
        <v>18</v>
      </c>
      <c r="K54" s="2">
        <v>48.083199999999998</v>
      </c>
      <c r="L54">
        <v>288</v>
      </c>
      <c r="M54">
        <f t="shared" si="1"/>
        <v>5.9896179954745108</v>
      </c>
    </row>
    <row r="55" spans="1:14">
      <c r="J55">
        <v>1</v>
      </c>
      <c r="K55" s="2">
        <v>48.083199999999998</v>
      </c>
      <c r="L55">
        <v>248</v>
      </c>
      <c r="M55">
        <f t="shared" si="1"/>
        <v>5.1577266072141628</v>
      </c>
    </row>
    <row r="56" spans="1:14">
      <c r="J56">
        <v>2</v>
      </c>
      <c r="K56" s="2">
        <v>48.083199999999998</v>
      </c>
      <c r="L56">
        <v>278</v>
      </c>
      <c r="M56">
        <f t="shared" si="1"/>
        <v>5.7816451484094236</v>
      </c>
    </row>
    <row r="57" spans="1:14">
      <c r="J57">
        <v>3</v>
      </c>
      <c r="K57" s="2">
        <v>48.083199999999998</v>
      </c>
      <c r="L57">
        <v>291</v>
      </c>
      <c r="M57">
        <f t="shared" si="1"/>
        <v>6.0520098495940369</v>
      </c>
    </row>
    <row r="58" spans="1:14">
      <c r="J58">
        <v>5</v>
      </c>
      <c r="K58" s="2">
        <v>48.083199999999998</v>
      </c>
      <c r="L58">
        <v>294</v>
      </c>
      <c r="M58">
        <f t="shared" si="1"/>
        <v>6.1144017037135638</v>
      </c>
    </row>
    <row r="59" spans="1:14">
      <c r="J59">
        <v>6</v>
      </c>
      <c r="K59" s="2">
        <v>48.083199999999998</v>
      </c>
      <c r="L59">
        <v>270</v>
      </c>
      <c r="M59">
        <f t="shared" si="1"/>
        <v>5.6152668707573543</v>
      </c>
    </row>
    <row r="60" spans="1:14">
      <c r="J60">
        <v>7</v>
      </c>
      <c r="K60" s="2">
        <v>48.083199999999998</v>
      </c>
      <c r="L60">
        <v>290</v>
      </c>
      <c r="M60">
        <f t="shared" si="1"/>
        <v>6.0312125648875288</v>
      </c>
    </row>
    <row r="61" spans="1:14">
      <c r="J61">
        <v>8</v>
      </c>
      <c r="K61" s="2">
        <v>48.083199999999998</v>
      </c>
      <c r="L61">
        <v>197</v>
      </c>
      <c r="M61">
        <f t="shared" si="1"/>
        <v>4.0970650871822176</v>
      </c>
    </row>
    <row r="62" spans="1:14">
      <c r="J62">
        <v>9</v>
      </c>
      <c r="K62" s="2">
        <v>48.083199999999998</v>
      </c>
      <c r="L62">
        <v>286</v>
      </c>
      <c r="M62">
        <f t="shared" si="1"/>
        <v>5.9480234260614937</v>
      </c>
    </row>
    <row r="63" spans="1:14">
      <c r="J63">
        <v>10</v>
      </c>
      <c r="K63" s="2">
        <v>48.083199999999998</v>
      </c>
      <c r="L63">
        <v>289</v>
      </c>
      <c r="M63">
        <f t="shared" si="1"/>
        <v>6.0104152801810198</v>
      </c>
    </row>
  </sheetData>
  <phoneticPr fontId="2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東北大学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朽津 芳彦</dc:creator>
  <cp:lastModifiedBy>藤田 尚信</cp:lastModifiedBy>
  <dcterms:created xsi:type="dcterms:W3CDTF">2016-10-07T01:08:11Z</dcterms:created>
  <dcterms:modified xsi:type="dcterms:W3CDTF">2016-10-17T14:01:19Z</dcterms:modified>
</cp:coreProperties>
</file>