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9600" windowHeight="1854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3" i="1"/>
  <c r="F23"/>
  <c r="E23"/>
  <c r="D23"/>
  <c r="G22"/>
  <c r="F22"/>
  <c r="E22"/>
  <c r="D22"/>
  <c r="C22"/>
  <c r="G21"/>
  <c r="F21"/>
  <c r="E21"/>
  <c r="D21"/>
  <c r="C21"/>
  <c r="U15"/>
  <c r="Q15"/>
  <c r="M15"/>
  <c r="I15"/>
  <c r="E15"/>
  <c r="U14"/>
  <c r="Q14"/>
  <c r="M14"/>
  <c r="I14"/>
  <c r="E14"/>
  <c r="U5"/>
  <c r="U6"/>
  <c r="U7"/>
  <c r="U8"/>
  <c r="U9"/>
  <c r="U10"/>
  <c r="U11"/>
  <c r="U12"/>
  <c r="U13"/>
  <c r="U4"/>
  <c r="Q5"/>
  <c r="Q6"/>
  <c r="Q7"/>
  <c r="Q8"/>
  <c r="Q9"/>
  <c r="Q10"/>
  <c r="Q11"/>
  <c r="Q12"/>
  <c r="Q13"/>
  <c r="Q4"/>
  <c r="M5"/>
  <c r="M6"/>
  <c r="M7"/>
  <c r="M8"/>
  <c r="M9"/>
  <c r="M10"/>
  <c r="M11"/>
  <c r="M12"/>
  <c r="M13"/>
  <c r="M4"/>
  <c r="I5"/>
  <c r="I6"/>
  <c r="I7"/>
  <c r="I8"/>
  <c r="I9"/>
  <c r="I10"/>
  <c r="I11"/>
  <c r="I12"/>
  <c r="I13"/>
  <c r="I4"/>
  <c r="E5"/>
  <c r="E6"/>
  <c r="E7"/>
  <c r="E8"/>
  <c r="E9"/>
  <c r="E10"/>
  <c r="E11"/>
  <c r="E12"/>
  <c r="E13"/>
  <c r="E4"/>
</calcChain>
</file>

<file path=xl/sharedStrings.xml><?xml version="1.0" encoding="utf-8"?>
<sst xmlns="http://schemas.openxmlformats.org/spreadsheetml/2006/main" count="87" uniqueCount="60">
  <si>
    <t>puncta</t>
  </si>
  <si>
    <t>puncta</t>
    <phoneticPr fontId="2"/>
  </si>
  <si>
    <t>area</t>
  </si>
  <si>
    <t>area</t>
    <phoneticPr fontId="2"/>
  </si>
  <si>
    <t>3IL</t>
    <phoneticPr fontId="2"/>
  </si>
  <si>
    <t>area</t>
    <phoneticPr fontId="2"/>
  </si>
  <si>
    <t>Image#</t>
  </si>
  <si>
    <t>Image#</t>
    <phoneticPr fontId="2"/>
  </si>
  <si>
    <t>3IL</t>
    <phoneticPr fontId="2"/>
  </si>
  <si>
    <t>1d APF</t>
    <phoneticPr fontId="2"/>
  </si>
  <si>
    <t>2d APF</t>
    <phoneticPr fontId="2"/>
  </si>
  <si>
    <t>3d APF</t>
    <phoneticPr fontId="2"/>
  </si>
  <si>
    <t>4d APF</t>
    <phoneticPr fontId="2"/>
  </si>
  <si>
    <t>Average</t>
    <phoneticPr fontId="2"/>
  </si>
  <si>
    <t>p/a</t>
  </si>
  <si>
    <t>p/a</t>
    <phoneticPr fontId="2"/>
  </si>
  <si>
    <t>F1</t>
    <phoneticPr fontId="2"/>
  </si>
  <si>
    <t>(um2)</t>
    <phoneticPr fontId="2"/>
  </si>
  <si>
    <t>F2</t>
    <phoneticPr fontId="2"/>
  </si>
  <si>
    <t>F3-3</t>
    <phoneticPr fontId="2"/>
  </si>
  <si>
    <t>F5</t>
    <phoneticPr fontId="2"/>
  </si>
  <si>
    <t>F6</t>
    <phoneticPr fontId="2"/>
  </si>
  <si>
    <t>F7</t>
    <phoneticPr fontId="2"/>
  </si>
  <si>
    <t>L1</t>
    <phoneticPr fontId="2"/>
  </si>
  <si>
    <t>L3</t>
    <phoneticPr fontId="2"/>
  </si>
  <si>
    <t>L4</t>
    <phoneticPr fontId="2"/>
  </si>
  <si>
    <t>L5</t>
    <phoneticPr fontId="2"/>
  </si>
  <si>
    <t>L6</t>
    <phoneticPr fontId="2"/>
  </si>
  <si>
    <t>L7</t>
    <phoneticPr fontId="2"/>
  </si>
  <si>
    <t>L8</t>
    <phoneticPr fontId="2"/>
  </si>
  <si>
    <t>L9</t>
    <phoneticPr fontId="2"/>
  </si>
  <si>
    <t>L10</t>
    <phoneticPr fontId="2"/>
  </si>
  <si>
    <t>F5</t>
    <phoneticPr fontId="2"/>
  </si>
  <si>
    <t>L1-4</t>
    <phoneticPr fontId="2"/>
  </si>
  <si>
    <t>L2-3</t>
    <phoneticPr fontId="2"/>
  </si>
  <si>
    <t>L3-5</t>
    <phoneticPr fontId="2"/>
  </si>
  <si>
    <t>L4-4</t>
    <phoneticPr fontId="2"/>
  </si>
  <si>
    <t>L5-6</t>
    <phoneticPr fontId="2"/>
  </si>
  <si>
    <t>L6-4</t>
    <phoneticPr fontId="2"/>
  </si>
  <si>
    <t>L7-5</t>
    <phoneticPr fontId="2"/>
  </si>
  <si>
    <t>O1-4</t>
    <phoneticPr fontId="2"/>
  </si>
  <si>
    <t>O2-6</t>
    <phoneticPr fontId="2"/>
  </si>
  <si>
    <t>O3-6</t>
    <phoneticPr fontId="2"/>
  </si>
  <si>
    <t>F2</t>
    <phoneticPr fontId="2"/>
  </si>
  <si>
    <t>F3</t>
    <phoneticPr fontId="2"/>
  </si>
  <si>
    <t>F4</t>
    <phoneticPr fontId="2"/>
  </si>
  <si>
    <t>F5</t>
    <phoneticPr fontId="2"/>
  </si>
  <si>
    <t>F6</t>
    <phoneticPr fontId="2"/>
  </si>
  <si>
    <t>F7</t>
    <phoneticPr fontId="2"/>
  </si>
  <si>
    <t>F8</t>
    <phoneticPr fontId="2"/>
  </si>
  <si>
    <t>F9</t>
    <phoneticPr fontId="2"/>
  </si>
  <si>
    <t>F10</t>
    <phoneticPr fontId="2"/>
  </si>
  <si>
    <t>F3</t>
    <phoneticPr fontId="2"/>
  </si>
  <si>
    <t>SD</t>
    <phoneticPr fontId="2"/>
  </si>
  <si>
    <t>1d</t>
    <phoneticPr fontId="2"/>
  </si>
  <si>
    <t>2d</t>
    <phoneticPr fontId="2"/>
  </si>
  <si>
    <t>3d</t>
    <phoneticPr fontId="2"/>
  </si>
  <si>
    <t>4d</t>
    <phoneticPr fontId="2"/>
  </si>
  <si>
    <t># of puncta/ 100 um2</t>
    <phoneticPr fontId="2"/>
  </si>
  <si>
    <t>p</t>
    <phoneticPr fontId="2"/>
  </si>
</sst>
</file>

<file path=xl/styles.xml><?xml version="1.0" encoding="utf-8"?>
<styleSheet xmlns="http://schemas.openxmlformats.org/spreadsheetml/2006/main">
  <fonts count="3">
    <font>
      <sz val="11"/>
      <name val="ＭＳ Ｐゴシック"/>
      <charset val="128"/>
    </font>
    <font>
      <b/>
      <sz val="11"/>
      <name val="ＭＳ Ｐゴシック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style val="2"/>
  <c:chart>
    <c:plotArea>
      <c:layout>
        <c:manualLayout>
          <c:layoutTarget val="inner"/>
          <c:xMode val="edge"/>
          <c:yMode val="edge"/>
          <c:x val="0.100956036745407"/>
          <c:y val="0.0740740740740741"/>
          <c:w val="0.899043963254593"/>
          <c:h val="0.799648950131234"/>
        </c:manualLayout>
      </c:layout>
      <c:lineChart>
        <c:grouping val="standard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Sheet1!$C$22:$G$22</c:f>
                <c:numCache>
                  <c:formatCode>General</c:formatCode>
                  <c:ptCount val="5"/>
                  <c:pt idx="0">
                    <c:v>0.0304649674891521</c:v>
                  </c:pt>
                  <c:pt idx="1">
                    <c:v>0.536594527828181</c:v>
                  </c:pt>
                  <c:pt idx="2">
                    <c:v>0.502738521206632</c:v>
                  </c:pt>
                  <c:pt idx="3">
                    <c:v>0.144920427876065</c:v>
                  </c:pt>
                  <c:pt idx="4">
                    <c:v>0.103755714993174</c:v>
                  </c:pt>
                </c:numCache>
              </c:numRef>
            </c:plus>
            <c:minus>
              <c:numRef>
                <c:f>Sheet1!$C$22:$G$22</c:f>
                <c:numCache>
                  <c:formatCode>General</c:formatCode>
                  <c:ptCount val="5"/>
                  <c:pt idx="0">
                    <c:v>0.0304649674891521</c:v>
                  </c:pt>
                  <c:pt idx="1">
                    <c:v>0.536594527828181</c:v>
                  </c:pt>
                  <c:pt idx="2">
                    <c:v>0.502738521206632</c:v>
                  </c:pt>
                  <c:pt idx="3">
                    <c:v>0.144920427876065</c:v>
                  </c:pt>
                  <c:pt idx="4">
                    <c:v>0.103755714993174</c:v>
                  </c:pt>
                </c:numCache>
              </c:numRef>
            </c:minus>
          </c:errBars>
          <c:cat>
            <c:strRef>
              <c:f>Sheet1!$C$20:$G$20</c:f>
              <c:strCache>
                <c:ptCount val="5"/>
                <c:pt idx="0">
                  <c:v>3IL</c:v>
                </c:pt>
                <c:pt idx="1">
                  <c:v>1d</c:v>
                </c:pt>
                <c:pt idx="2">
                  <c:v>2d</c:v>
                </c:pt>
                <c:pt idx="3">
                  <c:v>3d</c:v>
                </c:pt>
                <c:pt idx="4">
                  <c:v>4d</c:v>
                </c:pt>
              </c:strCache>
            </c:strRef>
          </c:cat>
          <c:val>
            <c:numRef>
              <c:f>Sheet1!$C$21:$G$21</c:f>
              <c:numCache>
                <c:formatCode>General</c:formatCode>
                <c:ptCount val="5"/>
                <c:pt idx="0">
                  <c:v>0.0387560732993973</c:v>
                </c:pt>
                <c:pt idx="1">
                  <c:v>2.06191732328689</c:v>
                </c:pt>
                <c:pt idx="2">
                  <c:v>1.800626695297581</c:v>
                </c:pt>
                <c:pt idx="3">
                  <c:v>0.386738065992197</c:v>
                </c:pt>
                <c:pt idx="4">
                  <c:v>0.156193313787487</c:v>
                </c:pt>
              </c:numCache>
            </c:numRef>
          </c:val>
        </c:ser>
        <c:marker val="1"/>
        <c:axId val="640971912"/>
        <c:axId val="676057480"/>
      </c:lineChart>
      <c:catAx>
        <c:axId val="640971912"/>
        <c:scaling>
          <c:orientation val="minMax"/>
        </c:scaling>
        <c:axPos val="b"/>
        <c:tickLblPos val="nextTo"/>
        <c:crossAx val="676057480"/>
        <c:crosses val="autoZero"/>
        <c:auto val="1"/>
        <c:lblAlgn val="ctr"/>
        <c:lblOffset val="100"/>
      </c:catAx>
      <c:valAx>
        <c:axId val="676057480"/>
        <c:scaling>
          <c:orientation val="minMax"/>
        </c:scaling>
        <c:axPos val="l"/>
        <c:numFmt formatCode="General" sourceLinked="1"/>
        <c:tickLblPos val="nextTo"/>
        <c:crossAx val="640971912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223520</xdr:colOff>
      <xdr:row>16</xdr:row>
      <xdr:rowOff>91440</xdr:rowOff>
    </xdr:from>
    <xdr:to>
      <xdr:col>15</xdr:col>
      <xdr:colOff>345440</xdr:colOff>
      <xdr:row>29</xdr:row>
      <xdr:rowOff>60960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U25"/>
  <sheetViews>
    <sheetView tabSelected="1" zoomScale="125" workbookViewId="0">
      <selection activeCell="G24" sqref="G24"/>
    </sheetView>
  </sheetViews>
  <sheetFormatPr baseColWidth="12" defaultRowHeight="17"/>
  <cols>
    <col min="2" max="2" width="9.6640625" customWidth="1"/>
    <col min="3" max="3" width="8" customWidth="1"/>
    <col min="4" max="5" width="7.1640625" customWidth="1"/>
    <col min="6" max="6" width="9.5" customWidth="1"/>
    <col min="7" max="7" width="8.33203125" customWidth="1"/>
    <col min="8" max="9" width="7.6640625" customWidth="1"/>
    <col min="10" max="10" width="9.33203125" customWidth="1"/>
    <col min="11" max="14" width="8.33203125" customWidth="1"/>
    <col min="15" max="15" width="7.6640625" customWidth="1"/>
    <col min="16" max="17" width="8.6640625" customWidth="1"/>
    <col min="18" max="18" width="7.83203125" customWidth="1"/>
    <col min="19" max="19" width="8" customWidth="1"/>
    <col min="20" max="20" width="8.1640625" customWidth="1"/>
    <col min="21" max="21" width="8.83203125" customWidth="1"/>
  </cols>
  <sheetData>
    <row r="2" spans="1:21">
      <c r="B2" s="2" t="s">
        <v>8</v>
      </c>
      <c r="D2" t="s">
        <v>17</v>
      </c>
      <c r="F2" s="2" t="s">
        <v>9</v>
      </c>
      <c r="J2" s="2" t="s">
        <v>10</v>
      </c>
      <c r="N2" s="2" t="s">
        <v>11</v>
      </c>
      <c r="R2" s="2" t="s">
        <v>12</v>
      </c>
    </row>
    <row r="3" spans="1:21">
      <c r="B3" s="1" t="s">
        <v>7</v>
      </c>
      <c r="C3" s="1" t="s">
        <v>1</v>
      </c>
      <c r="D3" s="1" t="s">
        <v>5</v>
      </c>
      <c r="E3" s="1" t="s">
        <v>15</v>
      </c>
      <c r="F3" s="1" t="s">
        <v>7</v>
      </c>
      <c r="G3" s="1" t="s">
        <v>1</v>
      </c>
      <c r="H3" s="1" t="s">
        <v>3</v>
      </c>
      <c r="I3" s="1" t="s">
        <v>14</v>
      </c>
      <c r="J3" s="1" t="s">
        <v>7</v>
      </c>
      <c r="K3" s="1" t="s">
        <v>1</v>
      </c>
      <c r="L3" s="1" t="s">
        <v>3</v>
      </c>
      <c r="M3" s="1" t="s">
        <v>14</v>
      </c>
      <c r="N3" s="1" t="s">
        <v>6</v>
      </c>
      <c r="O3" s="1" t="s">
        <v>0</v>
      </c>
      <c r="P3" s="1" t="s">
        <v>2</v>
      </c>
      <c r="Q3" s="1" t="s">
        <v>14</v>
      </c>
      <c r="R3" s="1" t="s">
        <v>6</v>
      </c>
      <c r="S3" s="1" t="s">
        <v>0</v>
      </c>
      <c r="T3" s="1" t="s">
        <v>2</v>
      </c>
      <c r="U3" s="1" t="s">
        <v>14</v>
      </c>
    </row>
    <row r="4" spans="1:21">
      <c r="A4">
        <v>1</v>
      </c>
      <c r="B4" t="s">
        <v>16</v>
      </c>
      <c r="C4">
        <v>2</v>
      </c>
      <c r="D4">
        <v>10081</v>
      </c>
      <c r="E4">
        <f>(C4/D4)*100</f>
        <v>1.9839301656581688E-2</v>
      </c>
      <c r="F4" t="s">
        <v>23</v>
      </c>
      <c r="G4">
        <v>73</v>
      </c>
      <c r="H4">
        <v>4338</v>
      </c>
      <c r="I4">
        <f>(G4/H4)*100</f>
        <v>1.6828031350852928</v>
      </c>
      <c r="J4" t="s">
        <v>33</v>
      </c>
      <c r="K4">
        <v>51</v>
      </c>
      <c r="L4">
        <v>2515</v>
      </c>
      <c r="M4">
        <f>(K4/L4)*100</f>
        <v>2.0278330019880717</v>
      </c>
      <c r="N4" t="s">
        <v>16</v>
      </c>
      <c r="O4">
        <v>15</v>
      </c>
      <c r="P4">
        <v>6085</v>
      </c>
      <c r="Q4">
        <f>(O4/P4)*100</f>
        <v>0.24650780608052586</v>
      </c>
      <c r="R4" t="s">
        <v>16</v>
      </c>
      <c r="S4">
        <v>5</v>
      </c>
      <c r="T4">
        <v>7004</v>
      </c>
      <c r="U4">
        <f>(S4/T4)*100</f>
        <v>7.1387778412335803E-2</v>
      </c>
    </row>
    <row r="5" spans="1:21">
      <c r="A5">
        <v>2</v>
      </c>
      <c r="B5" t="s">
        <v>18</v>
      </c>
      <c r="C5">
        <v>6</v>
      </c>
      <c r="D5">
        <v>11259</v>
      </c>
      <c r="E5">
        <f t="shared" ref="E5:E13" si="0">(C5/D5)*100</f>
        <v>5.3290700772715159E-2</v>
      </c>
      <c r="F5" t="s">
        <v>24</v>
      </c>
      <c r="G5">
        <v>76</v>
      </c>
      <c r="H5">
        <v>3479</v>
      </c>
      <c r="I5">
        <f t="shared" ref="I5:I13" si="1">(G5/H5)*100</f>
        <v>2.1845357861454442</v>
      </c>
      <c r="J5" t="s">
        <v>34</v>
      </c>
      <c r="K5">
        <v>28</v>
      </c>
      <c r="L5">
        <v>2025</v>
      </c>
      <c r="M5">
        <f t="shared" ref="M5:M13" si="2">(K5/L5)*100</f>
        <v>1.3827160493827162</v>
      </c>
      <c r="N5" t="s">
        <v>43</v>
      </c>
      <c r="O5">
        <v>24</v>
      </c>
      <c r="P5">
        <v>4538</v>
      </c>
      <c r="Q5">
        <f t="shared" ref="Q5:Q13" si="3">(O5/P5)*100</f>
        <v>0.52886734244160416</v>
      </c>
      <c r="R5" t="s">
        <v>43</v>
      </c>
      <c r="S5">
        <v>4</v>
      </c>
      <c r="T5">
        <v>9394</v>
      </c>
      <c r="U5">
        <f t="shared" ref="U5:U13" si="4">(S5/T5)*100</f>
        <v>4.2580370449222908E-2</v>
      </c>
    </row>
    <row r="6" spans="1:21">
      <c r="A6">
        <v>3</v>
      </c>
      <c r="B6" t="s">
        <v>19</v>
      </c>
      <c r="C6">
        <v>4</v>
      </c>
      <c r="D6">
        <v>11151</v>
      </c>
      <c r="E6">
        <f t="shared" si="0"/>
        <v>3.5871222311900278E-2</v>
      </c>
      <c r="F6" t="s">
        <v>25</v>
      </c>
      <c r="G6">
        <v>68</v>
      </c>
      <c r="H6">
        <v>4449</v>
      </c>
      <c r="I6">
        <f t="shared" si="1"/>
        <v>1.5284333558102945</v>
      </c>
      <c r="J6" t="s">
        <v>35</v>
      </c>
      <c r="K6">
        <v>47</v>
      </c>
      <c r="L6">
        <v>2706</v>
      </c>
      <c r="M6">
        <f t="shared" si="2"/>
        <v>1.736881005173688</v>
      </c>
      <c r="N6" t="s">
        <v>52</v>
      </c>
      <c r="O6">
        <v>14</v>
      </c>
      <c r="P6">
        <v>6080</v>
      </c>
      <c r="Q6">
        <f t="shared" si="3"/>
        <v>0.23026315789473681</v>
      </c>
      <c r="R6" t="s">
        <v>44</v>
      </c>
      <c r="S6">
        <v>14</v>
      </c>
      <c r="T6">
        <v>5306</v>
      </c>
      <c r="U6">
        <f t="shared" si="4"/>
        <v>0.26385224274406333</v>
      </c>
    </row>
    <row r="7" spans="1:21">
      <c r="A7">
        <v>4</v>
      </c>
      <c r="B7" t="s">
        <v>20</v>
      </c>
      <c r="C7">
        <v>2</v>
      </c>
      <c r="D7">
        <v>10971</v>
      </c>
      <c r="E7">
        <f t="shared" si="0"/>
        <v>1.822987877130617E-2</v>
      </c>
      <c r="F7" t="s">
        <v>26</v>
      </c>
      <c r="G7">
        <v>151</v>
      </c>
      <c r="H7">
        <v>5315</v>
      </c>
      <c r="I7">
        <f t="shared" si="1"/>
        <v>2.8410159924741296</v>
      </c>
      <c r="J7" t="s">
        <v>36</v>
      </c>
      <c r="K7">
        <v>47</v>
      </c>
      <c r="L7">
        <v>3442</v>
      </c>
      <c r="M7">
        <f t="shared" si="2"/>
        <v>1.3654851830331203</v>
      </c>
      <c r="N7" t="s">
        <v>45</v>
      </c>
      <c r="O7">
        <v>22</v>
      </c>
      <c r="P7">
        <v>4381</v>
      </c>
      <c r="Q7">
        <f t="shared" si="3"/>
        <v>0.50216845469070992</v>
      </c>
      <c r="R7" t="s">
        <v>45</v>
      </c>
      <c r="S7">
        <v>8</v>
      </c>
      <c r="T7">
        <v>8566</v>
      </c>
      <c r="U7">
        <f t="shared" si="4"/>
        <v>9.3392481905206631E-2</v>
      </c>
    </row>
    <row r="8" spans="1:21">
      <c r="A8">
        <v>5</v>
      </c>
      <c r="B8" t="s">
        <v>21</v>
      </c>
      <c r="C8">
        <v>2</v>
      </c>
      <c r="D8">
        <v>11781</v>
      </c>
      <c r="E8">
        <f t="shared" si="0"/>
        <v>1.6976487564722861E-2</v>
      </c>
      <c r="F8" t="s">
        <v>27</v>
      </c>
      <c r="G8">
        <v>89</v>
      </c>
      <c r="H8">
        <v>3852</v>
      </c>
      <c r="I8">
        <f t="shared" si="1"/>
        <v>2.3104880581516096</v>
      </c>
      <c r="J8" t="s">
        <v>37</v>
      </c>
      <c r="K8">
        <v>32</v>
      </c>
      <c r="L8">
        <v>1490</v>
      </c>
      <c r="M8">
        <f t="shared" si="2"/>
        <v>2.1476510067114094</v>
      </c>
      <c r="N8" t="s">
        <v>46</v>
      </c>
      <c r="O8">
        <v>19</v>
      </c>
      <c r="P8">
        <v>4990</v>
      </c>
      <c r="Q8">
        <f t="shared" si="3"/>
        <v>0.38076152304609218</v>
      </c>
      <c r="R8" t="s">
        <v>46</v>
      </c>
      <c r="S8">
        <v>7</v>
      </c>
      <c r="T8">
        <v>8751</v>
      </c>
      <c r="U8">
        <f t="shared" si="4"/>
        <v>7.9990858187635697E-2</v>
      </c>
    </row>
    <row r="9" spans="1:21">
      <c r="A9">
        <v>6</v>
      </c>
      <c r="B9" t="s">
        <v>22</v>
      </c>
      <c r="C9">
        <v>1</v>
      </c>
      <c r="D9">
        <v>11474</v>
      </c>
      <c r="E9">
        <f t="shared" si="0"/>
        <v>8.7153564580791341E-3</v>
      </c>
      <c r="F9" t="s">
        <v>28</v>
      </c>
      <c r="G9">
        <v>88</v>
      </c>
      <c r="H9">
        <v>5633</v>
      </c>
      <c r="I9">
        <f t="shared" si="1"/>
        <v>1.5622226167228832</v>
      </c>
      <c r="J9" t="s">
        <v>38</v>
      </c>
      <c r="K9">
        <v>20</v>
      </c>
      <c r="L9">
        <v>1923</v>
      </c>
      <c r="M9">
        <f t="shared" si="2"/>
        <v>1.0400416016640666</v>
      </c>
      <c r="N9" t="s">
        <v>47</v>
      </c>
      <c r="O9">
        <v>25</v>
      </c>
      <c r="P9">
        <v>5276</v>
      </c>
      <c r="Q9">
        <f t="shared" si="3"/>
        <v>0.47384382107657314</v>
      </c>
      <c r="R9" t="s">
        <v>47</v>
      </c>
      <c r="S9">
        <v>7</v>
      </c>
      <c r="T9">
        <v>5578</v>
      </c>
      <c r="U9">
        <f t="shared" si="4"/>
        <v>0.12549300824668339</v>
      </c>
    </row>
    <row r="10" spans="1:21">
      <c r="A10">
        <v>7</v>
      </c>
      <c r="B10" t="s">
        <v>23</v>
      </c>
      <c r="C10">
        <v>3</v>
      </c>
      <c r="D10">
        <v>11459</v>
      </c>
      <c r="E10">
        <f t="shared" si="0"/>
        <v>2.6180294964656604E-2</v>
      </c>
      <c r="F10" t="s">
        <v>29</v>
      </c>
      <c r="G10">
        <v>96</v>
      </c>
      <c r="H10">
        <v>5331</v>
      </c>
      <c r="I10">
        <f t="shared" si="1"/>
        <v>1.8007878446820484</v>
      </c>
      <c r="J10" t="s">
        <v>39</v>
      </c>
      <c r="K10">
        <v>45</v>
      </c>
      <c r="L10">
        <v>3151</v>
      </c>
      <c r="M10">
        <f t="shared" si="2"/>
        <v>1.4281180577594415</v>
      </c>
      <c r="N10" t="s">
        <v>48</v>
      </c>
      <c r="O10">
        <v>9</v>
      </c>
      <c r="P10">
        <v>3872</v>
      </c>
      <c r="Q10">
        <f t="shared" si="3"/>
        <v>0.23243801652892562</v>
      </c>
      <c r="R10" t="s">
        <v>48</v>
      </c>
      <c r="S10">
        <v>8</v>
      </c>
      <c r="T10">
        <v>5097</v>
      </c>
      <c r="U10">
        <f t="shared" si="4"/>
        <v>0.15695507161075142</v>
      </c>
    </row>
    <row r="11" spans="1:21">
      <c r="A11">
        <v>8</v>
      </c>
      <c r="B11" t="s">
        <v>24</v>
      </c>
      <c r="C11">
        <v>3</v>
      </c>
      <c r="D11">
        <v>10420</v>
      </c>
      <c r="E11">
        <f t="shared" si="0"/>
        <v>2.8790786948176585E-2</v>
      </c>
      <c r="F11" t="s">
        <v>30</v>
      </c>
      <c r="G11">
        <v>112</v>
      </c>
      <c r="H11">
        <v>5065</v>
      </c>
      <c r="I11">
        <f t="shared" si="1"/>
        <v>2.2112537018756169</v>
      </c>
      <c r="J11" t="s">
        <v>40</v>
      </c>
      <c r="K11">
        <v>26</v>
      </c>
      <c r="L11">
        <v>1283</v>
      </c>
      <c r="M11">
        <f t="shared" si="2"/>
        <v>2.0265003897116136</v>
      </c>
      <c r="N11" t="s">
        <v>49</v>
      </c>
      <c r="O11">
        <v>15</v>
      </c>
      <c r="P11">
        <v>4365</v>
      </c>
      <c r="Q11">
        <f t="shared" si="3"/>
        <v>0.3436426116838488</v>
      </c>
      <c r="R11" t="s">
        <v>49</v>
      </c>
      <c r="S11">
        <v>7</v>
      </c>
      <c r="T11">
        <v>3931</v>
      </c>
      <c r="U11">
        <f t="shared" si="4"/>
        <v>0.17807173747138133</v>
      </c>
    </row>
    <row r="12" spans="1:21">
      <c r="A12">
        <v>9</v>
      </c>
      <c r="B12" t="s">
        <v>25</v>
      </c>
      <c r="C12">
        <v>10</v>
      </c>
      <c r="D12">
        <v>13516</v>
      </c>
      <c r="E12">
        <f t="shared" si="0"/>
        <v>7.3986386504883095E-2</v>
      </c>
      <c r="F12" t="s">
        <v>31</v>
      </c>
      <c r="G12">
        <v>46</v>
      </c>
      <c r="H12">
        <v>3031</v>
      </c>
      <c r="I12">
        <f t="shared" si="1"/>
        <v>1.5176509402837348</v>
      </c>
      <c r="J12" t="s">
        <v>41</v>
      </c>
      <c r="K12">
        <v>55</v>
      </c>
      <c r="L12">
        <v>2593</v>
      </c>
      <c r="M12">
        <f t="shared" si="2"/>
        <v>2.1210952564596992</v>
      </c>
      <c r="N12" t="s">
        <v>50</v>
      </c>
      <c r="O12">
        <v>17</v>
      </c>
      <c r="P12">
        <v>6011</v>
      </c>
      <c r="Q12">
        <f t="shared" si="3"/>
        <v>0.28281483946098818</v>
      </c>
      <c r="R12" t="s">
        <v>50</v>
      </c>
      <c r="S12">
        <v>8</v>
      </c>
      <c r="T12">
        <v>4949</v>
      </c>
      <c r="U12">
        <f t="shared" si="4"/>
        <v>0.16164881794301877</v>
      </c>
    </row>
    <row r="13" spans="1:21">
      <c r="A13">
        <v>10</v>
      </c>
      <c r="B13" s="3" t="s">
        <v>26</v>
      </c>
      <c r="C13" s="3">
        <v>12</v>
      </c>
      <c r="D13" s="3">
        <v>11355</v>
      </c>
      <c r="E13">
        <f t="shared" si="0"/>
        <v>0.10568031704095111</v>
      </c>
      <c r="F13" s="3" t="s">
        <v>32</v>
      </c>
      <c r="G13" s="3">
        <v>131</v>
      </c>
      <c r="H13" s="3">
        <v>4396</v>
      </c>
      <c r="I13">
        <f t="shared" si="1"/>
        <v>2.9799818016378525</v>
      </c>
      <c r="J13" s="3" t="s">
        <v>42</v>
      </c>
      <c r="K13" s="3">
        <v>65</v>
      </c>
      <c r="L13" s="3">
        <v>2381</v>
      </c>
      <c r="M13">
        <f t="shared" si="2"/>
        <v>2.7299454010919781</v>
      </c>
      <c r="N13" s="3" t="s">
        <v>51</v>
      </c>
      <c r="O13" s="3">
        <v>32</v>
      </c>
      <c r="P13" s="3">
        <v>4953</v>
      </c>
      <c r="Q13">
        <f t="shared" si="3"/>
        <v>0.64607308701796895</v>
      </c>
      <c r="R13" s="3" t="s">
        <v>51</v>
      </c>
      <c r="S13" s="3">
        <v>25</v>
      </c>
      <c r="T13" s="3">
        <v>6434</v>
      </c>
      <c r="U13">
        <f t="shared" si="4"/>
        <v>0.38856077090456947</v>
      </c>
    </row>
    <row r="14" spans="1:21">
      <c r="A14" t="s">
        <v>13</v>
      </c>
      <c r="E14">
        <f>AVERAGE(E4:E13)</f>
        <v>3.8756073299397273E-2</v>
      </c>
      <c r="I14">
        <f>AVERAGE(I4:I13)</f>
        <v>2.0619173232868904</v>
      </c>
      <c r="M14">
        <f>AVERAGE(M4:M13)</f>
        <v>1.8006266952975807</v>
      </c>
      <c r="Q14">
        <f>AVERAGE(Q4:Q13)</f>
        <v>0.3867380659921974</v>
      </c>
      <c r="U14">
        <f>AVERAGE(U4:U13)</f>
        <v>0.15619331378748685</v>
      </c>
    </row>
    <row r="15" spans="1:21">
      <c r="A15" t="s">
        <v>53</v>
      </c>
      <c r="E15">
        <f>STDEV(E4:E13)</f>
        <v>3.0464967489152082E-2</v>
      </c>
      <c r="I15">
        <f>STDEV(I4:I13)</f>
        <v>0.53659452782818062</v>
      </c>
      <c r="M15">
        <f>STDEV(M4:M13)</f>
        <v>0.50273852120663176</v>
      </c>
      <c r="Q15">
        <f>STDEV(Q4:Q13)</f>
        <v>0.14492042787606524</v>
      </c>
      <c r="U15">
        <f>STDEV(U4:U13)</f>
        <v>0.103755714993174</v>
      </c>
    </row>
    <row r="20" spans="2:7">
      <c r="C20" t="s">
        <v>4</v>
      </c>
      <c r="D20" t="s">
        <v>54</v>
      </c>
      <c r="E20" t="s">
        <v>55</v>
      </c>
      <c r="F20" t="s">
        <v>56</v>
      </c>
      <c r="G20" t="s">
        <v>57</v>
      </c>
    </row>
    <row r="21" spans="2:7">
      <c r="B21" t="s">
        <v>13</v>
      </c>
      <c r="C21">
        <f>E14</f>
        <v>3.8756073299397273E-2</v>
      </c>
      <c r="D21">
        <f>I14</f>
        <v>2.0619173232868904</v>
      </c>
      <c r="E21">
        <f>M14</f>
        <v>1.8006266952975807</v>
      </c>
      <c r="F21">
        <f>Q14</f>
        <v>0.3867380659921974</v>
      </c>
      <c r="G21">
        <f>U14</f>
        <v>0.15619331378748685</v>
      </c>
    </row>
    <row r="22" spans="2:7">
      <c r="B22" t="s">
        <v>53</v>
      </c>
      <c r="C22">
        <f>E15</f>
        <v>3.0464967489152082E-2</v>
      </c>
      <c r="D22">
        <f>I15</f>
        <v>0.53659452782818062</v>
      </c>
      <c r="E22">
        <f>M15</f>
        <v>0.50273852120663176</v>
      </c>
      <c r="F22">
        <f>Q15</f>
        <v>0.14492042787606524</v>
      </c>
      <c r="G22">
        <f>U15</f>
        <v>0.103755714993174</v>
      </c>
    </row>
    <row r="23" spans="2:7">
      <c r="B23" t="s">
        <v>59</v>
      </c>
      <c r="D23">
        <f>TTEST(E4:E13,I4:I13,2,1)</f>
        <v>7.0211133862082715E-7</v>
      </c>
      <c r="E23">
        <f>TTEST(E4:E13,M4:M13,2,1)</f>
        <v>1.0849700075241503E-6</v>
      </c>
      <c r="F23">
        <f>TTEST(E4:E13,Q4:Q13,2,1)</f>
        <v>1.9328655716724518E-5</v>
      </c>
      <c r="G23">
        <f>TTEST(E4:E13,U4:U13,2,1)</f>
        <v>1.9955449395000239E-3</v>
      </c>
    </row>
    <row r="25" spans="2:7">
      <c r="C25" t="s">
        <v>58</v>
      </c>
    </row>
  </sheetData>
  <phoneticPr fontId="2"/>
  <pageMargins left="0.78700000000000003" right="0.78700000000000003" top="0.98399999999999999" bottom="0.98399999999999999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大阪大学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尚信</dc:creator>
  <cp:lastModifiedBy>藤田 尚信</cp:lastModifiedBy>
  <dcterms:created xsi:type="dcterms:W3CDTF">2016-05-13T05:56:33Z</dcterms:created>
  <dcterms:modified xsi:type="dcterms:W3CDTF">2016-05-14T01:13:50Z</dcterms:modified>
</cp:coreProperties>
</file>