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1005" windowWidth="20355" windowHeight="11220" activeTab="3"/>
  </bookViews>
  <sheets>
    <sheet name="Panel A" sheetId="1" r:id="rId1"/>
    <sheet name="Panel B" sheetId="2" r:id="rId2"/>
    <sheet name="Panel C" sheetId="3" r:id="rId3"/>
    <sheet name="Panel D" sheetId="4" r:id="rId4"/>
  </sheets>
  <calcPr calcId="145621"/>
</workbook>
</file>

<file path=xl/calcChain.xml><?xml version="1.0" encoding="utf-8"?>
<calcChain xmlns="http://schemas.openxmlformats.org/spreadsheetml/2006/main">
  <c r="O19" i="4" l="1"/>
  <c r="O18" i="4"/>
  <c r="C19" i="4"/>
  <c r="C18" i="4"/>
  <c r="O4" i="4"/>
  <c r="O5" i="4"/>
  <c r="O6" i="4"/>
  <c r="O7" i="4"/>
  <c r="O8" i="4"/>
  <c r="O9" i="4"/>
  <c r="O10" i="4"/>
  <c r="O11" i="4"/>
  <c r="O12" i="4"/>
  <c r="O3" i="4"/>
  <c r="O14" i="4" s="1"/>
  <c r="C4" i="4"/>
  <c r="C5" i="4"/>
  <c r="C6" i="4"/>
  <c r="C7" i="4"/>
  <c r="C8" i="4"/>
  <c r="C9" i="4"/>
  <c r="C10" i="4"/>
  <c r="C11" i="4"/>
  <c r="C12" i="4"/>
  <c r="C3" i="4"/>
  <c r="G11" i="4"/>
  <c r="G10" i="4"/>
  <c r="G9" i="4"/>
  <c r="G8" i="4"/>
  <c r="S12" i="4"/>
  <c r="S11" i="4"/>
  <c r="S10" i="4"/>
  <c r="S9" i="4"/>
  <c r="S8" i="4"/>
  <c r="H16" i="4"/>
  <c r="I16" i="4"/>
  <c r="J16" i="4"/>
  <c r="K16" i="4"/>
  <c r="V16" i="4"/>
  <c r="W16" i="4"/>
  <c r="F15" i="4"/>
  <c r="F16" i="4" s="1"/>
  <c r="G15" i="4"/>
  <c r="G16" i="4" s="1"/>
  <c r="H15" i="4"/>
  <c r="I15" i="4"/>
  <c r="J15" i="4"/>
  <c r="K15" i="4"/>
  <c r="N15" i="4"/>
  <c r="N16" i="4" s="1"/>
  <c r="R15" i="4"/>
  <c r="R16" i="4" s="1"/>
  <c r="V15" i="4"/>
  <c r="W15" i="4"/>
  <c r="F14" i="4"/>
  <c r="G14" i="4"/>
  <c r="H14" i="4"/>
  <c r="I14" i="4"/>
  <c r="J14" i="4"/>
  <c r="K14" i="4"/>
  <c r="N14" i="4"/>
  <c r="R14" i="4"/>
  <c r="V14" i="4"/>
  <c r="W14" i="4"/>
  <c r="B15" i="4"/>
  <c r="B16" i="4" s="1"/>
  <c r="B14" i="4"/>
  <c r="K3" i="4"/>
  <c r="K12" i="4"/>
  <c r="K11" i="4"/>
  <c r="K10" i="4"/>
  <c r="K9" i="4"/>
  <c r="K8" i="4"/>
  <c r="K7" i="4"/>
  <c r="K6" i="4"/>
  <c r="K5" i="4"/>
  <c r="K4" i="4"/>
  <c r="G4" i="4"/>
  <c r="G5" i="4"/>
  <c r="G6" i="4"/>
  <c r="G7" i="4"/>
  <c r="G3" i="4"/>
  <c r="O15" i="4" l="1"/>
  <c r="O16" i="4" s="1"/>
  <c r="C15" i="4"/>
  <c r="C16" i="4" s="1"/>
  <c r="C14" i="4"/>
  <c r="W8" i="4" l="1"/>
  <c r="W9" i="4"/>
  <c r="W10" i="4"/>
  <c r="W11" i="4"/>
  <c r="W12" i="4"/>
  <c r="W7" i="4"/>
  <c r="W6" i="4"/>
  <c r="W5" i="4"/>
  <c r="W4" i="4"/>
  <c r="W3" i="4"/>
  <c r="C18" i="3"/>
  <c r="C17" i="3"/>
  <c r="C18" i="2"/>
  <c r="C17" i="2"/>
  <c r="R18" i="1"/>
  <c r="J18" i="1"/>
  <c r="C18" i="1"/>
  <c r="S7" i="4" l="1"/>
  <c r="S6" i="4"/>
  <c r="S5" i="4"/>
  <c r="S4" i="4"/>
  <c r="S3" i="4"/>
  <c r="S15" i="4" l="1"/>
  <c r="S16" i="4" s="1"/>
  <c r="S14" i="4"/>
  <c r="C3" i="3" l="1"/>
  <c r="C4" i="3"/>
  <c r="C5" i="3"/>
  <c r="C6" i="3"/>
  <c r="C7" i="3"/>
  <c r="C8" i="3"/>
  <c r="C9" i="3"/>
  <c r="C10" i="3"/>
  <c r="C11" i="3"/>
  <c r="C2" i="3"/>
  <c r="F15" i="3"/>
  <c r="G15" i="3"/>
  <c r="J15" i="3"/>
  <c r="K15" i="3"/>
  <c r="F14" i="3"/>
  <c r="G14" i="3"/>
  <c r="J14" i="3"/>
  <c r="K14" i="3"/>
  <c r="F13" i="3"/>
  <c r="G13" i="3"/>
  <c r="J13" i="3"/>
  <c r="K13" i="3"/>
  <c r="K11" i="3"/>
  <c r="K10" i="3"/>
  <c r="K9" i="3"/>
  <c r="K8" i="3"/>
  <c r="K7" i="3"/>
  <c r="G11" i="3"/>
  <c r="G10" i="3"/>
  <c r="G9" i="3"/>
  <c r="G8" i="3"/>
  <c r="G7" i="3"/>
  <c r="B14" i="3"/>
  <c r="B15" i="3" s="1"/>
  <c r="B13" i="3"/>
  <c r="K6" i="2"/>
  <c r="K5" i="2"/>
  <c r="K4" i="2"/>
  <c r="K3" i="2"/>
  <c r="K2" i="2"/>
  <c r="G15" i="2"/>
  <c r="C14" i="2"/>
  <c r="F14" i="2"/>
  <c r="F15" i="2" s="1"/>
  <c r="G14" i="2"/>
  <c r="J14" i="2"/>
  <c r="J15" i="2" s="1"/>
  <c r="F13" i="2"/>
  <c r="G13" i="2"/>
  <c r="J13" i="2"/>
  <c r="B13" i="2"/>
  <c r="C3" i="2"/>
  <c r="C4" i="2"/>
  <c r="C15" i="2" s="1"/>
  <c r="C5" i="2"/>
  <c r="C6" i="2"/>
  <c r="C7" i="2"/>
  <c r="C8" i="2"/>
  <c r="C9" i="2"/>
  <c r="C10" i="2"/>
  <c r="C11" i="2"/>
  <c r="C2" i="2"/>
  <c r="B14" i="2"/>
  <c r="B15" i="2" s="1"/>
  <c r="K11" i="2"/>
  <c r="K10" i="2"/>
  <c r="K9" i="2"/>
  <c r="K8" i="2"/>
  <c r="K7" i="2"/>
  <c r="G11" i="2"/>
  <c r="G10" i="2"/>
  <c r="G9" i="2"/>
  <c r="G8" i="2"/>
  <c r="G7" i="2"/>
  <c r="C14" i="3" l="1"/>
  <c r="C15" i="3" s="1"/>
  <c r="C13" i="3"/>
  <c r="C13" i="2"/>
  <c r="K6" i="3" l="1"/>
  <c r="G6" i="3"/>
  <c r="K5" i="3"/>
  <c r="G5" i="3"/>
  <c r="K4" i="3"/>
  <c r="G4" i="3"/>
  <c r="K3" i="3"/>
  <c r="G3" i="3"/>
  <c r="K2" i="3"/>
  <c r="G2" i="3"/>
  <c r="G3" i="2"/>
  <c r="G4" i="2"/>
  <c r="G5" i="2"/>
  <c r="G6" i="2"/>
  <c r="G2" i="2"/>
  <c r="B15" i="1"/>
  <c r="B16" i="1" s="1"/>
  <c r="B14" i="1"/>
  <c r="C9" i="1"/>
  <c r="C10" i="1"/>
  <c r="C11" i="1"/>
  <c r="C12" i="1"/>
  <c r="C4" i="1"/>
  <c r="C5" i="1"/>
  <c r="C6" i="1"/>
  <c r="C7" i="1"/>
  <c r="C3" i="1"/>
  <c r="F3" i="1"/>
  <c r="K14" i="2" l="1"/>
  <c r="K15" i="2" s="1"/>
  <c r="K13" i="2"/>
  <c r="C15" i="1"/>
  <c r="C16" i="1" s="1"/>
  <c r="C8" i="1"/>
  <c r="C14" i="1"/>
  <c r="I15" i="1" l="1"/>
  <c r="I16" i="1" s="1"/>
  <c r="I14" i="1"/>
  <c r="F12" i="1"/>
  <c r="J4" i="1"/>
  <c r="J5" i="1"/>
  <c r="J6" i="1"/>
  <c r="J7" i="1"/>
  <c r="J8" i="1"/>
  <c r="J9" i="1"/>
  <c r="J10" i="1"/>
  <c r="J11" i="1"/>
  <c r="J12" i="1"/>
  <c r="J3" i="1"/>
  <c r="J15" i="1" l="1"/>
  <c r="J16" i="1" s="1"/>
  <c r="J14" i="1"/>
  <c r="E15" i="1" l="1"/>
  <c r="E16" i="1" s="1"/>
  <c r="E14" i="1"/>
  <c r="F11" i="1"/>
  <c r="F10" i="1"/>
  <c r="F9" i="1"/>
  <c r="F8" i="1"/>
  <c r="F7" i="1"/>
  <c r="F6" i="1"/>
  <c r="F5" i="1"/>
  <c r="F4" i="1"/>
  <c r="F15" i="1"/>
  <c r="F16" i="1" s="1"/>
  <c r="M15" i="1"/>
  <c r="M16" i="1" s="1"/>
  <c r="M14" i="1"/>
  <c r="N11" i="1"/>
  <c r="N10" i="1"/>
  <c r="N9" i="1"/>
  <c r="N8" i="1"/>
  <c r="N7" i="1"/>
  <c r="N6" i="1"/>
  <c r="N5" i="1"/>
  <c r="N4" i="1"/>
  <c r="N3" i="1"/>
  <c r="N15" i="1" s="1"/>
  <c r="N16" i="1" s="1"/>
  <c r="U16" i="1"/>
  <c r="V16" i="1"/>
  <c r="U15" i="1"/>
  <c r="V15" i="1"/>
  <c r="U14" i="1"/>
  <c r="V14" i="1"/>
  <c r="Q15" i="1"/>
  <c r="Q16" i="1" s="1"/>
  <c r="Q14" i="1"/>
  <c r="R12" i="1"/>
  <c r="R11" i="1"/>
  <c r="R10" i="1"/>
  <c r="R9" i="1"/>
  <c r="R8" i="1"/>
  <c r="R7" i="1"/>
  <c r="R6" i="1"/>
  <c r="R5" i="1"/>
  <c r="R4" i="1"/>
  <c r="R3" i="1"/>
  <c r="F14" i="1" l="1"/>
  <c r="N14" i="1"/>
  <c r="R14" i="1"/>
  <c r="R15" i="1"/>
  <c r="R16" i="1" s="1"/>
  <c r="V4" i="1"/>
  <c r="V5" i="1"/>
  <c r="V6" i="1"/>
  <c r="V7" i="1"/>
  <c r="V8" i="1"/>
  <c r="V9" i="1"/>
  <c r="V10" i="1"/>
  <c r="V11" i="1"/>
  <c r="V3" i="1"/>
</calcChain>
</file>

<file path=xl/sharedStrings.xml><?xml version="1.0" encoding="utf-8"?>
<sst xmlns="http://schemas.openxmlformats.org/spreadsheetml/2006/main" count="51" uniqueCount="21">
  <si>
    <t>dCR</t>
  </si>
  <si>
    <t>dCR+PPS</t>
  </si>
  <si>
    <t>time (s)</t>
  </si>
  <si>
    <t>% of time</t>
  </si>
  <si>
    <t>POM1</t>
  </si>
  <si>
    <t>POM1+PPS</t>
  </si>
  <si>
    <t>D18</t>
  </si>
  <si>
    <t>D18+PPS</t>
  </si>
  <si>
    <t>average</t>
  </si>
  <si>
    <t>STEDV</t>
  </si>
  <si>
    <t>SEM</t>
  </si>
  <si>
    <t>WT-PrP_D18</t>
  </si>
  <si>
    <t>WT-PrP_POM11</t>
  </si>
  <si>
    <t>WT-PrP_POM1</t>
  </si>
  <si>
    <t>WT-PrP_D18_POM11</t>
  </si>
  <si>
    <t>WT_POM1_POM11</t>
  </si>
  <si>
    <t>WT-PrP _D18</t>
  </si>
  <si>
    <t>WT_PIPLC_D18(2.5ug/ml)</t>
  </si>
  <si>
    <t>d23-31_POM1</t>
  </si>
  <si>
    <t>PIPLC_POM1</t>
  </si>
  <si>
    <t>d23-31_D18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</si>
</sst>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workbookViewId="0">
      <selection activeCell="Q3" sqref="Q3:Q12"/>
    </sheetView>
  </sheetViews>
  <sheetFormatPr defaultRowHeight="15" x14ac:dyDescent="0.25"/>
  <cols>
    <col min="3" max="3" width="12" bestFit="1" customWidth="1"/>
    <col min="10" max="10" width="12" bestFit="1" customWidth="1"/>
  </cols>
  <sheetData>
    <row r="1" spans="1:22" x14ac:dyDescent="0.25">
      <c r="B1" t="s">
        <v>0</v>
      </c>
      <c r="E1" t="s">
        <v>1</v>
      </c>
      <c r="I1" t="s">
        <v>4</v>
      </c>
      <c r="M1" t="s">
        <v>5</v>
      </c>
      <c r="Q1" t="s">
        <v>6</v>
      </c>
      <c r="U1" t="s">
        <v>7</v>
      </c>
    </row>
    <row r="2" spans="1:22" x14ac:dyDescent="0.25">
      <c r="B2" t="s">
        <v>2</v>
      </c>
      <c r="C2" t="s">
        <v>3</v>
      </c>
      <c r="E2" t="s">
        <v>2</v>
      </c>
      <c r="F2" t="s">
        <v>3</v>
      </c>
      <c r="I2" t="s">
        <v>2</v>
      </c>
      <c r="J2" t="s">
        <v>3</v>
      </c>
      <c r="M2" t="s">
        <v>2</v>
      </c>
      <c r="N2" t="s">
        <v>3</v>
      </c>
      <c r="Q2" t="s">
        <v>2</v>
      </c>
      <c r="R2" t="s">
        <v>3</v>
      </c>
      <c r="U2" t="s">
        <v>2</v>
      </c>
      <c r="V2" t="s">
        <v>3</v>
      </c>
    </row>
    <row r="3" spans="1:22" x14ac:dyDescent="0.25">
      <c r="B3">
        <v>289.87</v>
      </c>
      <c r="C3">
        <f>B3/300</f>
        <v>0.96623333333333339</v>
      </c>
      <c r="E3">
        <v>0</v>
      </c>
      <c r="F3">
        <f>E3/300</f>
        <v>0</v>
      </c>
      <c r="I3">
        <v>251.25</v>
      </c>
      <c r="J3">
        <f>I3/300</f>
        <v>0.83750000000000002</v>
      </c>
      <c r="M3">
        <v>0</v>
      </c>
      <c r="N3">
        <f>M3/300</f>
        <v>0</v>
      </c>
      <c r="Q3">
        <v>268.02</v>
      </c>
      <c r="R3">
        <f>Q3/300</f>
        <v>0.89339999999999997</v>
      </c>
      <c r="U3">
        <v>0</v>
      </c>
      <c r="V3">
        <f>U3/300</f>
        <v>0</v>
      </c>
    </row>
    <row r="4" spans="1:22" x14ac:dyDescent="0.25">
      <c r="B4">
        <v>202.9</v>
      </c>
      <c r="C4">
        <f t="shared" ref="C4:C12" si="0">B4/300</f>
        <v>0.67633333333333334</v>
      </c>
      <c r="E4">
        <v>0</v>
      </c>
      <c r="F4">
        <f t="shared" ref="F4:F12" si="1">E4/300</f>
        <v>0</v>
      </c>
      <c r="I4">
        <v>70.77</v>
      </c>
      <c r="J4">
        <f t="shared" ref="J4:J12" si="2">I4/300</f>
        <v>0.2359</v>
      </c>
      <c r="M4">
        <v>0</v>
      </c>
      <c r="N4">
        <f t="shared" ref="N4:N11" si="3">M4/300</f>
        <v>0</v>
      </c>
      <c r="Q4">
        <v>91.04</v>
      </c>
      <c r="R4">
        <f t="shared" ref="R4:R12" si="4">Q4/300</f>
        <v>0.30346666666666666</v>
      </c>
      <c r="U4">
        <v>0</v>
      </c>
      <c r="V4">
        <f t="shared" ref="V4:V11" si="5">U4/300</f>
        <v>0</v>
      </c>
    </row>
    <row r="5" spans="1:22" x14ac:dyDescent="0.25">
      <c r="B5">
        <v>272.65999999999997</v>
      </c>
      <c r="C5">
        <f t="shared" si="0"/>
        <v>0.9088666666666666</v>
      </c>
      <c r="E5">
        <v>0</v>
      </c>
      <c r="F5">
        <f t="shared" si="1"/>
        <v>0</v>
      </c>
      <c r="I5">
        <v>148.72999999999999</v>
      </c>
      <c r="J5">
        <f t="shared" si="2"/>
        <v>0.49576666666666663</v>
      </c>
      <c r="M5">
        <v>0</v>
      </c>
      <c r="N5">
        <f t="shared" si="3"/>
        <v>0</v>
      </c>
      <c r="Q5">
        <v>256.39999999999998</v>
      </c>
      <c r="R5">
        <f t="shared" si="4"/>
        <v>0.85466666666666657</v>
      </c>
      <c r="U5">
        <v>0</v>
      </c>
      <c r="V5">
        <f t="shared" si="5"/>
        <v>0</v>
      </c>
    </row>
    <row r="6" spans="1:22" x14ac:dyDescent="0.25">
      <c r="B6">
        <v>277.38</v>
      </c>
      <c r="C6">
        <f t="shared" si="0"/>
        <v>0.92459999999999998</v>
      </c>
      <c r="E6">
        <v>0</v>
      </c>
      <c r="F6">
        <f t="shared" si="1"/>
        <v>0</v>
      </c>
      <c r="I6">
        <v>148.44999999999999</v>
      </c>
      <c r="J6">
        <f t="shared" si="2"/>
        <v>0.49483333333333329</v>
      </c>
      <c r="M6">
        <v>0</v>
      </c>
      <c r="N6">
        <f t="shared" si="3"/>
        <v>0</v>
      </c>
      <c r="Q6">
        <v>232.09</v>
      </c>
      <c r="R6">
        <f t="shared" si="4"/>
        <v>0.7736333333333334</v>
      </c>
      <c r="U6">
        <v>0</v>
      </c>
      <c r="V6">
        <f t="shared" si="5"/>
        <v>0</v>
      </c>
    </row>
    <row r="7" spans="1:22" x14ac:dyDescent="0.25">
      <c r="B7">
        <v>54.43</v>
      </c>
      <c r="C7">
        <f t="shared" si="0"/>
        <v>0.18143333333333334</v>
      </c>
      <c r="E7">
        <v>0</v>
      </c>
      <c r="F7">
        <f t="shared" si="1"/>
        <v>0</v>
      </c>
      <c r="I7">
        <v>252.09</v>
      </c>
      <c r="J7">
        <f t="shared" si="2"/>
        <v>0.84030000000000005</v>
      </c>
      <c r="M7">
        <v>0</v>
      </c>
      <c r="N7">
        <f t="shared" si="3"/>
        <v>0</v>
      </c>
      <c r="Q7">
        <v>262.37</v>
      </c>
      <c r="R7">
        <f t="shared" si="4"/>
        <v>0.87456666666666671</v>
      </c>
      <c r="U7">
        <v>0</v>
      </c>
      <c r="V7">
        <f t="shared" si="5"/>
        <v>0</v>
      </c>
    </row>
    <row r="8" spans="1:22" x14ac:dyDescent="0.25">
      <c r="B8">
        <v>148.38999999999999</v>
      </c>
      <c r="C8">
        <f t="shared" si="0"/>
        <v>0.49463333333333331</v>
      </c>
      <c r="E8">
        <v>0</v>
      </c>
      <c r="F8">
        <f t="shared" si="1"/>
        <v>0</v>
      </c>
      <c r="I8">
        <v>46.22</v>
      </c>
      <c r="J8">
        <f t="shared" si="2"/>
        <v>0.15406666666666666</v>
      </c>
      <c r="M8">
        <v>0</v>
      </c>
      <c r="N8">
        <f t="shared" si="3"/>
        <v>0</v>
      </c>
      <c r="Q8">
        <v>286.33999999999997</v>
      </c>
      <c r="R8">
        <f t="shared" si="4"/>
        <v>0.95446666666666657</v>
      </c>
      <c r="U8">
        <v>0</v>
      </c>
      <c r="V8">
        <f t="shared" si="5"/>
        <v>0</v>
      </c>
    </row>
    <row r="9" spans="1:22" x14ac:dyDescent="0.25">
      <c r="B9">
        <v>199.76</v>
      </c>
      <c r="C9">
        <f t="shared" si="0"/>
        <v>0.66586666666666661</v>
      </c>
      <c r="E9">
        <v>0</v>
      </c>
      <c r="F9">
        <f t="shared" si="1"/>
        <v>0</v>
      </c>
      <c r="I9">
        <v>58.68</v>
      </c>
      <c r="J9">
        <f t="shared" si="2"/>
        <v>0.1956</v>
      </c>
      <c r="M9">
        <v>0</v>
      </c>
      <c r="N9">
        <f t="shared" si="3"/>
        <v>0</v>
      </c>
      <c r="Q9">
        <v>243.62</v>
      </c>
      <c r="R9">
        <f t="shared" si="4"/>
        <v>0.81206666666666671</v>
      </c>
      <c r="U9">
        <v>0</v>
      </c>
      <c r="V9">
        <f t="shared" si="5"/>
        <v>0</v>
      </c>
    </row>
    <row r="10" spans="1:22" x14ac:dyDescent="0.25">
      <c r="B10">
        <v>190.42000000000002</v>
      </c>
      <c r="C10">
        <f t="shared" si="0"/>
        <v>0.63473333333333337</v>
      </c>
      <c r="E10">
        <v>0</v>
      </c>
      <c r="F10">
        <f t="shared" si="1"/>
        <v>0</v>
      </c>
      <c r="I10">
        <v>250.12</v>
      </c>
      <c r="J10">
        <f t="shared" si="2"/>
        <v>0.83373333333333333</v>
      </c>
      <c r="M10">
        <v>0</v>
      </c>
      <c r="N10">
        <f t="shared" si="3"/>
        <v>0</v>
      </c>
      <c r="Q10">
        <v>107.39</v>
      </c>
      <c r="R10">
        <f t="shared" si="4"/>
        <v>0.35796666666666666</v>
      </c>
      <c r="U10">
        <v>0</v>
      </c>
      <c r="V10">
        <f t="shared" si="5"/>
        <v>0</v>
      </c>
    </row>
    <row r="11" spans="1:22" x14ac:dyDescent="0.25">
      <c r="B11">
        <v>196.23</v>
      </c>
      <c r="C11">
        <f t="shared" si="0"/>
        <v>0.65410000000000001</v>
      </c>
      <c r="E11">
        <v>0</v>
      </c>
      <c r="F11">
        <f t="shared" si="1"/>
        <v>0</v>
      </c>
      <c r="I11">
        <v>203.2</v>
      </c>
      <c r="J11">
        <f t="shared" si="2"/>
        <v>0.67733333333333334</v>
      </c>
      <c r="M11">
        <v>0</v>
      </c>
      <c r="N11">
        <f t="shared" si="3"/>
        <v>0</v>
      </c>
      <c r="Q11">
        <v>288.22000000000003</v>
      </c>
      <c r="R11">
        <f t="shared" si="4"/>
        <v>0.96073333333333344</v>
      </c>
      <c r="U11">
        <v>0</v>
      </c>
      <c r="V11">
        <f t="shared" si="5"/>
        <v>0</v>
      </c>
    </row>
    <row r="12" spans="1:22" x14ac:dyDescent="0.25">
      <c r="B12">
        <v>238.36</v>
      </c>
      <c r="C12">
        <f t="shared" si="0"/>
        <v>0.79453333333333342</v>
      </c>
      <c r="E12">
        <v>0</v>
      </c>
      <c r="F12">
        <f t="shared" si="1"/>
        <v>0</v>
      </c>
      <c r="I12">
        <v>182.62</v>
      </c>
      <c r="J12">
        <f t="shared" si="2"/>
        <v>0.60873333333333335</v>
      </c>
      <c r="Q12">
        <v>87.33</v>
      </c>
      <c r="R12">
        <f t="shared" si="4"/>
        <v>0.29109999999999997</v>
      </c>
    </row>
    <row r="14" spans="1:22" x14ac:dyDescent="0.25">
      <c r="A14" t="s">
        <v>8</v>
      </c>
      <c r="B14">
        <f t="shared" ref="B14:C14" si="6">AVERAGE(B3:B12)</f>
        <v>207.04000000000002</v>
      </c>
      <c r="C14">
        <f t="shared" si="6"/>
        <v>0.69013333333333338</v>
      </c>
      <c r="E14">
        <f t="shared" ref="E14:F14" si="7">AVERAGE(E3:E12)</f>
        <v>0</v>
      </c>
      <c r="F14">
        <f t="shared" si="7"/>
        <v>0</v>
      </c>
      <c r="I14">
        <f>AVERAGE(I3:I12)</f>
        <v>161.21300000000002</v>
      </c>
      <c r="J14">
        <f>AVERAGE(J3:J12)</f>
        <v>0.53737666666666661</v>
      </c>
      <c r="M14">
        <f t="shared" ref="M14:N14" si="8">AVERAGE(M3:M12)</f>
        <v>0</v>
      </c>
      <c r="N14">
        <f t="shared" si="8"/>
        <v>0</v>
      </c>
      <c r="Q14">
        <f>AVERAGE(Q3:Q12)</f>
        <v>212.28200000000001</v>
      </c>
      <c r="R14">
        <f>AVERAGE(R3:R12)</f>
        <v>0.70760666666666672</v>
      </c>
      <c r="U14">
        <f t="shared" ref="S14:V14" si="9">AVERAGE(U3:U12)</f>
        <v>0</v>
      </c>
      <c r="V14">
        <f t="shared" si="9"/>
        <v>0</v>
      </c>
    </row>
    <row r="15" spans="1:22" x14ac:dyDescent="0.25">
      <c r="A15" t="s">
        <v>9</v>
      </c>
      <c r="B15">
        <f t="shared" ref="B15:C15" si="10">STDEV(B3:B12)</f>
        <v>70.149288742731486</v>
      </c>
      <c r="C15">
        <f t="shared" si="10"/>
        <v>0.23383096247577148</v>
      </c>
      <c r="E15">
        <f t="shared" ref="E15:F15" si="11">STDEV(E3:E12)</f>
        <v>0</v>
      </c>
      <c r="F15">
        <f t="shared" si="11"/>
        <v>0</v>
      </c>
      <c r="I15">
        <f>STDEV(I3:I12)</f>
        <v>80.778142540059818</v>
      </c>
      <c r="J15">
        <f>STDEV(J3:J12)</f>
        <v>0.2692604751335328</v>
      </c>
      <c r="M15">
        <f t="shared" ref="M15:N15" si="12">STDEV(M3:M12)</f>
        <v>0</v>
      </c>
      <c r="N15">
        <f t="shared" si="12"/>
        <v>0</v>
      </c>
      <c r="Q15">
        <f>STDEV(Q3:Q12)</f>
        <v>82.66564593455837</v>
      </c>
      <c r="R15">
        <f>STDEV(R3:R12)</f>
        <v>0.27555215311519449</v>
      </c>
      <c r="U15">
        <f t="shared" ref="S15:V15" si="13">STDEV(U3:U12)</f>
        <v>0</v>
      </c>
      <c r="V15">
        <f t="shared" si="13"/>
        <v>0</v>
      </c>
    </row>
    <row r="16" spans="1:22" x14ac:dyDescent="0.25">
      <c r="A16" t="s">
        <v>10</v>
      </c>
      <c r="B16">
        <f t="shared" ref="B16" si="14">B15/SQRT(10)</f>
        <v>22.183152866784095</v>
      </c>
      <c r="C16">
        <f t="shared" ref="C16" si="15">C15/SQRT(10)</f>
        <v>7.394384288928027E-2</v>
      </c>
      <c r="E16">
        <f t="shared" ref="E16" si="16">E15/SQRT(10)</f>
        <v>0</v>
      </c>
      <c r="F16">
        <f t="shared" ref="F16" si="17">F15/SQRT(10)</f>
        <v>0</v>
      </c>
      <c r="I16">
        <f>I15/SQRT(10)</f>
        <v>25.544291558432818</v>
      </c>
      <c r="J16">
        <f>J15/SQRT(10)</f>
        <v>8.5147638528109415E-2</v>
      </c>
      <c r="M16">
        <f t="shared" ref="M16" si="18">M15/SQRT(10)</f>
        <v>0</v>
      </c>
      <c r="N16">
        <f t="shared" ref="N16" si="19">N15/SQRT(10)</f>
        <v>0</v>
      </c>
      <c r="Q16">
        <f>Q15/SQRT(10)</f>
        <v>26.141172540224293</v>
      </c>
      <c r="R16">
        <f>R15/SQRT(10)</f>
        <v>8.7137241800747611E-2</v>
      </c>
      <c r="U16">
        <f t="shared" ref="S16:V16" si="20">U15/SQRT(10)</f>
        <v>0</v>
      </c>
      <c r="V16">
        <f t="shared" si="20"/>
        <v>0</v>
      </c>
    </row>
    <row r="18" spans="3:18" x14ac:dyDescent="0.25">
      <c r="C18">
        <f>TTEST(C3:C12,F3:F12,2,2)</f>
        <v>2.5549177648816216E-8</v>
      </c>
      <c r="J18">
        <f>TTEST(J3:J12,N3:N12,2,2)</f>
        <v>1.5222246821234061E-5</v>
      </c>
      <c r="R18">
        <f>TTEST(R3:R12,V3:V12,2,2)</f>
        <v>6.3198333334858502E-7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C17" sqref="C17:C18"/>
    </sheetView>
  </sheetViews>
  <sheetFormatPr defaultRowHeight="15" x14ac:dyDescent="0.25"/>
  <sheetData>
    <row r="1" spans="1:11" x14ac:dyDescent="0.25">
      <c r="B1" t="s">
        <v>13</v>
      </c>
      <c r="F1" t="s">
        <v>12</v>
      </c>
      <c r="J1" t="s">
        <v>15</v>
      </c>
    </row>
    <row r="2" spans="1:11" x14ac:dyDescent="0.25">
      <c r="B2">
        <v>211.39</v>
      </c>
      <c r="C2">
        <f>B2/300</f>
        <v>0.70463333333333333</v>
      </c>
      <c r="F2">
        <v>0</v>
      </c>
      <c r="G2">
        <f>F2/300</f>
        <v>0</v>
      </c>
      <c r="J2">
        <v>0</v>
      </c>
      <c r="K2">
        <f>J2/300</f>
        <v>0</v>
      </c>
    </row>
    <row r="3" spans="1:11" x14ac:dyDescent="0.25">
      <c r="B3">
        <v>59.539999999999992</v>
      </c>
      <c r="C3">
        <f t="shared" ref="C3:C11" si="0">B3/300</f>
        <v>0.19846666666666665</v>
      </c>
      <c r="F3">
        <v>0</v>
      </c>
      <c r="G3">
        <f t="shared" ref="G3:G11" si="1">F3/300</f>
        <v>0</v>
      </c>
      <c r="J3">
        <v>0</v>
      </c>
      <c r="K3">
        <f t="shared" ref="K3:K6" si="2">J3/300</f>
        <v>0</v>
      </c>
    </row>
    <row r="4" spans="1:11" x14ac:dyDescent="0.25">
      <c r="B4">
        <v>41</v>
      </c>
      <c r="C4">
        <f t="shared" si="0"/>
        <v>0.13666666666666666</v>
      </c>
      <c r="F4">
        <v>0</v>
      </c>
      <c r="G4">
        <f t="shared" si="1"/>
        <v>0</v>
      </c>
      <c r="J4">
        <v>15.55</v>
      </c>
      <c r="K4">
        <f t="shared" si="2"/>
        <v>5.1833333333333335E-2</v>
      </c>
    </row>
    <row r="5" spans="1:11" x14ac:dyDescent="0.25">
      <c r="B5">
        <v>124.9</v>
      </c>
      <c r="C5">
        <f t="shared" si="0"/>
        <v>0.41633333333333333</v>
      </c>
      <c r="F5">
        <v>0</v>
      </c>
      <c r="G5">
        <f t="shared" si="1"/>
        <v>0</v>
      </c>
      <c r="J5">
        <v>0</v>
      </c>
      <c r="K5">
        <f t="shared" si="2"/>
        <v>0</v>
      </c>
    </row>
    <row r="6" spans="1:11" x14ac:dyDescent="0.25">
      <c r="B6">
        <v>212.1</v>
      </c>
      <c r="C6">
        <f t="shared" si="0"/>
        <v>0.70699999999999996</v>
      </c>
      <c r="F6">
        <v>0</v>
      </c>
      <c r="G6">
        <f t="shared" si="1"/>
        <v>0</v>
      </c>
      <c r="J6">
        <v>14.38</v>
      </c>
      <c r="K6">
        <f t="shared" si="2"/>
        <v>4.7933333333333335E-2</v>
      </c>
    </row>
    <row r="7" spans="1:11" x14ac:dyDescent="0.25">
      <c r="B7">
        <v>38.89</v>
      </c>
      <c r="C7">
        <f t="shared" si="0"/>
        <v>0.12963333333333332</v>
      </c>
      <c r="F7">
        <v>0</v>
      </c>
      <c r="G7">
        <f t="shared" si="1"/>
        <v>0</v>
      </c>
      <c r="J7">
        <v>0</v>
      </c>
      <c r="K7">
        <f t="shared" ref="K3:K11" si="3">J7/300</f>
        <v>0</v>
      </c>
    </row>
    <row r="8" spans="1:11" x14ac:dyDescent="0.25">
      <c r="B8">
        <v>7.3000000000000007</v>
      </c>
      <c r="C8">
        <f t="shared" si="0"/>
        <v>2.4333333333333335E-2</v>
      </c>
      <c r="F8">
        <v>0</v>
      </c>
      <c r="G8">
        <f t="shared" si="1"/>
        <v>0</v>
      </c>
      <c r="J8">
        <v>0</v>
      </c>
      <c r="K8">
        <f t="shared" si="3"/>
        <v>0</v>
      </c>
    </row>
    <row r="9" spans="1:11" x14ac:dyDescent="0.25">
      <c r="B9">
        <v>294.58</v>
      </c>
      <c r="C9">
        <f t="shared" si="0"/>
        <v>0.98193333333333332</v>
      </c>
      <c r="F9">
        <v>0</v>
      </c>
      <c r="G9">
        <f t="shared" si="1"/>
        <v>0</v>
      </c>
      <c r="J9">
        <v>13.56</v>
      </c>
      <c r="K9">
        <f t="shared" si="3"/>
        <v>4.5200000000000004E-2</v>
      </c>
    </row>
    <row r="10" spans="1:11" x14ac:dyDescent="0.25">
      <c r="B10">
        <v>297.17</v>
      </c>
      <c r="C10">
        <f t="shared" si="0"/>
        <v>0.99056666666666671</v>
      </c>
      <c r="F10">
        <v>0</v>
      </c>
      <c r="G10">
        <f t="shared" si="1"/>
        <v>0</v>
      </c>
      <c r="J10">
        <v>0</v>
      </c>
      <c r="K10">
        <f t="shared" si="3"/>
        <v>0</v>
      </c>
    </row>
    <row r="11" spans="1:11" x14ac:dyDescent="0.25">
      <c r="B11">
        <v>69.509999999999991</v>
      </c>
      <c r="C11">
        <f t="shared" si="0"/>
        <v>0.23169999999999996</v>
      </c>
      <c r="F11">
        <v>0</v>
      </c>
      <c r="G11">
        <f t="shared" si="1"/>
        <v>0</v>
      </c>
      <c r="J11">
        <v>16.670000000000002</v>
      </c>
      <c r="K11">
        <f t="shared" si="3"/>
        <v>5.5566666666666674E-2</v>
      </c>
    </row>
    <row r="13" spans="1:11" x14ac:dyDescent="0.25">
      <c r="A13" t="s">
        <v>8</v>
      </c>
      <c r="B13">
        <f>AVERAGE(B2:B11)</f>
        <v>135.63799999999998</v>
      </c>
      <c r="C13">
        <f t="shared" ref="B13:M13" si="4">AVERAGE(C2:C11)</f>
        <v>0.45212666666666673</v>
      </c>
      <c r="F13">
        <f t="shared" si="4"/>
        <v>0</v>
      </c>
      <c r="G13">
        <f t="shared" si="4"/>
        <v>0</v>
      </c>
      <c r="J13">
        <f>AVERAGE(J2:J11)</f>
        <v>6.016</v>
      </c>
      <c r="K13">
        <f>AVERAGE(K2:K11)</f>
        <v>2.0053333333333336E-2</v>
      </c>
    </row>
    <row r="14" spans="1:11" x14ac:dyDescent="0.25">
      <c r="A14" t="s">
        <v>9</v>
      </c>
      <c r="B14">
        <f t="shared" ref="B14:M14" si="5">STDEV(B2:B11)</f>
        <v>109.54767645996782</v>
      </c>
      <c r="C14">
        <f t="shared" si="5"/>
        <v>0.36515892153322577</v>
      </c>
      <c r="F14">
        <f t="shared" si="5"/>
        <v>0</v>
      </c>
      <c r="G14">
        <f t="shared" si="5"/>
        <v>0</v>
      </c>
      <c r="J14">
        <f>STDEV(J2:J11)</f>
        <v>7.8061716324684758</v>
      </c>
      <c r="K14">
        <f>STDEV(K2:K11)</f>
        <v>2.6020572108228255E-2</v>
      </c>
    </row>
    <row r="15" spans="1:11" x14ac:dyDescent="0.25">
      <c r="A15" t="s">
        <v>10</v>
      </c>
      <c r="B15">
        <f t="shared" ref="B15:C15" si="6">B14/SQRT(10)</f>
        <v>34.642016999270965</v>
      </c>
      <c r="C15">
        <f t="shared" si="6"/>
        <v>0.1154733899975698</v>
      </c>
      <c r="F15">
        <f t="shared" ref="F15" si="7">F14/SQRT(10)</f>
        <v>0</v>
      </c>
      <c r="G15">
        <f t="shared" ref="G15" si="8">G14/SQRT(10)</f>
        <v>0</v>
      </c>
      <c r="J15">
        <f t="shared" ref="J15" si="9">J14/SQRT(10)</f>
        <v>2.4685282164795188</v>
      </c>
      <c r="K15">
        <f t="shared" ref="K15" si="10">K14/SQRT(10)</f>
        <v>8.2284273882650642E-3</v>
      </c>
    </row>
    <row r="17" spans="3:3" x14ac:dyDescent="0.25">
      <c r="C17">
        <f>TTEST(C2:C11,G2:G11,2,2)</f>
        <v>1.0139726087220553E-3</v>
      </c>
    </row>
    <row r="18" spans="3:3" x14ac:dyDescent="0.25">
      <c r="C18">
        <f>TTEST(C2:C12,K2:K12,2,2)</f>
        <v>1.5249287164274699E-3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workbookViewId="0">
      <selection activeCell="B2" sqref="B2:B11"/>
    </sheetView>
  </sheetViews>
  <sheetFormatPr defaultRowHeight="15" x14ac:dyDescent="0.25"/>
  <sheetData>
    <row r="1" spans="1:11" x14ac:dyDescent="0.25">
      <c r="B1" t="s">
        <v>11</v>
      </c>
      <c r="F1" t="s">
        <v>12</v>
      </c>
      <c r="J1" t="s">
        <v>14</v>
      </c>
    </row>
    <row r="2" spans="1:11" x14ac:dyDescent="0.25">
      <c r="B2">
        <v>158.32</v>
      </c>
      <c r="C2">
        <f>B2/300</f>
        <v>0.52773333333333328</v>
      </c>
      <c r="F2">
        <v>0</v>
      </c>
      <c r="G2">
        <f>F2/300</f>
        <v>0</v>
      </c>
      <c r="J2">
        <v>0</v>
      </c>
      <c r="K2">
        <f>J2/300</f>
        <v>0</v>
      </c>
    </row>
    <row r="3" spans="1:11" x14ac:dyDescent="0.25">
      <c r="B3">
        <v>241.34</v>
      </c>
      <c r="C3">
        <f t="shared" ref="C3:C11" si="0">B3/300</f>
        <v>0.80446666666666666</v>
      </c>
      <c r="F3">
        <v>0</v>
      </c>
      <c r="G3">
        <f t="shared" ref="G3:G11" si="1">F3/300</f>
        <v>0</v>
      </c>
      <c r="J3">
        <v>0</v>
      </c>
      <c r="K3">
        <f t="shared" ref="K3:K11" si="2">J3/300</f>
        <v>0</v>
      </c>
    </row>
    <row r="4" spans="1:11" x14ac:dyDescent="0.25">
      <c r="B4">
        <v>226.43</v>
      </c>
      <c r="C4">
        <f t="shared" si="0"/>
        <v>0.7547666666666667</v>
      </c>
      <c r="F4">
        <v>0</v>
      </c>
      <c r="G4">
        <f t="shared" si="1"/>
        <v>0</v>
      </c>
      <c r="J4">
        <v>0</v>
      </c>
      <c r="K4">
        <f t="shared" si="2"/>
        <v>0</v>
      </c>
    </row>
    <row r="5" spans="1:11" x14ac:dyDescent="0.25">
      <c r="B5">
        <v>193.39</v>
      </c>
      <c r="C5">
        <f t="shared" si="0"/>
        <v>0.64463333333333328</v>
      </c>
      <c r="F5">
        <v>0</v>
      </c>
      <c r="G5">
        <f t="shared" si="1"/>
        <v>0</v>
      </c>
      <c r="J5">
        <v>0</v>
      </c>
      <c r="K5">
        <f t="shared" si="2"/>
        <v>0</v>
      </c>
    </row>
    <row r="6" spans="1:11" x14ac:dyDescent="0.25">
      <c r="B6">
        <v>162.32</v>
      </c>
      <c r="C6">
        <f t="shared" si="0"/>
        <v>0.5410666666666667</v>
      </c>
      <c r="F6">
        <v>0</v>
      </c>
      <c r="G6">
        <f t="shared" si="1"/>
        <v>0</v>
      </c>
      <c r="J6">
        <v>0</v>
      </c>
      <c r="K6">
        <f t="shared" si="2"/>
        <v>0</v>
      </c>
    </row>
    <row r="7" spans="1:11" x14ac:dyDescent="0.25">
      <c r="B7">
        <v>190.34</v>
      </c>
      <c r="C7">
        <f t="shared" si="0"/>
        <v>0.63446666666666662</v>
      </c>
      <c r="F7">
        <v>0</v>
      </c>
      <c r="G7">
        <f t="shared" si="1"/>
        <v>0</v>
      </c>
      <c r="J7">
        <v>0</v>
      </c>
      <c r="K7">
        <f t="shared" si="2"/>
        <v>0</v>
      </c>
    </row>
    <row r="8" spans="1:11" x14ac:dyDescent="0.25">
      <c r="B8">
        <v>81.150000000000006</v>
      </c>
      <c r="C8">
        <f t="shared" si="0"/>
        <v>0.27050000000000002</v>
      </c>
      <c r="F8">
        <v>0</v>
      </c>
      <c r="G8">
        <f t="shared" si="1"/>
        <v>0</v>
      </c>
      <c r="J8">
        <v>0</v>
      </c>
      <c r="K8">
        <f t="shared" si="2"/>
        <v>0</v>
      </c>
    </row>
    <row r="9" spans="1:11" x14ac:dyDescent="0.25">
      <c r="B9">
        <v>169.03</v>
      </c>
      <c r="C9">
        <f t="shared" si="0"/>
        <v>0.56343333333333334</v>
      </c>
      <c r="F9">
        <v>0</v>
      </c>
      <c r="G9">
        <f t="shared" si="1"/>
        <v>0</v>
      </c>
      <c r="J9">
        <v>0</v>
      </c>
      <c r="K9">
        <f t="shared" si="2"/>
        <v>0</v>
      </c>
    </row>
    <row r="10" spans="1:11" x14ac:dyDescent="0.25">
      <c r="B10">
        <v>178.22</v>
      </c>
      <c r="C10">
        <f t="shared" si="0"/>
        <v>0.59406666666666663</v>
      </c>
      <c r="F10">
        <v>0</v>
      </c>
      <c r="G10">
        <f t="shared" si="1"/>
        <v>0</v>
      </c>
      <c r="J10">
        <v>0</v>
      </c>
      <c r="K10">
        <f t="shared" si="2"/>
        <v>0</v>
      </c>
    </row>
    <row r="11" spans="1:11" x14ac:dyDescent="0.25">
      <c r="B11">
        <v>107.33</v>
      </c>
      <c r="C11">
        <f t="shared" si="0"/>
        <v>0.35776666666666668</v>
      </c>
      <c r="F11">
        <v>0</v>
      </c>
      <c r="G11">
        <f t="shared" si="1"/>
        <v>0</v>
      </c>
      <c r="J11">
        <v>0</v>
      </c>
      <c r="K11">
        <f t="shared" si="2"/>
        <v>0</v>
      </c>
    </row>
    <row r="13" spans="1:11" x14ac:dyDescent="0.25">
      <c r="A13" t="s">
        <v>8</v>
      </c>
      <c r="B13">
        <f>AVERAGE(B2:B11)</f>
        <v>170.78699999999998</v>
      </c>
      <c r="C13">
        <f t="shared" ref="C13:K13" si="3">AVERAGE(C2:C11)</f>
        <v>0.56928999999999985</v>
      </c>
      <c r="F13">
        <f t="shared" si="3"/>
        <v>0</v>
      </c>
      <c r="G13">
        <f t="shared" si="3"/>
        <v>0</v>
      </c>
      <c r="J13">
        <f t="shared" si="3"/>
        <v>0</v>
      </c>
      <c r="K13">
        <f t="shared" si="3"/>
        <v>0</v>
      </c>
    </row>
    <row r="14" spans="1:11" x14ac:dyDescent="0.25">
      <c r="A14" t="s">
        <v>9</v>
      </c>
      <c r="B14">
        <f t="shared" ref="B14:L14" si="4">STDEV(B2:B11)</f>
        <v>48.66452051203904</v>
      </c>
      <c r="C14">
        <f t="shared" si="4"/>
        <v>0.16221506837346356</v>
      </c>
      <c r="F14">
        <f t="shared" si="4"/>
        <v>0</v>
      </c>
      <c r="G14">
        <f t="shared" si="4"/>
        <v>0</v>
      </c>
      <c r="J14">
        <f t="shared" si="4"/>
        <v>0</v>
      </c>
      <c r="K14">
        <f t="shared" si="4"/>
        <v>0</v>
      </c>
    </row>
    <row r="15" spans="1:11" x14ac:dyDescent="0.25">
      <c r="A15" t="s">
        <v>10</v>
      </c>
      <c r="B15">
        <f t="shared" ref="B15:C15" si="5">B14/SQRT(10)</f>
        <v>15.38907260580269</v>
      </c>
      <c r="C15">
        <f t="shared" si="5"/>
        <v>5.1296908686008995E-2</v>
      </c>
      <c r="F15">
        <f t="shared" ref="F15" si="6">F14/SQRT(10)</f>
        <v>0</v>
      </c>
      <c r="G15">
        <f t="shared" ref="G15" si="7">G14/SQRT(10)</f>
        <v>0</v>
      </c>
      <c r="J15">
        <f t="shared" ref="J15" si="8">J14/SQRT(10)</f>
        <v>0</v>
      </c>
      <c r="K15">
        <f t="shared" ref="K15" si="9">K14/SQRT(10)</f>
        <v>0</v>
      </c>
    </row>
    <row r="17" spans="3:3" x14ac:dyDescent="0.25">
      <c r="C17">
        <f>TTEST(C2:C11,G2:G11,2,2)</f>
        <v>1.756714965658304E-9</v>
      </c>
    </row>
    <row r="18" spans="3:3" x14ac:dyDescent="0.25">
      <c r="C18">
        <f>TTEST(C2:C12,K2:K12,2,2)</f>
        <v>1.756714965658304E-9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9"/>
  <sheetViews>
    <sheetView tabSelected="1" topLeftCell="C1" workbookViewId="0">
      <selection activeCell="N23" sqref="N23"/>
    </sheetView>
  </sheetViews>
  <sheetFormatPr defaultRowHeight="15" x14ac:dyDescent="0.25"/>
  <cols>
    <col min="3" max="3" width="12" bestFit="1" customWidth="1"/>
  </cols>
  <sheetData>
    <row r="1" spans="2:23" x14ac:dyDescent="0.25">
      <c r="B1" t="s">
        <v>13</v>
      </c>
      <c r="F1" t="s">
        <v>18</v>
      </c>
      <c r="J1" t="s">
        <v>19</v>
      </c>
      <c r="N1" t="s">
        <v>16</v>
      </c>
      <c r="R1" t="s">
        <v>20</v>
      </c>
      <c r="V1" s="1" t="s">
        <v>17</v>
      </c>
    </row>
    <row r="2" spans="2:23" x14ac:dyDescent="0.25">
      <c r="B2" t="s">
        <v>2</v>
      </c>
      <c r="C2" t="s">
        <v>3</v>
      </c>
      <c r="F2" t="s">
        <v>2</v>
      </c>
      <c r="G2" t="s">
        <v>3</v>
      </c>
      <c r="J2" t="s">
        <v>2</v>
      </c>
      <c r="K2" t="s">
        <v>3</v>
      </c>
      <c r="N2" t="s">
        <v>2</v>
      </c>
      <c r="O2" t="s">
        <v>3</v>
      </c>
      <c r="R2" t="s">
        <v>2</v>
      </c>
      <c r="S2" t="s">
        <v>3</v>
      </c>
      <c r="V2" t="s">
        <v>2</v>
      </c>
      <c r="W2" t="s">
        <v>3</v>
      </c>
    </row>
    <row r="3" spans="2:23" x14ac:dyDescent="0.25">
      <c r="B3">
        <v>286.25</v>
      </c>
      <c r="C3">
        <f>B3/300</f>
        <v>0.95416666666666672</v>
      </c>
      <c r="F3">
        <v>0</v>
      </c>
      <c r="G3">
        <f>F3/300</f>
        <v>0</v>
      </c>
      <c r="J3">
        <v>0</v>
      </c>
      <c r="K3">
        <f>J3/300</f>
        <v>0</v>
      </c>
      <c r="N3">
        <v>258.32</v>
      </c>
      <c r="O3">
        <f>N3/300</f>
        <v>0.86106666666666665</v>
      </c>
      <c r="R3">
        <v>26.55</v>
      </c>
      <c r="S3">
        <f>R3/300</f>
        <v>8.8500000000000009E-2</v>
      </c>
      <c r="V3">
        <v>0</v>
      </c>
      <c r="W3">
        <f>V3/300</f>
        <v>0</v>
      </c>
    </row>
    <row r="4" spans="2:23" x14ac:dyDescent="0.25">
      <c r="B4">
        <v>225.97</v>
      </c>
      <c r="C4">
        <f t="shared" ref="C4:C12" si="0">B4/300</f>
        <v>0.75323333333333331</v>
      </c>
      <c r="F4">
        <v>0</v>
      </c>
      <c r="G4">
        <f t="shared" ref="G4:G11" si="1">F4/300</f>
        <v>0</v>
      </c>
      <c r="J4">
        <v>0</v>
      </c>
      <c r="K4">
        <f t="shared" ref="K4:K7" si="2">J4/300</f>
        <v>0</v>
      </c>
      <c r="N4">
        <v>261.33999999999997</v>
      </c>
      <c r="O4">
        <f t="shared" ref="O4:O12" si="3">N4/300</f>
        <v>0.8711333333333332</v>
      </c>
      <c r="R4">
        <v>0</v>
      </c>
      <c r="S4">
        <f t="shared" ref="S4:S12" si="4">R4/300</f>
        <v>0</v>
      </c>
      <c r="V4">
        <v>0</v>
      </c>
      <c r="W4">
        <f t="shared" ref="W4:W7" si="5">V4/300</f>
        <v>0</v>
      </c>
    </row>
    <row r="5" spans="2:23" x14ac:dyDescent="0.25">
      <c r="B5">
        <v>232.73</v>
      </c>
      <c r="C5">
        <f t="shared" si="0"/>
        <v>0.7757666666666666</v>
      </c>
      <c r="F5">
        <v>0</v>
      </c>
      <c r="G5">
        <f t="shared" si="1"/>
        <v>0</v>
      </c>
      <c r="J5">
        <v>0</v>
      </c>
      <c r="K5">
        <f t="shared" si="2"/>
        <v>0</v>
      </c>
      <c r="N5">
        <v>246.43</v>
      </c>
      <c r="O5">
        <f t="shared" si="3"/>
        <v>0.82143333333333335</v>
      </c>
      <c r="R5">
        <v>61.27</v>
      </c>
      <c r="S5">
        <f t="shared" si="4"/>
        <v>0.20423333333333335</v>
      </c>
      <c r="V5">
        <v>0</v>
      </c>
      <c r="W5">
        <f t="shared" si="5"/>
        <v>0</v>
      </c>
    </row>
    <row r="6" spans="2:23" x14ac:dyDescent="0.25">
      <c r="B6">
        <v>258.45</v>
      </c>
      <c r="C6">
        <f t="shared" si="0"/>
        <v>0.86149999999999993</v>
      </c>
      <c r="F6">
        <v>0</v>
      </c>
      <c r="G6">
        <f t="shared" si="1"/>
        <v>0</v>
      </c>
      <c r="J6">
        <v>0</v>
      </c>
      <c r="K6">
        <f t="shared" si="2"/>
        <v>0</v>
      </c>
      <c r="N6">
        <v>197.56</v>
      </c>
      <c r="O6">
        <f t="shared" si="3"/>
        <v>0.6585333333333333</v>
      </c>
      <c r="R6">
        <v>0</v>
      </c>
      <c r="S6">
        <f t="shared" si="4"/>
        <v>0</v>
      </c>
      <c r="V6">
        <v>0</v>
      </c>
      <c r="W6">
        <f t="shared" si="5"/>
        <v>0</v>
      </c>
    </row>
    <row r="7" spans="2:23" x14ac:dyDescent="0.25">
      <c r="B7">
        <v>232.09</v>
      </c>
      <c r="C7">
        <f t="shared" si="0"/>
        <v>0.7736333333333334</v>
      </c>
      <c r="F7">
        <v>21.21</v>
      </c>
      <c r="G7">
        <f t="shared" si="1"/>
        <v>7.0699999999999999E-2</v>
      </c>
      <c r="J7">
        <v>0</v>
      </c>
      <c r="K7">
        <f t="shared" si="2"/>
        <v>0</v>
      </c>
      <c r="N7">
        <v>83.67</v>
      </c>
      <c r="O7">
        <f t="shared" si="3"/>
        <v>0.27889999999999998</v>
      </c>
      <c r="R7">
        <v>59.47</v>
      </c>
      <c r="S7">
        <f t="shared" si="4"/>
        <v>0.19823333333333332</v>
      </c>
      <c r="V7">
        <v>0</v>
      </c>
      <c r="W7">
        <f t="shared" si="5"/>
        <v>0</v>
      </c>
    </row>
    <row r="8" spans="2:23" x14ac:dyDescent="0.25">
      <c r="B8">
        <v>76.22</v>
      </c>
      <c r="C8">
        <f t="shared" si="0"/>
        <v>0.25406666666666666</v>
      </c>
      <c r="F8">
        <v>0</v>
      </c>
      <c r="G8">
        <f t="shared" si="1"/>
        <v>0</v>
      </c>
      <c r="J8">
        <v>0</v>
      </c>
      <c r="K8">
        <f>J8/300</f>
        <v>0</v>
      </c>
      <c r="N8">
        <v>239.54</v>
      </c>
      <c r="O8">
        <f t="shared" si="3"/>
        <v>0.79846666666666666</v>
      </c>
      <c r="R8">
        <v>0</v>
      </c>
      <c r="S8">
        <f t="shared" si="4"/>
        <v>0</v>
      </c>
      <c r="V8">
        <v>0</v>
      </c>
      <c r="W8">
        <f>V8/300</f>
        <v>0</v>
      </c>
    </row>
    <row r="9" spans="2:23" x14ac:dyDescent="0.25">
      <c r="B9">
        <v>58.68</v>
      </c>
      <c r="C9">
        <f t="shared" si="0"/>
        <v>0.1956</v>
      </c>
      <c r="F9">
        <v>0</v>
      </c>
      <c r="G9">
        <f t="shared" si="1"/>
        <v>0</v>
      </c>
      <c r="J9">
        <v>0</v>
      </c>
      <c r="K9">
        <f t="shared" ref="K9:K12" si="6">J9/300</f>
        <v>0</v>
      </c>
      <c r="N9">
        <v>101.15</v>
      </c>
      <c r="O9">
        <f t="shared" si="3"/>
        <v>0.33716666666666667</v>
      </c>
      <c r="R9">
        <v>0</v>
      </c>
      <c r="S9">
        <f t="shared" si="4"/>
        <v>0</v>
      </c>
      <c r="V9">
        <v>0</v>
      </c>
      <c r="W9">
        <f t="shared" ref="W9:W12" si="7">V9/300</f>
        <v>0</v>
      </c>
    </row>
    <row r="10" spans="2:23" x14ac:dyDescent="0.25">
      <c r="B10">
        <v>50.43</v>
      </c>
      <c r="C10">
        <f t="shared" si="0"/>
        <v>0.1681</v>
      </c>
      <c r="F10">
        <v>0</v>
      </c>
      <c r="G10">
        <f t="shared" si="1"/>
        <v>0</v>
      </c>
      <c r="J10">
        <v>0</v>
      </c>
      <c r="K10">
        <f t="shared" si="6"/>
        <v>0</v>
      </c>
      <c r="N10">
        <v>69.03</v>
      </c>
      <c r="O10">
        <f t="shared" si="3"/>
        <v>0.2301</v>
      </c>
      <c r="R10">
        <v>0</v>
      </c>
      <c r="S10">
        <f t="shared" si="4"/>
        <v>0</v>
      </c>
      <c r="V10">
        <v>0</v>
      </c>
      <c r="W10">
        <f t="shared" si="7"/>
        <v>0</v>
      </c>
    </row>
    <row r="11" spans="2:23" x14ac:dyDescent="0.25">
      <c r="B11">
        <v>214.5</v>
      </c>
      <c r="C11">
        <f t="shared" si="0"/>
        <v>0.71499999999999997</v>
      </c>
      <c r="F11">
        <v>22.31</v>
      </c>
      <c r="G11">
        <f t="shared" si="1"/>
        <v>7.4366666666666664E-2</v>
      </c>
      <c r="J11">
        <v>0</v>
      </c>
      <c r="K11">
        <f t="shared" si="6"/>
        <v>0</v>
      </c>
      <c r="N11">
        <v>208.12</v>
      </c>
      <c r="O11">
        <f t="shared" si="3"/>
        <v>0.69373333333333331</v>
      </c>
      <c r="R11">
        <v>0</v>
      </c>
      <c r="S11">
        <f t="shared" si="4"/>
        <v>0</v>
      </c>
      <c r="V11">
        <v>0</v>
      </c>
      <c r="W11">
        <f t="shared" si="7"/>
        <v>0</v>
      </c>
    </row>
    <row r="12" spans="2:23" x14ac:dyDescent="0.25">
      <c r="B12">
        <v>255.63</v>
      </c>
      <c r="C12">
        <f t="shared" si="0"/>
        <v>0.85209999999999997</v>
      </c>
      <c r="J12">
        <v>0</v>
      </c>
      <c r="K12">
        <f t="shared" si="6"/>
        <v>0</v>
      </c>
      <c r="N12">
        <v>207.33</v>
      </c>
      <c r="O12">
        <f t="shared" si="3"/>
        <v>0.69110000000000005</v>
      </c>
      <c r="R12">
        <v>0</v>
      </c>
      <c r="S12">
        <f t="shared" si="4"/>
        <v>0</v>
      </c>
      <c r="V12">
        <v>0</v>
      </c>
      <c r="W12">
        <f t="shared" si="7"/>
        <v>0</v>
      </c>
    </row>
    <row r="14" spans="2:23" x14ac:dyDescent="0.25">
      <c r="B14">
        <f t="shared" ref="B14:W14" si="8">AVERAGE(B3:B12)</f>
        <v>189.09500000000003</v>
      </c>
      <c r="C14">
        <f t="shared" si="8"/>
        <v>0.63031666666666664</v>
      </c>
      <c r="F14">
        <f t="shared" si="8"/>
        <v>4.8355555555555547</v>
      </c>
      <c r="G14">
        <f t="shared" si="8"/>
        <v>1.6118518518518518E-2</v>
      </c>
      <c r="H14" t="e">
        <f t="shared" si="8"/>
        <v>#DIV/0!</v>
      </c>
      <c r="I14" t="e">
        <f t="shared" si="8"/>
        <v>#DIV/0!</v>
      </c>
      <c r="J14">
        <f t="shared" si="8"/>
        <v>0</v>
      </c>
      <c r="K14">
        <f t="shared" si="8"/>
        <v>0</v>
      </c>
      <c r="N14">
        <f t="shared" si="8"/>
        <v>187.24899999999997</v>
      </c>
      <c r="O14">
        <f t="shared" si="8"/>
        <v>0.62416333333333329</v>
      </c>
      <c r="R14">
        <f t="shared" si="8"/>
        <v>14.729000000000003</v>
      </c>
      <c r="S14">
        <f t="shared" si="8"/>
        <v>4.9096666666666663E-2</v>
      </c>
      <c r="V14">
        <f t="shared" si="8"/>
        <v>0</v>
      </c>
      <c r="W14">
        <f t="shared" si="8"/>
        <v>0</v>
      </c>
    </row>
    <row r="15" spans="2:23" x14ac:dyDescent="0.25">
      <c r="B15">
        <f t="shared" ref="B15:W15" si="9">STDEV(B3:B12)</f>
        <v>90.314696263183507</v>
      </c>
      <c r="C15">
        <f t="shared" si="9"/>
        <v>0.30104898754394549</v>
      </c>
      <c r="F15">
        <f t="shared" si="9"/>
        <v>9.5991980278447109</v>
      </c>
      <c r="G15">
        <f t="shared" si="9"/>
        <v>3.1997326759482365E-2</v>
      </c>
      <c r="H15" t="e">
        <f t="shared" si="9"/>
        <v>#DIV/0!</v>
      </c>
      <c r="I15" t="e">
        <f t="shared" si="9"/>
        <v>#DIV/0!</v>
      </c>
      <c r="J15">
        <f t="shared" si="9"/>
        <v>0</v>
      </c>
      <c r="K15">
        <f t="shared" si="9"/>
        <v>0</v>
      </c>
      <c r="N15">
        <f t="shared" si="9"/>
        <v>74.416130039125306</v>
      </c>
      <c r="O15">
        <f t="shared" si="9"/>
        <v>0.24805376679708424</v>
      </c>
      <c r="R15">
        <f t="shared" si="9"/>
        <v>25.443099675768888</v>
      </c>
      <c r="S15">
        <f t="shared" si="9"/>
        <v>8.4810332252562987E-2</v>
      </c>
      <c r="V15">
        <f t="shared" si="9"/>
        <v>0</v>
      </c>
      <c r="W15">
        <f t="shared" si="9"/>
        <v>0</v>
      </c>
    </row>
    <row r="16" spans="2:23" x14ac:dyDescent="0.25">
      <c r="B16">
        <f t="shared" ref="B16:C16" si="10">B15/SQRT(10)</f>
        <v>28.560014637795778</v>
      </c>
      <c r="C16">
        <f t="shared" si="10"/>
        <v>9.5200048792652744E-2</v>
      </c>
      <c r="F16">
        <f t="shared" ref="F16" si="11">F15/SQRT(10)</f>
        <v>3.0355329478985693</v>
      </c>
      <c r="G16">
        <f t="shared" ref="G16" si="12">G15/SQRT(10)</f>
        <v>1.0118443159661896E-2</v>
      </c>
      <c r="H16" t="e">
        <f t="shared" ref="H16" si="13">H15/SQRT(10)</f>
        <v>#DIV/0!</v>
      </c>
      <c r="I16" t="e">
        <f t="shared" ref="I16" si="14">I15/SQRT(10)</f>
        <v>#DIV/0!</v>
      </c>
      <c r="J16">
        <f t="shared" ref="J16" si="15">J15/SQRT(10)</f>
        <v>0</v>
      </c>
      <c r="K16">
        <f t="shared" ref="K16" si="16">K15/SQRT(10)</f>
        <v>0</v>
      </c>
      <c r="N16">
        <f t="shared" ref="N16" si="17">N15/SQRT(10)</f>
        <v>23.532446557891102</v>
      </c>
      <c r="O16">
        <f t="shared" ref="O16" si="18">O15/SQRT(10)</f>
        <v>7.8441488526303629E-2</v>
      </c>
      <c r="R16">
        <f t="shared" ref="R16" si="19">R15/SQRT(10)</f>
        <v>8.0458145710121283</v>
      </c>
      <c r="S16">
        <f t="shared" ref="S16" si="20">S15/SQRT(10)</f>
        <v>2.6819381903373771E-2</v>
      </c>
      <c r="V16">
        <f t="shared" ref="V16" si="21">V15/SQRT(10)</f>
        <v>0</v>
      </c>
      <c r="W16">
        <f t="shared" ref="W16" si="22">W15/SQRT(10)</f>
        <v>0</v>
      </c>
    </row>
    <row r="18" spans="3:15" x14ac:dyDescent="0.25">
      <c r="C18">
        <f>TTEST(C3:C12,G3:G11,2,2)</f>
        <v>1.2441194856375806E-5</v>
      </c>
      <c r="O18">
        <f>TTEST(O3:O12,S3:S11,2,2)</f>
        <v>5.3058445047059585E-6</v>
      </c>
    </row>
    <row r="19" spans="3:15" x14ac:dyDescent="0.25">
      <c r="C19">
        <f>TTEST(C3:C13,K3:K12,2,2)</f>
        <v>3.2407158243028778E-6</v>
      </c>
      <c r="O19">
        <f>TTEST(O3:O13,W3:W12,2,2)</f>
        <v>2.6457439793629085E-7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A</vt:lpstr>
      <vt:lpstr>Panel B</vt:lpstr>
      <vt:lpstr>Panel C</vt:lpstr>
      <vt:lpstr>Panel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 Wu</dc:creator>
  <cp:lastModifiedBy>Bei Wu</cp:lastModifiedBy>
  <dcterms:created xsi:type="dcterms:W3CDTF">2016-12-01T14:49:24Z</dcterms:created>
  <dcterms:modified xsi:type="dcterms:W3CDTF">2016-12-01T19:56:34Z</dcterms:modified>
</cp:coreProperties>
</file>