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5600" windowHeight="15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5" i="1" l="1"/>
  <c r="D45" i="1"/>
  <c r="E45" i="1"/>
  <c r="B45" i="1"/>
  <c r="C41" i="1"/>
  <c r="D41" i="1"/>
  <c r="E41" i="1"/>
  <c r="B41" i="1"/>
  <c r="C44" i="1"/>
  <c r="D44" i="1"/>
  <c r="E44" i="1"/>
  <c r="B44" i="1"/>
  <c r="C43" i="1"/>
  <c r="D43" i="1"/>
  <c r="E43" i="1"/>
  <c r="B43" i="1"/>
  <c r="C42" i="1"/>
  <c r="D42" i="1"/>
  <c r="E42" i="1"/>
  <c r="B42" i="1"/>
  <c r="C30" i="1"/>
  <c r="D30" i="1"/>
  <c r="E30" i="1"/>
  <c r="B30" i="1"/>
  <c r="C29" i="1"/>
  <c r="D29" i="1"/>
  <c r="E29" i="1"/>
  <c r="B29" i="1"/>
  <c r="C28" i="1"/>
  <c r="D28" i="1"/>
  <c r="E28" i="1"/>
  <c r="B28" i="1"/>
  <c r="C27" i="1"/>
  <c r="D27" i="1"/>
  <c r="E27" i="1"/>
  <c r="B27" i="1"/>
  <c r="C26" i="1"/>
  <c r="D26" i="1"/>
  <c r="E26" i="1"/>
  <c r="B26" i="1"/>
  <c r="C11" i="1"/>
  <c r="D11" i="1"/>
  <c r="E11" i="1"/>
  <c r="B11" i="1"/>
  <c r="C14" i="1"/>
  <c r="D14" i="1"/>
  <c r="E14" i="1"/>
  <c r="B14" i="1"/>
  <c r="C13" i="1"/>
  <c r="D13" i="1"/>
  <c r="E13" i="1"/>
  <c r="B13" i="1"/>
  <c r="C12" i="1"/>
  <c r="D12" i="1"/>
  <c r="E12" i="1"/>
  <c r="B12" i="1"/>
  <c r="C15" i="1"/>
  <c r="D15" i="1"/>
  <c r="E15" i="1"/>
  <c r="B15" i="1"/>
</calcChain>
</file>

<file path=xl/sharedStrings.xml><?xml version="1.0" encoding="utf-8"?>
<sst xmlns="http://schemas.openxmlformats.org/spreadsheetml/2006/main" count="63" uniqueCount="11">
  <si>
    <t>raw data</t>
  </si>
  <si>
    <t>Tim44 WT</t>
  </si>
  <si>
    <t>D345G</t>
  </si>
  <si>
    <t>Tim23</t>
  </si>
  <si>
    <t>Tim44</t>
  </si>
  <si>
    <t>Pam18</t>
  </si>
  <si>
    <t>Pam16</t>
  </si>
  <si>
    <t>Tim17</t>
  </si>
  <si>
    <t>D345A</t>
  </si>
  <si>
    <t>D345K</t>
  </si>
  <si>
    <t>Pam17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</si>
</sst>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Border="1"/>
    <xf numFmtId="0" fontId="0" fillId="0" borderId="0" xfId="0" applyFill="1" applyBorder="1"/>
  </cellXfs>
  <cellStyles count="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5"/>
  <sheetViews>
    <sheetView tabSelected="1" workbookViewId="0">
      <selection activeCell="G19" sqref="G18:G19"/>
    </sheetView>
  </sheetViews>
  <sheetFormatPr baseColWidth="10" defaultRowHeight="15" x14ac:dyDescent="0"/>
  <sheetData>
    <row r="2" spans="1:5">
      <c r="A2" s="1" t="s">
        <v>0</v>
      </c>
      <c r="B2" s="1" t="s">
        <v>1</v>
      </c>
      <c r="C2" s="1" t="s">
        <v>2</v>
      </c>
      <c r="D2" s="1" t="s">
        <v>8</v>
      </c>
      <c r="E2" s="1" t="s">
        <v>9</v>
      </c>
    </row>
    <row r="3" spans="1:5">
      <c r="A3" s="1" t="s">
        <v>3</v>
      </c>
      <c r="B3" s="1">
        <v>9880</v>
      </c>
      <c r="C3" s="1">
        <v>9470</v>
      </c>
      <c r="D3" s="1">
        <v>9467</v>
      </c>
      <c r="E3" s="1">
        <v>9968</v>
      </c>
    </row>
    <row r="4" spans="1:5">
      <c r="A4" s="1" t="s">
        <v>4</v>
      </c>
      <c r="B4" s="1">
        <v>6047</v>
      </c>
      <c r="C4" s="1">
        <v>4176</v>
      </c>
      <c r="D4" s="1">
        <v>6506</v>
      </c>
      <c r="E4" s="1">
        <v>3092</v>
      </c>
    </row>
    <row r="5" spans="1:5">
      <c r="A5" s="1" t="s">
        <v>5</v>
      </c>
      <c r="B5" s="1">
        <v>7156</v>
      </c>
      <c r="C5" s="1">
        <v>4444</v>
      </c>
      <c r="D5" s="1">
        <v>6193</v>
      </c>
      <c r="E5" s="1">
        <v>3012</v>
      </c>
    </row>
    <row r="6" spans="1:5">
      <c r="A6" s="1" t="s">
        <v>6</v>
      </c>
      <c r="B6" s="1">
        <v>2094</v>
      </c>
      <c r="C6" s="1">
        <v>1075</v>
      </c>
      <c r="D6" s="1">
        <v>2111</v>
      </c>
      <c r="E6" s="1">
        <v>1028</v>
      </c>
    </row>
    <row r="7" spans="1:5">
      <c r="A7" s="1" t="s">
        <v>7</v>
      </c>
      <c r="B7" s="1">
        <v>11427</v>
      </c>
      <c r="C7" s="1">
        <v>12078</v>
      </c>
      <c r="D7" s="1">
        <v>12071</v>
      </c>
      <c r="E7" s="1">
        <v>12388</v>
      </c>
    </row>
    <row r="8" spans="1:5">
      <c r="A8" s="2" t="s">
        <v>10</v>
      </c>
      <c r="B8" s="2">
        <v>1423</v>
      </c>
      <c r="C8" s="2">
        <v>1937</v>
      </c>
      <c r="D8" s="2">
        <v>1315</v>
      </c>
      <c r="E8" s="2">
        <v>2820</v>
      </c>
    </row>
    <row r="9" spans="1:5">
      <c r="A9" s="1"/>
      <c r="B9" s="1"/>
      <c r="C9" s="1"/>
      <c r="D9" s="1"/>
      <c r="E9" s="1"/>
    </row>
    <row r="10" spans="1:5">
      <c r="A10" s="1" t="s">
        <v>0</v>
      </c>
      <c r="B10" s="1" t="s">
        <v>1</v>
      </c>
      <c r="C10" s="1" t="s">
        <v>2</v>
      </c>
      <c r="D10" s="1" t="s">
        <v>8</v>
      </c>
      <c r="E10" s="1" t="s">
        <v>9</v>
      </c>
    </row>
    <row r="11" spans="1:5">
      <c r="A11" s="1" t="s">
        <v>7</v>
      </c>
      <c r="B11" s="1">
        <f>100*B7/11427</f>
        <v>100</v>
      </c>
      <c r="C11" s="1">
        <f t="shared" ref="C11:E11" si="0">100*C7/11427</f>
        <v>105.69703334208454</v>
      </c>
      <c r="D11" s="1">
        <f t="shared" si="0"/>
        <v>105.63577491905137</v>
      </c>
      <c r="E11" s="1">
        <f t="shared" si="0"/>
        <v>108.40990636212479</v>
      </c>
    </row>
    <row r="12" spans="1:5">
      <c r="A12" s="1" t="s">
        <v>4</v>
      </c>
      <c r="B12" s="1">
        <f>100*B4/6047</f>
        <v>100</v>
      </c>
      <c r="C12" s="1">
        <f t="shared" ref="C12:E12" si="1">100*C4/6047</f>
        <v>69.059037539275678</v>
      </c>
      <c r="D12" s="1">
        <f t="shared" si="1"/>
        <v>107.59054076401522</v>
      </c>
      <c r="E12" s="1">
        <f t="shared" si="1"/>
        <v>51.132793120555647</v>
      </c>
    </row>
    <row r="13" spans="1:5">
      <c r="A13" s="1" t="s">
        <v>5</v>
      </c>
      <c r="B13" s="1">
        <f>100*B5/7156</f>
        <v>100</v>
      </c>
      <c r="C13" s="1">
        <f t="shared" ref="C13:E13" si="2">100*C5/7156</f>
        <v>62.101732811626604</v>
      </c>
      <c r="D13" s="1">
        <f t="shared" si="2"/>
        <v>86.542761319172726</v>
      </c>
      <c r="E13" s="1">
        <f t="shared" si="2"/>
        <v>42.090553381777532</v>
      </c>
    </row>
    <row r="14" spans="1:5">
      <c r="A14" s="1" t="s">
        <v>6</v>
      </c>
      <c r="B14" s="1">
        <f>100*B6/2094</f>
        <v>100</v>
      </c>
      <c r="C14" s="1">
        <f t="shared" ref="C14:E14" si="3">100*C6/2094</f>
        <v>51.337153772683855</v>
      </c>
      <c r="D14" s="1">
        <f t="shared" si="3"/>
        <v>100.81184336198663</v>
      </c>
      <c r="E14" s="1">
        <f t="shared" si="3"/>
        <v>49.092645654250241</v>
      </c>
    </row>
    <row r="15" spans="1:5">
      <c r="A15" s="2" t="s">
        <v>10</v>
      </c>
      <c r="B15" s="1">
        <f>100*B8/1423</f>
        <v>100</v>
      </c>
      <c r="C15" s="1">
        <f t="shared" ref="C15:E15" si="4">100*C8/1423</f>
        <v>136.12087139845397</v>
      </c>
      <c r="D15" s="1">
        <f t="shared" si="4"/>
        <v>92.41040056219255</v>
      </c>
      <c r="E15" s="1">
        <f t="shared" si="4"/>
        <v>198.17287420941673</v>
      </c>
    </row>
    <row r="16" spans="1:5">
      <c r="A16" s="1"/>
      <c r="B16" s="1"/>
      <c r="C16" s="1"/>
      <c r="D16" s="1"/>
      <c r="E16" s="1"/>
    </row>
    <row r="17" spans="1:5">
      <c r="A17" s="1" t="s">
        <v>0</v>
      </c>
      <c r="B17" s="1" t="s">
        <v>1</v>
      </c>
      <c r="C17" s="1" t="s">
        <v>2</v>
      </c>
      <c r="D17" s="1" t="s">
        <v>8</v>
      </c>
      <c r="E17" s="1" t="s">
        <v>9</v>
      </c>
    </row>
    <row r="18" spans="1:5">
      <c r="A18" s="1" t="s">
        <v>3</v>
      </c>
      <c r="B18" s="1">
        <v>10308</v>
      </c>
      <c r="C18" s="1">
        <v>9873</v>
      </c>
      <c r="D18" s="1">
        <v>10345</v>
      </c>
      <c r="E18" s="1">
        <v>11154</v>
      </c>
    </row>
    <row r="19" spans="1:5">
      <c r="A19" s="1" t="s">
        <v>4</v>
      </c>
      <c r="B19" s="1">
        <v>6242</v>
      </c>
      <c r="C19" s="1">
        <v>4380</v>
      </c>
      <c r="D19" s="1">
        <v>6124</v>
      </c>
      <c r="E19" s="1">
        <v>2881</v>
      </c>
    </row>
    <row r="20" spans="1:5">
      <c r="A20" s="1" t="s">
        <v>5</v>
      </c>
      <c r="B20" s="1">
        <v>6956</v>
      </c>
      <c r="C20" s="1">
        <v>4641</v>
      </c>
      <c r="D20" s="1">
        <v>6401</v>
      </c>
      <c r="E20" s="1">
        <v>3320</v>
      </c>
    </row>
    <row r="21" spans="1:5">
      <c r="A21" s="1" t="s">
        <v>6</v>
      </c>
      <c r="B21" s="1">
        <v>2283</v>
      </c>
      <c r="C21" s="1">
        <v>1475</v>
      </c>
      <c r="D21" s="1">
        <v>2010</v>
      </c>
      <c r="E21" s="1">
        <v>928</v>
      </c>
    </row>
    <row r="22" spans="1:5">
      <c r="A22" s="1" t="s">
        <v>7</v>
      </c>
      <c r="B22" s="1">
        <v>10926</v>
      </c>
      <c r="C22" s="1">
        <v>11080</v>
      </c>
      <c r="D22" s="1">
        <v>11003</v>
      </c>
      <c r="E22" s="1">
        <v>12412</v>
      </c>
    </row>
    <row r="23" spans="1:5">
      <c r="A23" s="2" t="s">
        <v>10</v>
      </c>
      <c r="B23" s="2">
        <v>1236</v>
      </c>
      <c r="C23" s="2">
        <v>1845</v>
      </c>
      <c r="D23" s="2">
        <v>1355</v>
      </c>
      <c r="E23" s="2">
        <v>2516</v>
      </c>
    </row>
    <row r="24" spans="1:5">
      <c r="A24" s="1"/>
      <c r="B24" s="1"/>
      <c r="C24" s="1"/>
      <c r="D24" s="1"/>
      <c r="E24" s="1"/>
    </row>
    <row r="25" spans="1:5">
      <c r="A25" s="1" t="s">
        <v>0</v>
      </c>
      <c r="B25" s="1" t="s">
        <v>1</v>
      </c>
      <c r="C25" s="1" t="s">
        <v>2</v>
      </c>
      <c r="D25" s="1" t="s">
        <v>8</v>
      </c>
      <c r="E25" s="1" t="s">
        <v>9</v>
      </c>
    </row>
    <row r="26" spans="1:5">
      <c r="A26" s="1" t="s">
        <v>7</v>
      </c>
      <c r="B26" s="1">
        <f>100*B22/10926</f>
        <v>100</v>
      </c>
      <c r="C26" s="1">
        <f t="shared" ref="C26:E26" si="5">100*C22/10926</f>
        <v>101.40948196961376</v>
      </c>
      <c r="D26" s="1">
        <f t="shared" si="5"/>
        <v>100.70474098480689</v>
      </c>
      <c r="E26" s="1">
        <f t="shared" si="5"/>
        <v>113.60058575874062</v>
      </c>
    </row>
    <row r="27" spans="1:5">
      <c r="A27" s="1" t="s">
        <v>4</v>
      </c>
      <c r="B27" s="1">
        <f>100*B19/6242</f>
        <v>100</v>
      </c>
      <c r="C27" s="1">
        <f t="shared" ref="C27:E27" si="6">100*C19/6242</f>
        <v>70.16981736622877</v>
      </c>
      <c r="D27" s="1">
        <f t="shared" si="6"/>
        <v>98.109580262736301</v>
      </c>
      <c r="E27" s="1">
        <f t="shared" si="6"/>
        <v>46.155078500480613</v>
      </c>
    </row>
    <row r="28" spans="1:5">
      <c r="A28" s="1" t="s">
        <v>5</v>
      </c>
      <c r="B28" s="1">
        <f>100*B20/6956</f>
        <v>100</v>
      </c>
      <c r="C28" s="1">
        <f t="shared" ref="C28:E28" si="7">100*C20/6956</f>
        <v>66.719378953421511</v>
      </c>
      <c r="D28" s="1">
        <f t="shared" si="7"/>
        <v>92.021276595744681</v>
      </c>
      <c r="E28" s="1">
        <f t="shared" si="7"/>
        <v>47.72857964347326</v>
      </c>
    </row>
    <row r="29" spans="1:5">
      <c r="A29" s="1" t="s">
        <v>6</v>
      </c>
      <c r="B29" s="1">
        <f>100*B21/2283</f>
        <v>100</v>
      </c>
      <c r="C29" s="1">
        <f t="shared" ref="C29:E29" si="8">100*C21/2283</f>
        <v>64.607971966710465</v>
      </c>
      <c r="D29" s="1">
        <f t="shared" si="8"/>
        <v>88.042049934296983</v>
      </c>
      <c r="E29" s="1">
        <f t="shared" si="8"/>
        <v>40.648269820411741</v>
      </c>
    </row>
    <row r="30" spans="1:5">
      <c r="A30" s="2" t="s">
        <v>10</v>
      </c>
      <c r="B30" s="1">
        <f>100*B23/1236</f>
        <v>100</v>
      </c>
      <c r="C30" s="1">
        <f t="shared" ref="C30:E30" si="9">100*C23/1236</f>
        <v>149.27184466019418</v>
      </c>
      <c r="D30" s="1">
        <f t="shared" si="9"/>
        <v>109.62783171521036</v>
      </c>
      <c r="E30" s="1">
        <f t="shared" si="9"/>
        <v>203.5598705501618</v>
      </c>
    </row>
    <row r="32" spans="1:5">
      <c r="A32" s="1" t="s">
        <v>0</v>
      </c>
      <c r="B32" s="1" t="s">
        <v>1</v>
      </c>
      <c r="C32" s="1" t="s">
        <v>2</v>
      </c>
      <c r="D32" s="1" t="s">
        <v>8</v>
      </c>
      <c r="E32" s="1" t="s">
        <v>9</v>
      </c>
    </row>
    <row r="33" spans="1:5">
      <c r="A33" s="1" t="s">
        <v>3</v>
      </c>
      <c r="B33">
        <v>10794.903</v>
      </c>
      <c r="C33">
        <v>9977.66</v>
      </c>
      <c r="D33">
        <v>11036.903</v>
      </c>
      <c r="E33">
        <v>13302.731</v>
      </c>
    </row>
    <row r="34" spans="1:5">
      <c r="A34" s="1" t="s">
        <v>4</v>
      </c>
      <c r="B34">
        <v>10047.125</v>
      </c>
      <c r="C34">
        <v>7006.3969999999999</v>
      </c>
      <c r="D34">
        <v>11372.418</v>
      </c>
      <c r="E34">
        <v>3608.4969999999998</v>
      </c>
    </row>
    <row r="35" spans="1:5">
      <c r="A35" s="1" t="s">
        <v>5</v>
      </c>
      <c r="B35">
        <v>10365.245999999999</v>
      </c>
      <c r="C35">
        <v>6453.4679999999998</v>
      </c>
      <c r="D35">
        <v>9235.5390000000007</v>
      </c>
      <c r="E35">
        <v>4870.2960000000003</v>
      </c>
    </row>
    <row r="36" spans="1:5">
      <c r="A36" s="1" t="s">
        <v>6</v>
      </c>
      <c r="B36">
        <v>3225.933</v>
      </c>
      <c r="C36">
        <v>2017.4469999999999</v>
      </c>
      <c r="D36">
        <v>2874.69</v>
      </c>
      <c r="E36">
        <v>1397.4259999999999</v>
      </c>
    </row>
    <row r="37" spans="1:5">
      <c r="A37" s="1" t="s">
        <v>7</v>
      </c>
      <c r="B37">
        <v>14455.359</v>
      </c>
      <c r="C37">
        <v>14069.701999999999</v>
      </c>
      <c r="D37">
        <v>13072.359</v>
      </c>
      <c r="E37">
        <v>14562.066000000001</v>
      </c>
    </row>
    <row r="38" spans="1:5">
      <c r="A38" s="2" t="s">
        <v>10</v>
      </c>
      <c r="B38">
        <v>4443.4089999999997</v>
      </c>
      <c r="C38">
        <v>7231.2380000000003</v>
      </c>
      <c r="D38">
        <v>4281.2460000000001</v>
      </c>
      <c r="E38">
        <v>9090.1370000000006</v>
      </c>
    </row>
    <row r="40" spans="1:5">
      <c r="A40" s="1" t="s">
        <v>0</v>
      </c>
      <c r="B40" s="1" t="s">
        <v>1</v>
      </c>
      <c r="C40" s="1" t="s">
        <v>2</v>
      </c>
      <c r="D40" s="1" t="s">
        <v>8</v>
      </c>
      <c r="E40" s="1" t="s">
        <v>9</v>
      </c>
    </row>
    <row r="41" spans="1:5">
      <c r="A41" s="1" t="s">
        <v>7</v>
      </c>
      <c r="B41" s="1">
        <f>100*B37/14455.359</f>
        <v>100</v>
      </c>
      <c r="C41" s="1">
        <f t="shared" ref="C41:E41" si="10">100*C37/14455.359</f>
        <v>97.332082862833076</v>
      </c>
      <c r="D41" s="1">
        <f t="shared" si="10"/>
        <v>90.432613953067516</v>
      </c>
      <c r="E41" s="1">
        <f t="shared" si="10"/>
        <v>100.73818298113524</v>
      </c>
    </row>
    <row r="42" spans="1:5">
      <c r="A42" s="1" t="s">
        <v>4</v>
      </c>
      <c r="B42" s="1">
        <f>100*B34/10047.125</f>
        <v>100</v>
      </c>
      <c r="C42" s="1">
        <f t="shared" ref="C42:E42" si="11">100*C34/10047.125</f>
        <v>69.73534219988305</v>
      </c>
      <c r="D42" s="1">
        <f t="shared" si="11"/>
        <v>113.19076850342761</v>
      </c>
      <c r="E42" s="1">
        <f t="shared" si="11"/>
        <v>35.91571718277617</v>
      </c>
    </row>
    <row r="43" spans="1:5">
      <c r="A43" s="1" t="s">
        <v>5</v>
      </c>
      <c r="B43" s="1">
        <f>100*B35/10365.246</f>
        <v>100</v>
      </c>
      <c r="C43" s="1">
        <f t="shared" ref="C43:E43" si="12">100*C35/10365.246</f>
        <v>62.260635203448139</v>
      </c>
      <c r="D43" s="1">
        <f t="shared" si="12"/>
        <v>89.101011206101632</v>
      </c>
      <c r="E43" s="1">
        <f t="shared" si="12"/>
        <v>46.986786420698557</v>
      </c>
    </row>
    <row r="44" spans="1:5">
      <c r="A44" s="1" t="s">
        <v>6</v>
      </c>
      <c r="B44" s="1">
        <f>100*B36/3225.933</f>
        <v>100</v>
      </c>
      <c r="C44" s="1">
        <f t="shared" ref="C44:E44" si="13">100*C36/3225.933</f>
        <v>62.538403618426045</v>
      </c>
      <c r="D44" s="1">
        <f t="shared" si="13"/>
        <v>89.111894140392877</v>
      </c>
      <c r="E44" s="1">
        <f t="shared" si="13"/>
        <v>43.318506614985495</v>
      </c>
    </row>
    <row r="45" spans="1:5">
      <c r="A45" s="2" t="s">
        <v>10</v>
      </c>
      <c r="B45" s="1">
        <f>100*B38/4443.409</f>
        <v>100</v>
      </c>
      <c r="C45" s="1">
        <f t="shared" ref="C45:E45" si="14">100*C38/4443.409</f>
        <v>162.74076953078145</v>
      </c>
      <c r="D45" s="1">
        <f t="shared" si="14"/>
        <v>96.350482253603047</v>
      </c>
      <c r="E45" s="1">
        <f t="shared" si="14"/>
        <v>204.57574353384982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 See Yeun</dc:creator>
  <cp:lastModifiedBy>Ting See Yeun</cp:lastModifiedBy>
  <dcterms:created xsi:type="dcterms:W3CDTF">2016-12-08T21:40:17Z</dcterms:created>
  <dcterms:modified xsi:type="dcterms:W3CDTF">2017-03-30T15:45:57Z</dcterms:modified>
</cp:coreProperties>
</file>