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Figure 3B-Source Data " sheetId="2" r:id="rId1"/>
  </sheets>
  <calcPr calcId="152511"/>
</workbook>
</file>

<file path=xl/calcChain.xml><?xml version="1.0" encoding="utf-8"?>
<calcChain xmlns="http://schemas.openxmlformats.org/spreadsheetml/2006/main">
  <c r="I27" i="2" l="1"/>
  <c r="I28" i="2"/>
  <c r="I29" i="2"/>
  <c r="I30" i="2"/>
  <c r="I31" i="2"/>
  <c r="I32" i="2" s="1"/>
  <c r="H32" i="2"/>
  <c r="H31" i="2"/>
  <c r="H30" i="2"/>
  <c r="H29" i="2"/>
  <c r="H28" i="2"/>
  <c r="H27" i="2"/>
  <c r="I21" i="2"/>
  <c r="I22" i="2"/>
  <c r="I23" i="2"/>
  <c r="I24" i="2"/>
  <c r="I25" i="2"/>
  <c r="I26" i="2" s="1"/>
  <c r="H26" i="2"/>
  <c r="H25" i="2"/>
  <c r="H24" i="2"/>
  <c r="H23" i="2"/>
  <c r="H22" i="2"/>
  <c r="H21" i="2"/>
  <c r="M15" i="2"/>
  <c r="N15" i="2"/>
  <c r="M16" i="2"/>
  <c r="N16" i="2"/>
  <c r="M17" i="2"/>
  <c r="N17" i="2"/>
  <c r="N14" i="2"/>
  <c r="M14" i="2"/>
  <c r="M9" i="2"/>
  <c r="N9" i="2"/>
  <c r="M10" i="2"/>
  <c r="N10" i="2"/>
  <c r="M11" i="2"/>
  <c r="N11" i="2"/>
  <c r="N8" i="2"/>
  <c r="M8" i="2"/>
  <c r="M3" i="2"/>
  <c r="N3" i="2"/>
  <c r="M4" i="2"/>
  <c r="N4" i="2"/>
  <c r="M5" i="2"/>
  <c r="N5" i="2"/>
  <c r="N2" i="2"/>
  <c r="M2" i="2"/>
</calcChain>
</file>

<file path=xl/sharedStrings.xml><?xml version="1.0" encoding="utf-8"?>
<sst xmlns="http://schemas.openxmlformats.org/spreadsheetml/2006/main" count="67" uniqueCount="18">
  <si>
    <r>
      <t xml:space="preserve">0 </t>
    </r>
    <r>
      <rPr>
        <sz val="11"/>
        <color theme="1"/>
        <rFont val="Calibri"/>
        <family val="2"/>
      </rPr>
      <t>µM</t>
    </r>
  </si>
  <si>
    <r>
      <t xml:space="preserve">5 </t>
    </r>
    <r>
      <rPr>
        <sz val="11"/>
        <color theme="1"/>
        <rFont val="Calibri"/>
        <family val="2"/>
      </rPr>
      <t>µM</t>
    </r>
  </si>
  <si>
    <t>24 h</t>
  </si>
  <si>
    <t>48 h</t>
  </si>
  <si>
    <t>Average</t>
  </si>
  <si>
    <t>SD</t>
  </si>
  <si>
    <t>Repeat 1</t>
  </si>
  <si>
    <t>Repeat 2</t>
  </si>
  <si>
    <t>Repeat 3</t>
  </si>
  <si>
    <t>24h</t>
  </si>
  <si>
    <t>48h</t>
  </si>
  <si>
    <t>SEM</t>
  </si>
  <si>
    <t>Normalized</t>
  </si>
  <si>
    <t>Field</t>
  </si>
  <si>
    <t>0uM</t>
  </si>
  <si>
    <t>5uM</t>
  </si>
  <si>
    <t>Control</t>
  </si>
  <si>
    <t>T3Inh-1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</si>
</sst>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">
    <xf numFmtId="0" fontId="0" fillId="0" borderId="0" xfId="0"/>
    <xf numFmtId="1" fontId="0" fillId="0" borderId="0" xfId="0" applyNumberFormat="1"/>
    <xf numFmtId="9" fontId="0" fillId="0" borderId="0" xfId="1" applyFon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selection activeCell="J24" sqref="J24"/>
    </sheetView>
  </sheetViews>
  <sheetFormatPr defaultColWidth="7.81640625" defaultRowHeight="18.75" customHeight="1" x14ac:dyDescent="0.35"/>
  <cols>
    <col min="10" max="10" width="12" bestFit="1" customWidth="1"/>
  </cols>
  <sheetData>
    <row r="1" spans="1:14" ht="18.75" customHeight="1" x14ac:dyDescent="0.35">
      <c r="A1" t="s">
        <v>6</v>
      </c>
      <c r="B1" t="s">
        <v>13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 t="s">
        <v>4</v>
      </c>
      <c r="N1" t="s">
        <v>5</v>
      </c>
    </row>
    <row r="2" spans="1:14" ht="18.75" customHeight="1" x14ac:dyDescent="0.35">
      <c r="A2" t="s">
        <v>9</v>
      </c>
      <c r="B2" t="s">
        <v>14</v>
      </c>
      <c r="C2">
        <v>22</v>
      </c>
      <c r="D2">
        <v>21</v>
      </c>
      <c r="E2">
        <v>22</v>
      </c>
      <c r="F2">
        <v>18</v>
      </c>
      <c r="G2">
        <v>37</v>
      </c>
      <c r="H2">
        <v>20</v>
      </c>
      <c r="I2">
        <v>18</v>
      </c>
      <c r="J2">
        <v>22</v>
      </c>
      <c r="K2">
        <v>29</v>
      </c>
      <c r="L2">
        <v>22</v>
      </c>
      <c r="M2" s="1">
        <f>AVERAGE(C2:L2)</f>
        <v>23.1</v>
      </c>
      <c r="N2" s="1">
        <f>STDEV(C2:L2)</f>
        <v>5.762908216439949</v>
      </c>
    </row>
    <row r="3" spans="1:14" ht="18.75" customHeight="1" x14ac:dyDescent="0.35">
      <c r="B3" t="s">
        <v>15</v>
      </c>
      <c r="C3">
        <v>1</v>
      </c>
      <c r="D3">
        <v>1</v>
      </c>
      <c r="E3">
        <v>2</v>
      </c>
      <c r="F3">
        <v>0</v>
      </c>
      <c r="G3">
        <v>0</v>
      </c>
      <c r="H3">
        <v>0</v>
      </c>
      <c r="I3">
        <v>1</v>
      </c>
      <c r="J3">
        <v>0</v>
      </c>
      <c r="K3">
        <v>1</v>
      </c>
      <c r="L3">
        <v>0</v>
      </c>
      <c r="M3" s="1">
        <f t="shared" ref="M3:M5" si="0">AVERAGE(C3:L3)</f>
        <v>0.6</v>
      </c>
      <c r="N3" s="1">
        <f t="shared" ref="N3:N5" si="1">STDEV(C3:L3)</f>
        <v>0.69920589878010109</v>
      </c>
    </row>
    <row r="4" spans="1:14" ht="18.75" customHeight="1" x14ac:dyDescent="0.35">
      <c r="A4" t="s">
        <v>10</v>
      </c>
      <c r="B4" t="s">
        <v>14</v>
      </c>
      <c r="C4">
        <v>107</v>
      </c>
      <c r="D4">
        <v>98</v>
      </c>
      <c r="E4">
        <v>93</v>
      </c>
      <c r="F4">
        <v>117</v>
      </c>
      <c r="G4">
        <v>103</v>
      </c>
      <c r="H4">
        <v>131</v>
      </c>
      <c r="I4">
        <v>110</v>
      </c>
      <c r="J4">
        <v>96</v>
      </c>
      <c r="K4">
        <v>99</v>
      </c>
      <c r="L4">
        <v>97</v>
      </c>
      <c r="M4" s="1">
        <f t="shared" si="0"/>
        <v>105.1</v>
      </c>
      <c r="N4" s="1">
        <f t="shared" si="1"/>
        <v>11.675710780171867</v>
      </c>
    </row>
    <row r="5" spans="1:14" ht="18.75" customHeight="1" x14ac:dyDescent="0.35">
      <c r="B5" t="s">
        <v>15</v>
      </c>
      <c r="C5">
        <v>0</v>
      </c>
      <c r="D5">
        <v>1</v>
      </c>
      <c r="E5">
        <v>3</v>
      </c>
      <c r="F5">
        <v>0</v>
      </c>
      <c r="G5">
        <v>0</v>
      </c>
      <c r="H5">
        <v>0</v>
      </c>
      <c r="I5">
        <v>2</v>
      </c>
      <c r="J5">
        <v>1</v>
      </c>
      <c r="K5">
        <v>4</v>
      </c>
      <c r="L5">
        <v>2</v>
      </c>
      <c r="M5" s="1">
        <f t="shared" si="0"/>
        <v>1.3</v>
      </c>
      <c r="N5" s="1">
        <f t="shared" si="1"/>
        <v>1.4181364924121764</v>
      </c>
    </row>
    <row r="7" spans="1:14" ht="18.75" customHeight="1" x14ac:dyDescent="0.35">
      <c r="A7" t="s">
        <v>7</v>
      </c>
      <c r="B7" t="s">
        <v>13</v>
      </c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  <c r="L7">
        <v>10</v>
      </c>
      <c r="M7" t="s">
        <v>4</v>
      </c>
      <c r="N7" t="s">
        <v>5</v>
      </c>
    </row>
    <row r="8" spans="1:14" ht="18.75" customHeight="1" x14ac:dyDescent="0.35">
      <c r="A8" t="s">
        <v>9</v>
      </c>
      <c r="B8" t="s">
        <v>14</v>
      </c>
      <c r="C8">
        <v>148</v>
      </c>
      <c r="D8">
        <v>126</v>
      </c>
      <c r="E8">
        <v>154</v>
      </c>
      <c r="F8">
        <v>167</v>
      </c>
      <c r="G8">
        <v>153</v>
      </c>
      <c r="H8">
        <v>135</v>
      </c>
      <c r="I8">
        <v>180</v>
      </c>
      <c r="J8">
        <v>139</v>
      </c>
      <c r="K8">
        <v>136</v>
      </c>
      <c r="L8">
        <v>181</v>
      </c>
      <c r="M8" s="1">
        <f>AVERAGE(C8:L8)</f>
        <v>151.9</v>
      </c>
      <c r="N8" s="1">
        <f>STDEV(C8:L8)</f>
        <v>19.034763518946633</v>
      </c>
    </row>
    <row r="9" spans="1:14" ht="18.75" customHeight="1" x14ac:dyDescent="0.35">
      <c r="B9" t="s">
        <v>15</v>
      </c>
      <c r="C9">
        <v>5</v>
      </c>
      <c r="D9">
        <v>7</v>
      </c>
      <c r="E9">
        <v>5</v>
      </c>
      <c r="F9">
        <v>5</v>
      </c>
      <c r="G9">
        <v>3</v>
      </c>
      <c r="H9">
        <v>6</v>
      </c>
      <c r="I9">
        <v>7</v>
      </c>
      <c r="J9">
        <v>4</v>
      </c>
      <c r="K9">
        <v>1</v>
      </c>
      <c r="L9">
        <v>3</v>
      </c>
      <c r="M9" s="1">
        <f t="shared" ref="M9:M11" si="2">AVERAGE(C9:L9)</f>
        <v>4.5999999999999996</v>
      </c>
      <c r="N9" s="1">
        <f t="shared" ref="N9:N11" si="3">STDEV(C9:L9)</f>
        <v>1.8973665961010278</v>
      </c>
    </row>
    <row r="10" spans="1:14" ht="18.75" customHeight="1" x14ac:dyDescent="0.35">
      <c r="A10" t="s">
        <v>10</v>
      </c>
      <c r="B10" t="s">
        <v>14</v>
      </c>
      <c r="C10">
        <v>554</v>
      </c>
      <c r="D10">
        <v>480</v>
      </c>
      <c r="E10">
        <v>560</v>
      </c>
      <c r="F10">
        <v>635</v>
      </c>
      <c r="G10">
        <v>610</v>
      </c>
      <c r="H10">
        <v>634</v>
      </c>
      <c r="I10">
        <v>650</v>
      </c>
      <c r="J10">
        <v>454</v>
      </c>
      <c r="K10">
        <v>633</v>
      </c>
      <c r="L10">
        <v>645</v>
      </c>
      <c r="M10" s="1">
        <f t="shared" si="2"/>
        <v>585.5</v>
      </c>
      <c r="N10" s="1">
        <f t="shared" si="3"/>
        <v>71.043413957007076</v>
      </c>
    </row>
    <row r="11" spans="1:14" ht="18.75" customHeight="1" x14ac:dyDescent="0.35">
      <c r="B11" t="s">
        <v>15</v>
      </c>
      <c r="C11">
        <v>13</v>
      </c>
      <c r="D11">
        <v>17</v>
      </c>
      <c r="E11">
        <v>2</v>
      </c>
      <c r="F11">
        <v>2</v>
      </c>
      <c r="G11">
        <v>10</v>
      </c>
      <c r="H11">
        <v>33</v>
      </c>
      <c r="I11">
        <v>7</v>
      </c>
      <c r="J11">
        <v>13</v>
      </c>
      <c r="K11">
        <v>18</v>
      </c>
      <c r="L11">
        <v>16</v>
      </c>
      <c r="M11" s="1">
        <f t="shared" si="2"/>
        <v>13.1</v>
      </c>
      <c r="N11" s="1">
        <f t="shared" si="3"/>
        <v>9.0486340282817164</v>
      </c>
    </row>
    <row r="13" spans="1:14" ht="18.75" customHeight="1" x14ac:dyDescent="0.35">
      <c r="A13" t="s">
        <v>8</v>
      </c>
      <c r="B13" t="s">
        <v>13</v>
      </c>
      <c r="C13">
        <v>1</v>
      </c>
      <c r="D13">
        <v>2</v>
      </c>
      <c r="E13">
        <v>3</v>
      </c>
      <c r="F13">
        <v>4</v>
      </c>
      <c r="G13">
        <v>5</v>
      </c>
      <c r="H13">
        <v>6</v>
      </c>
      <c r="I13">
        <v>7</v>
      </c>
      <c r="J13">
        <v>8</v>
      </c>
      <c r="K13">
        <v>9</v>
      </c>
      <c r="L13">
        <v>10</v>
      </c>
      <c r="M13" t="s">
        <v>4</v>
      </c>
      <c r="N13" t="s">
        <v>5</v>
      </c>
    </row>
    <row r="14" spans="1:14" ht="18.75" customHeight="1" x14ac:dyDescent="0.35">
      <c r="A14" t="s">
        <v>9</v>
      </c>
      <c r="B14" t="s">
        <v>14</v>
      </c>
      <c r="C14">
        <v>35</v>
      </c>
      <c r="D14">
        <v>36</v>
      </c>
      <c r="E14">
        <v>35</v>
      </c>
      <c r="F14">
        <v>42</v>
      </c>
      <c r="G14">
        <v>29</v>
      </c>
      <c r="H14">
        <v>31</v>
      </c>
      <c r="I14">
        <v>33</v>
      </c>
      <c r="J14">
        <v>30</v>
      </c>
      <c r="K14">
        <v>32</v>
      </c>
      <c r="L14">
        <v>37</v>
      </c>
      <c r="M14" s="1">
        <f>AVERAGE(C14:L14)</f>
        <v>34</v>
      </c>
      <c r="N14" s="1">
        <f>STDEV(C14:L14)</f>
        <v>3.858612300930075</v>
      </c>
    </row>
    <row r="15" spans="1:14" ht="18.75" customHeight="1" x14ac:dyDescent="0.35">
      <c r="B15" t="s">
        <v>15</v>
      </c>
      <c r="C15">
        <v>2</v>
      </c>
      <c r="D15">
        <v>1</v>
      </c>
      <c r="E15">
        <v>2</v>
      </c>
      <c r="F15">
        <v>2</v>
      </c>
      <c r="G15">
        <v>0</v>
      </c>
      <c r="H15">
        <v>3</v>
      </c>
      <c r="I15">
        <v>2</v>
      </c>
      <c r="J15">
        <v>0</v>
      </c>
      <c r="K15">
        <v>0</v>
      </c>
      <c r="L15">
        <v>2</v>
      </c>
      <c r="M15" s="1">
        <f t="shared" ref="M15:M17" si="4">AVERAGE(C15:L15)</f>
        <v>1.4</v>
      </c>
      <c r="N15" s="1">
        <f t="shared" ref="N15:N17" si="5">STDEV(C15:L15)</f>
        <v>1.0749676997731399</v>
      </c>
    </row>
    <row r="16" spans="1:14" ht="18.75" customHeight="1" x14ac:dyDescent="0.35">
      <c r="A16" t="s">
        <v>10</v>
      </c>
      <c r="B16" t="s">
        <v>14</v>
      </c>
      <c r="C16">
        <v>145</v>
      </c>
      <c r="D16">
        <v>159</v>
      </c>
      <c r="E16">
        <v>163</v>
      </c>
      <c r="F16">
        <v>135</v>
      </c>
      <c r="G16">
        <v>160</v>
      </c>
      <c r="H16">
        <v>156</v>
      </c>
      <c r="I16">
        <v>173</v>
      </c>
      <c r="J16">
        <v>164</v>
      </c>
      <c r="K16">
        <v>151</v>
      </c>
      <c r="L16">
        <v>142</v>
      </c>
      <c r="M16" s="1">
        <f t="shared" si="4"/>
        <v>154.80000000000001</v>
      </c>
      <c r="N16" s="1">
        <f t="shared" si="5"/>
        <v>11.525816432879905</v>
      </c>
    </row>
    <row r="17" spans="1:18" ht="18.75" customHeight="1" x14ac:dyDescent="0.35">
      <c r="B17" t="s">
        <v>15</v>
      </c>
      <c r="C17">
        <v>0</v>
      </c>
      <c r="D17">
        <v>2</v>
      </c>
      <c r="E17">
        <v>5</v>
      </c>
      <c r="F17">
        <v>4</v>
      </c>
      <c r="G17">
        <v>1</v>
      </c>
      <c r="H17">
        <v>2</v>
      </c>
      <c r="I17">
        <v>0</v>
      </c>
      <c r="J17">
        <v>0</v>
      </c>
      <c r="K17">
        <v>1</v>
      </c>
      <c r="L17">
        <v>0</v>
      </c>
      <c r="M17" s="1">
        <f t="shared" si="4"/>
        <v>1.5</v>
      </c>
      <c r="N17" s="1">
        <f t="shared" si="5"/>
        <v>1.7795130420052185</v>
      </c>
    </row>
    <row r="20" spans="1:18" ht="18.75" customHeight="1" x14ac:dyDescent="0.35">
      <c r="C20" t="s">
        <v>0</v>
      </c>
      <c r="D20" t="s">
        <v>1</v>
      </c>
      <c r="F20" t="s">
        <v>12</v>
      </c>
      <c r="H20" t="s">
        <v>0</v>
      </c>
      <c r="I20" t="s">
        <v>1</v>
      </c>
      <c r="L20" t="s">
        <v>16</v>
      </c>
      <c r="M20" t="s">
        <v>17</v>
      </c>
    </row>
    <row r="21" spans="1:18" ht="18.75" customHeight="1" x14ac:dyDescent="0.35">
      <c r="A21" t="s">
        <v>9</v>
      </c>
      <c r="B21" t="s">
        <v>6</v>
      </c>
      <c r="C21" s="3">
        <v>23.1</v>
      </c>
      <c r="D21" s="3">
        <v>0.6</v>
      </c>
      <c r="F21" t="s">
        <v>9</v>
      </c>
      <c r="G21" t="s">
        <v>6</v>
      </c>
      <c r="H21" s="2">
        <f>C21/105.1</f>
        <v>0.21979067554709802</v>
      </c>
      <c r="I21" s="2">
        <f>D21/105.1</f>
        <v>5.708848715509039E-3</v>
      </c>
      <c r="K21" t="s">
        <v>2</v>
      </c>
      <c r="L21" s="2">
        <v>0.2329550992014211</v>
      </c>
      <c r="M21" s="2">
        <v>7.5364364139899999E-3</v>
      </c>
      <c r="N21" s="2">
        <v>1.6218944709082219E-2</v>
      </c>
      <c r="O21" s="2">
        <v>1.1954909907897504E-3</v>
      </c>
      <c r="R21" s="1"/>
    </row>
    <row r="22" spans="1:18" ht="18.75" customHeight="1" x14ac:dyDescent="0.35">
      <c r="B22" t="s">
        <v>7</v>
      </c>
      <c r="C22" s="3">
        <v>151.9</v>
      </c>
      <c r="D22" s="3">
        <v>4.5999999999999996</v>
      </c>
      <c r="G22" t="s">
        <v>7</v>
      </c>
      <c r="H22" s="2">
        <f>C22/585.5</f>
        <v>0.25943637916310847</v>
      </c>
      <c r="I22" s="2">
        <f>D22/585.5</f>
        <v>7.8565328778821518E-3</v>
      </c>
      <c r="K22" t="s">
        <v>3</v>
      </c>
      <c r="L22" s="2">
        <v>1</v>
      </c>
      <c r="M22" s="2">
        <v>1.4811044660073597E-2</v>
      </c>
      <c r="N22" s="2">
        <v>0</v>
      </c>
      <c r="O22" s="2">
        <v>4.7279626757490761E-3</v>
      </c>
      <c r="R22" s="1"/>
    </row>
    <row r="23" spans="1:18" ht="18.75" customHeight="1" x14ac:dyDescent="0.35">
      <c r="B23" t="s">
        <v>8</v>
      </c>
      <c r="C23" s="3">
        <v>34</v>
      </c>
      <c r="D23" s="3">
        <v>1.4</v>
      </c>
      <c r="G23" t="s">
        <v>8</v>
      </c>
      <c r="H23" s="2">
        <f>C23/154.8</f>
        <v>0.21963824289405684</v>
      </c>
      <c r="I23" s="2">
        <f>D23/154.8</f>
        <v>9.0439276485788107E-3</v>
      </c>
    </row>
    <row r="24" spans="1:18" ht="18.75" customHeight="1" x14ac:dyDescent="0.35">
      <c r="B24" t="s">
        <v>4</v>
      </c>
      <c r="C24" s="3"/>
      <c r="D24" s="3"/>
      <c r="G24" t="s">
        <v>4</v>
      </c>
      <c r="H24" s="2">
        <f>AVERAGE(H21:H23)</f>
        <v>0.2329550992014211</v>
      </c>
      <c r="I24" s="2">
        <f>AVERAGE(I21:I23)</f>
        <v>7.5364364139899999E-3</v>
      </c>
    </row>
    <row r="25" spans="1:18" ht="18.75" customHeight="1" x14ac:dyDescent="0.35">
      <c r="B25" t="s">
        <v>5</v>
      </c>
      <c r="C25" s="3"/>
      <c r="D25" s="3"/>
      <c r="G25" t="s">
        <v>5</v>
      </c>
      <c r="H25" s="2">
        <f>STDEV(H21:H23)</f>
        <v>2.2933587818642256E-2</v>
      </c>
      <c r="I25" s="2">
        <f>STDEV(I21:I23)</f>
        <v>1.6904242609767071E-3</v>
      </c>
    </row>
    <row r="26" spans="1:18" ht="18.75" customHeight="1" x14ac:dyDescent="0.35">
      <c r="B26" t="s">
        <v>11</v>
      </c>
      <c r="C26" s="3"/>
      <c r="D26" s="3"/>
      <c r="G26" t="s">
        <v>11</v>
      </c>
      <c r="H26" s="2">
        <f>H25/1.414</f>
        <v>1.6218944709082219E-2</v>
      </c>
      <c r="I26" s="2">
        <f>I25/1.414</f>
        <v>1.1954909907897504E-3</v>
      </c>
    </row>
    <row r="27" spans="1:18" ht="18.75" customHeight="1" x14ac:dyDescent="0.35">
      <c r="A27" t="s">
        <v>10</v>
      </c>
      <c r="B27" t="s">
        <v>6</v>
      </c>
      <c r="C27" s="3">
        <v>105.1</v>
      </c>
      <c r="D27" s="3">
        <v>1.3</v>
      </c>
      <c r="F27" t="s">
        <v>10</v>
      </c>
      <c r="G27" t="s">
        <v>6</v>
      </c>
      <c r="H27" s="2">
        <f>C27/105.1</f>
        <v>1</v>
      </c>
      <c r="I27" s="2">
        <f>D27/105.1</f>
        <v>1.2369172216936253E-2</v>
      </c>
    </row>
    <row r="28" spans="1:18" ht="18.75" customHeight="1" x14ac:dyDescent="0.35">
      <c r="B28" t="s">
        <v>7</v>
      </c>
      <c r="C28" s="3">
        <v>585.5</v>
      </c>
      <c r="D28" s="3">
        <v>13.1</v>
      </c>
      <c r="G28" t="s">
        <v>7</v>
      </c>
      <c r="H28" s="2">
        <f>C28/585.5</f>
        <v>1</v>
      </c>
      <c r="I28" s="2">
        <f>D28/585.5</f>
        <v>2.237403928266439E-2</v>
      </c>
    </row>
    <row r="29" spans="1:18" ht="18.75" customHeight="1" x14ac:dyDescent="0.35">
      <c r="B29" t="s">
        <v>8</v>
      </c>
      <c r="C29" s="3">
        <v>154.80000000000001</v>
      </c>
      <c r="D29" s="3">
        <v>1.5</v>
      </c>
      <c r="G29" t="s">
        <v>8</v>
      </c>
      <c r="H29" s="2">
        <f>C29/154.8</f>
        <v>1</v>
      </c>
      <c r="I29" s="2">
        <f>D29/154.8</f>
        <v>9.6899224806201549E-3</v>
      </c>
    </row>
    <row r="30" spans="1:18" ht="18.75" customHeight="1" x14ac:dyDescent="0.35">
      <c r="B30" t="s">
        <v>4</v>
      </c>
      <c r="C30" s="3"/>
      <c r="D30" s="3"/>
      <c r="G30" t="s">
        <v>4</v>
      </c>
      <c r="H30" s="2">
        <f>AVERAGE(H27:H29)</f>
        <v>1</v>
      </c>
      <c r="I30" s="2">
        <f>AVERAGE(I27:I29)</f>
        <v>1.4811044660073597E-2</v>
      </c>
    </row>
    <row r="31" spans="1:18" ht="18.75" customHeight="1" x14ac:dyDescent="0.35">
      <c r="B31" t="s">
        <v>5</v>
      </c>
      <c r="G31" t="s">
        <v>5</v>
      </c>
      <c r="H31" s="2">
        <f>STDEV(H27:H29)</f>
        <v>0</v>
      </c>
      <c r="I31" s="2">
        <f>STDEV(I27:I29)</f>
        <v>6.6853392235091931E-3</v>
      </c>
    </row>
    <row r="32" spans="1:18" ht="18.75" customHeight="1" x14ac:dyDescent="0.35">
      <c r="B32" t="s">
        <v>11</v>
      </c>
      <c r="G32" t="s">
        <v>11</v>
      </c>
      <c r="H32" s="2">
        <f>H31/1.414</f>
        <v>0</v>
      </c>
      <c r="I32" s="2">
        <f>I31/1.414</f>
        <v>4.7279626757490761E-3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3B-Source Data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2017-03-03T19:42:31Z</dcterms:modified>
</cp:coreProperties>
</file>