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toriilab/Desktop/Soon-Ki_Torii lab/Qi_EPF1 paper/"/>
    </mc:Choice>
  </mc:AlternateContent>
  <bookViews>
    <workbookView xWindow="240" yWindow="620" windowWidth="25360" windowHeight="14340" tabRatio="500"/>
  </bookViews>
  <sheets>
    <sheet name="rep1" sheetId="3" r:id="rId1"/>
    <sheet name="rep2" sheetId="4" r:id="rId2"/>
    <sheet name="rep3" sheetId="5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9" i="5" l="1"/>
  <c r="C20" i="5"/>
  <c r="F19" i="5"/>
  <c r="F20" i="5"/>
  <c r="G19" i="5"/>
  <c r="G20" i="5"/>
  <c r="J19" i="5"/>
  <c r="J20" i="5"/>
  <c r="K19" i="5"/>
  <c r="K20" i="5"/>
  <c r="N19" i="5"/>
  <c r="N20" i="5"/>
  <c r="O19" i="5"/>
  <c r="O20" i="5"/>
  <c r="B19" i="5"/>
  <c r="B20" i="5"/>
  <c r="C18" i="5"/>
  <c r="F18" i="5"/>
  <c r="G18" i="5"/>
  <c r="J18" i="5"/>
  <c r="K18" i="5"/>
  <c r="N18" i="5"/>
  <c r="O18" i="5"/>
  <c r="B18" i="5"/>
  <c r="C9" i="5"/>
  <c r="C10" i="5"/>
  <c r="G9" i="5"/>
  <c r="G10" i="5"/>
  <c r="H9" i="5"/>
  <c r="H10" i="5"/>
  <c r="B9" i="5"/>
  <c r="B10" i="5"/>
  <c r="C8" i="5"/>
  <c r="G8" i="5"/>
  <c r="H8" i="5"/>
  <c r="B8" i="5"/>
  <c r="O18" i="4"/>
  <c r="O19" i="4"/>
  <c r="C18" i="4"/>
  <c r="C19" i="4"/>
  <c r="F18" i="4"/>
  <c r="F19" i="4"/>
  <c r="G18" i="4"/>
  <c r="G19" i="4"/>
  <c r="J18" i="4"/>
  <c r="J19" i="4"/>
  <c r="K18" i="4"/>
  <c r="K19" i="4"/>
  <c r="N18" i="4"/>
  <c r="N19" i="4"/>
  <c r="B18" i="4"/>
  <c r="B19" i="4"/>
  <c r="C17" i="4"/>
  <c r="F17" i="4"/>
  <c r="G17" i="4"/>
  <c r="J17" i="4"/>
  <c r="K17" i="4"/>
  <c r="N17" i="4"/>
  <c r="O17" i="4"/>
  <c r="B17" i="4"/>
  <c r="C9" i="4"/>
  <c r="C10" i="4"/>
  <c r="B9" i="4"/>
  <c r="B10" i="4"/>
  <c r="C8" i="4"/>
  <c r="B8" i="4"/>
  <c r="H8" i="3"/>
  <c r="H10" i="3"/>
  <c r="G8" i="3"/>
  <c r="G10" i="3"/>
  <c r="H9" i="3"/>
  <c r="G9" i="3"/>
  <c r="H20" i="3"/>
  <c r="H21" i="3"/>
  <c r="G20" i="3"/>
  <c r="G21" i="3"/>
  <c r="C20" i="3"/>
  <c r="C21" i="3"/>
  <c r="B20" i="3"/>
  <c r="B21" i="3"/>
  <c r="R20" i="3"/>
  <c r="R21" i="3"/>
  <c r="Q20" i="3"/>
  <c r="Q21" i="3"/>
  <c r="M20" i="3"/>
  <c r="M21" i="3"/>
  <c r="L20" i="3"/>
  <c r="L21" i="3"/>
  <c r="B19" i="3"/>
  <c r="C19" i="3"/>
  <c r="G19" i="3"/>
  <c r="H19" i="3"/>
  <c r="R19" i="3"/>
  <c r="Q19" i="3"/>
  <c r="M19" i="3"/>
  <c r="L19" i="3"/>
  <c r="C9" i="3"/>
  <c r="C10" i="3"/>
  <c r="B9" i="3"/>
  <c r="B10" i="3"/>
  <c r="C8" i="3"/>
  <c r="B8" i="3"/>
</calcChain>
</file>

<file path=xl/sharedStrings.xml><?xml version="1.0" encoding="utf-8"?>
<sst xmlns="http://schemas.openxmlformats.org/spreadsheetml/2006/main" count="199" uniqueCount="23">
  <si>
    <t>rep1</t>
  </si>
  <si>
    <t>rep2</t>
  </si>
  <si>
    <t>rep3</t>
  </si>
  <si>
    <t>average</t>
  </si>
  <si>
    <t>SD</t>
  </si>
  <si>
    <t>SE</t>
  </si>
  <si>
    <t>NC1</t>
  </si>
  <si>
    <t>NC2</t>
  </si>
  <si>
    <t>Average</t>
  </si>
  <si>
    <t>b</t>
  </si>
  <si>
    <t>c</t>
  </si>
  <si>
    <t>d</t>
  </si>
  <si>
    <t>a</t>
  </si>
  <si>
    <t>MUTE-GFP scrm-D</t>
  </si>
  <si>
    <t>Col</t>
  </si>
  <si>
    <t>(Actin intergenic region)</t>
  </si>
  <si>
    <t>(AG promoter region)</t>
  </si>
  <si>
    <r>
      <t>pAG_</t>
    </r>
    <r>
      <rPr>
        <b/>
        <sz val="16"/>
        <color rgb="FFFF0000"/>
        <rFont val="Calibri (Body)"/>
      </rPr>
      <t>(negative control)</t>
    </r>
  </si>
  <si>
    <t>pERL1-a</t>
  </si>
  <si>
    <t>pERL1-b</t>
  </si>
  <si>
    <t>pERL1-c</t>
  </si>
  <si>
    <t>pERL1-d</t>
  </si>
  <si>
    <r>
      <t>Actin2-int_</t>
    </r>
    <r>
      <rPr>
        <b/>
        <sz val="16"/>
        <color rgb="FFFF0000"/>
        <rFont val="Calibri (Body)"/>
      </rPr>
      <t>(negative control)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</si>
</sst>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0000;\-###0.00000"/>
  </numFmts>
  <fonts count="8" x14ac:knownFonts="1">
    <font>
      <sz val="8.25"/>
      <name val="Microsoft Sans Serif"/>
      <charset val="1"/>
    </font>
    <font>
      <sz val="12"/>
      <name val="Microsoft Sans Serif"/>
    </font>
    <font>
      <b/>
      <sz val="16"/>
      <color rgb="FF0432FF"/>
      <name val="Calibri"/>
      <family val="2"/>
      <scheme val="minor"/>
    </font>
    <font>
      <sz val="11"/>
      <name val="Microsoft Sans Serif"/>
    </font>
    <font>
      <b/>
      <sz val="16"/>
      <color rgb="FFFF0000"/>
      <name val="Calibri (Body)"/>
    </font>
    <font>
      <b/>
      <sz val="16"/>
      <color rgb="FFFF40FF"/>
      <name val="Microsoft Sans Serif"/>
    </font>
    <font>
      <sz val="12"/>
      <name val="Arial"/>
    </font>
    <font>
      <sz val="16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top"/>
      <protection locked="0"/>
    </xf>
  </cellStyleXfs>
  <cellXfs count="18">
    <xf numFmtId="0" fontId="0" fillId="0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1" fillId="0" borderId="0" xfId="0" applyFont="1" applyAlignment="1" applyProtection="1"/>
    <xf numFmtId="0" fontId="2" fillId="0" borderId="0" xfId="0" applyFont="1" applyAlignment="1" applyProtection="1"/>
    <xf numFmtId="164" fontId="3" fillId="0" borderId="0" xfId="0" applyNumberFormat="1" applyFont="1" applyFill="1" applyBorder="1" applyAlignment="1" applyProtection="1">
      <alignment vertical="center"/>
    </xf>
    <xf numFmtId="164" fontId="1" fillId="0" borderId="0" xfId="0" applyNumberFormat="1" applyFont="1" applyFill="1" applyBorder="1" applyAlignment="1" applyProtection="1">
      <alignment vertical="top"/>
      <protection locked="0"/>
    </xf>
    <xf numFmtId="164" fontId="1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top"/>
      <protection locked="0"/>
    </xf>
    <xf numFmtId="0" fontId="1" fillId="2" borderId="0" xfId="0" applyFont="1" applyFill="1" applyAlignment="1" applyProtection="1"/>
    <xf numFmtId="0" fontId="1" fillId="2" borderId="0" xfId="0" applyFont="1" applyFill="1" applyBorder="1" applyAlignment="1" applyProtection="1">
      <alignment vertical="top"/>
      <protection locked="0"/>
    </xf>
    <xf numFmtId="0" fontId="1" fillId="0" borderId="0" xfId="0" applyFont="1" applyFill="1" applyAlignment="1" applyProtection="1"/>
    <xf numFmtId="0" fontId="1" fillId="3" borderId="0" xfId="0" applyFont="1" applyFill="1" applyAlignment="1" applyProtection="1"/>
    <xf numFmtId="164" fontId="1" fillId="3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/>
      <protection locked="0"/>
    </xf>
    <xf numFmtId="164" fontId="6" fillId="0" borderId="0" xfId="0" applyNumberFormat="1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vertical="top"/>
      <protection locked="0"/>
    </xf>
    <xf numFmtId="0" fontId="7" fillId="0" borderId="0" xfId="0" applyFont="1" applyFill="1" applyBorder="1" applyAlignment="1" applyProtection="1">
      <alignment vertical="top"/>
      <protection locked="0"/>
    </xf>
    <xf numFmtId="164" fontId="6" fillId="3" borderId="0" xfId="0" applyNumberFormat="1" applyFon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9" defaultPivotStyle="PivotStyleMedium7"/>
  <colors>
    <mruColors>
      <color rgb="FFFF4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50800</xdr:colOff>
      <xdr:row>41</xdr:row>
      <xdr:rowOff>190500</xdr:rowOff>
    </xdr:from>
    <xdr:to>
      <xdr:col>16</xdr:col>
      <xdr:colOff>452052</xdr:colOff>
      <xdr:row>46</xdr:row>
      <xdr:rowOff>66154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70600" y="8699500"/>
          <a:ext cx="5532052" cy="8916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abSelected="1" workbookViewId="0"/>
  </sheetViews>
  <sheetFormatPr baseColWidth="10" defaultRowHeight="16" x14ac:dyDescent="0.15"/>
  <cols>
    <col min="1" max="1" width="14" style="1" customWidth="1"/>
    <col min="2" max="2" width="15.25" style="1" customWidth="1"/>
    <col min="3" max="3" width="15.75" style="1" customWidth="1"/>
    <col min="4" max="5" width="10.75" style="1"/>
    <col min="6" max="6" width="15.25" style="1" customWidth="1"/>
    <col min="7" max="7" width="19.25" style="1" customWidth="1"/>
    <col min="8" max="8" width="15" style="1" customWidth="1"/>
    <col min="9" max="11" width="10.75" style="1"/>
    <col min="12" max="13" width="16" style="1" customWidth="1"/>
    <col min="14" max="14" width="10.75" style="1"/>
    <col min="15" max="15" width="11.5" style="1" customWidth="1"/>
    <col min="16" max="16" width="14.5" style="1" customWidth="1"/>
    <col min="17" max="18" width="12.5" style="1" bestFit="1" customWidth="1"/>
    <col min="19" max="21" width="10.75" style="1"/>
    <col min="22" max="23" width="14.75" style="1" customWidth="1"/>
    <col min="24" max="16384" width="10.75" style="1"/>
  </cols>
  <sheetData>
    <row r="1" spans="1:18" x14ac:dyDescent="0.2">
      <c r="A1" s="2"/>
      <c r="B1" s="2"/>
      <c r="C1" s="2"/>
    </row>
    <row r="2" spans="1:18" s="13" customFormat="1" ht="21" x14ac:dyDescent="0.25">
      <c r="A2" s="3" t="s">
        <v>22</v>
      </c>
      <c r="B2" s="2"/>
      <c r="C2" s="2"/>
      <c r="F2" s="3" t="s">
        <v>17</v>
      </c>
      <c r="G2" s="1"/>
      <c r="H2" s="1"/>
    </row>
    <row r="3" spans="1:18" x14ac:dyDescent="0.2">
      <c r="A3" s="2" t="s">
        <v>15</v>
      </c>
      <c r="B3" s="2"/>
      <c r="C3" s="2"/>
      <c r="F3" s="1" t="s">
        <v>16</v>
      </c>
      <c r="I3" s="2"/>
    </row>
    <row r="4" spans="1:18" x14ac:dyDescent="0.2">
      <c r="A4" s="8"/>
      <c r="B4" s="8" t="s">
        <v>14</v>
      </c>
      <c r="C4" s="8" t="s">
        <v>13</v>
      </c>
      <c r="F4" s="8"/>
      <c r="G4" s="8" t="s">
        <v>14</v>
      </c>
      <c r="H4" s="8" t="s">
        <v>13</v>
      </c>
    </row>
    <row r="5" spans="1:18" x14ac:dyDescent="0.2">
      <c r="A5" s="2" t="s">
        <v>0</v>
      </c>
      <c r="B5" s="4">
        <v>4.6010172668735898E-3</v>
      </c>
      <c r="C5" s="4">
        <v>1.0176159393200299E-2</v>
      </c>
      <c r="F5" s="2" t="s">
        <v>0</v>
      </c>
      <c r="G5" s="6">
        <v>2.9883447716409699E-3</v>
      </c>
      <c r="H5" s="6">
        <v>6.04671836246512E-3</v>
      </c>
    </row>
    <row r="6" spans="1:18" x14ac:dyDescent="0.2">
      <c r="A6" s="2" t="s">
        <v>1</v>
      </c>
      <c r="B6" s="4">
        <v>5.51374217012771E-3</v>
      </c>
      <c r="C6" s="4">
        <v>1.19949425721852E-2</v>
      </c>
      <c r="F6" s="2" t="s">
        <v>1</v>
      </c>
      <c r="G6" s="6">
        <v>4.5025999815793702E-3</v>
      </c>
      <c r="H6" s="6">
        <v>6.4238468366003103E-3</v>
      </c>
    </row>
    <row r="7" spans="1:18" x14ac:dyDescent="0.2">
      <c r="A7" s="2" t="s">
        <v>2</v>
      </c>
      <c r="B7" s="4">
        <v>8.2685107068905805E-3</v>
      </c>
      <c r="C7" s="4">
        <v>1.23399255249406E-2</v>
      </c>
      <c r="F7" s="2" t="s">
        <v>2</v>
      </c>
      <c r="G7" s="6">
        <v>3.9188182567298302E-3</v>
      </c>
      <c r="H7" s="6">
        <v>6.6245995968452201E-3</v>
      </c>
    </row>
    <row r="8" spans="1:18" x14ac:dyDescent="0.2">
      <c r="A8" s="11" t="s">
        <v>3</v>
      </c>
      <c r="B8" s="12">
        <f>AVERAGE(B5:B7)</f>
        <v>6.1277567146306271E-3</v>
      </c>
      <c r="C8" s="12">
        <f>AVERAGE(C5:C7)</f>
        <v>1.15036758301087E-2</v>
      </c>
      <c r="F8" s="11" t="s">
        <v>3</v>
      </c>
      <c r="G8" s="12">
        <f>AVERAGE(G5:G7)</f>
        <v>3.8032543366500562E-3</v>
      </c>
      <c r="H8" s="12">
        <f>AVERAGE(H5:H7)</f>
        <v>6.3650549319702173E-3</v>
      </c>
    </row>
    <row r="9" spans="1:18" x14ac:dyDescent="0.2">
      <c r="A9" s="2" t="s">
        <v>4</v>
      </c>
      <c r="B9" s="1">
        <f>STDEV(B5:B7)</f>
        <v>1.9092897707754469E-3</v>
      </c>
      <c r="C9" s="1">
        <f>STDEV(C5:C7)</f>
        <v>1.1625309574886339E-3</v>
      </c>
      <c r="F9" s="10" t="s">
        <v>4</v>
      </c>
      <c r="G9" s="1">
        <f>STDEV(G5:G7)</f>
        <v>7.6371360792154965E-4</v>
      </c>
      <c r="H9" s="1">
        <f>STDEV(H5:H7)</f>
        <v>2.9339230784001917E-4</v>
      </c>
    </row>
    <row r="10" spans="1:18" x14ac:dyDescent="0.2">
      <c r="A10" s="2" t="s">
        <v>5</v>
      </c>
      <c r="B10" s="1">
        <f>B9/SQRT(3)</f>
        <v>1.1023289631182033E-3</v>
      </c>
      <c r="C10" s="1">
        <f>C9/SQRT(3)</f>
        <v>6.7118756124733621E-4</v>
      </c>
      <c r="F10" s="2" t="s">
        <v>5</v>
      </c>
      <c r="G10" s="1">
        <f>STDEV(G5:G8)</f>
        <v>6.2356954967592319E-4</v>
      </c>
      <c r="H10" s="1">
        <f>STDEV(H5:H8)</f>
        <v>2.3955381622187049E-4</v>
      </c>
    </row>
    <row r="13" spans="1:18" s="13" customFormat="1" ht="21" x14ac:dyDescent="0.25">
      <c r="A13" s="3" t="s">
        <v>18</v>
      </c>
      <c r="B13" s="2"/>
      <c r="C13" s="2"/>
      <c r="F13" s="3" t="s">
        <v>19</v>
      </c>
      <c r="G13" s="2"/>
      <c r="J13" s="2"/>
      <c r="K13" s="3" t="s">
        <v>20</v>
      </c>
      <c r="N13" s="2"/>
      <c r="O13" s="2"/>
      <c r="P13" s="3" t="s">
        <v>21</v>
      </c>
    </row>
    <row r="14" spans="1:18" x14ac:dyDescent="0.2">
      <c r="A14" s="2"/>
      <c r="B14" s="2"/>
      <c r="C14" s="2"/>
      <c r="F14" s="2"/>
      <c r="G14" s="2"/>
      <c r="H14" s="2"/>
      <c r="K14" s="2"/>
      <c r="L14" s="2"/>
      <c r="M14" s="2"/>
      <c r="P14" s="2"/>
      <c r="Q14" s="2"/>
      <c r="R14" s="2"/>
    </row>
    <row r="15" spans="1:18" x14ac:dyDescent="0.2">
      <c r="A15" s="8"/>
      <c r="B15" s="8" t="s">
        <v>14</v>
      </c>
      <c r="C15" s="8" t="s">
        <v>13</v>
      </c>
      <c r="F15" s="8"/>
      <c r="G15" s="8" t="s">
        <v>14</v>
      </c>
      <c r="H15" s="8" t="s">
        <v>13</v>
      </c>
      <c r="K15" s="8"/>
      <c r="L15" s="8" t="s">
        <v>14</v>
      </c>
      <c r="M15" s="8" t="s">
        <v>13</v>
      </c>
      <c r="P15" s="8"/>
      <c r="Q15" s="8" t="s">
        <v>14</v>
      </c>
      <c r="R15" s="8" t="s">
        <v>13</v>
      </c>
    </row>
    <row r="16" spans="1:18" x14ac:dyDescent="0.2">
      <c r="A16" s="2" t="s">
        <v>0</v>
      </c>
      <c r="B16" s="6">
        <v>5.0092134922155298E-3</v>
      </c>
      <c r="C16" s="6">
        <v>2.5902377089960401E-2</v>
      </c>
      <c r="F16" s="2" t="s">
        <v>0</v>
      </c>
      <c r="G16" s="6">
        <v>4.5906591193932899E-3</v>
      </c>
      <c r="H16" s="6">
        <v>3.0873762512773802E-2</v>
      </c>
      <c r="K16" s="2" t="s">
        <v>0</v>
      </c>
      <c r="L16" s="4">
        <v>4.1720400685752801E-3</v>
      </c>
      <c r="M16" s="4">
        <v>6.8864585417979601E-2</v>
      </c>
      <c r="P16" s="2" t="s">
        <v>0</v>
      </c>
      <c r="Q16" s="4">
        <v>6.1711071936427003E-3</v>
      </c>
      <c r="R16" s="4">
        <v>7.1284558838373396E-2</v>
      </c>
    </row>
    <row r="17" spans="1:18" x14ac:dyDescent="0.2">
      <c r="A17" s="2" t="s">
        <v>1</v>
      </c>
      <c r="B17" s="6">
        <v>5.3281573535290403E-3</v>
      </c>
      <c r="C17" s="6">
        <v>2.4803498077645099E-2</v>
      </c>
      <c r="F17" s="2" t="s">
        <v>1</v>
      </c>
      <c r="G17" s="6">
        <v>5.9643767860872096E-3</v>
      </c>
      <c r="H17" s="6">
        <v>3.0274720333305302E-2</v>
      </c>
      <c r="K17" s="2" t="s">
        <v>1</v>
      </c>
      <c r="L17" s="4">
        <v>4.8977566118706996E-3</v>
      </c>
      <c r="M17" s="4">
        <v>7.1389603542878294E-2</v>
      </c>
      <c r="P17" s="2" t="s">
        <v>1</v>
      </c>
      <c r="Q17" s="4">
        <v>5.3548463776447799E-3</v>
      </c>
      <c r="R17" s="4">
        <v>8.9194265665420103E-2</v>
      </c>
    </row>
    <row r="18" spans="1:18" x14ac:dyDescent="0.2">
      <c r="A18" s="2" t="s">
        <v>2</v>
      </c>
      <c r="B18" s="6">
        <v>6.3325244972299204E-3</v>
      </c>
      <c r="C18" s="6">
        <v>2.5484348700250899E-2</v>
      </c>
      <c r="F18" s="2" t="s">
        <v>2</v>
      </c>
      <c r="G18" s="6">
        <v>6.2364911436398303E-3</v>
      </c>
      <c r="H18" s="6">
        <v>3.0017099244873901E-2</v>
      </c>
      <c r="K18" s="2" t="s">
        <v>2</v>
      </c>
      <c r="L18" s="4">
        <v>4.8196407740064302E-3</v>
      </c>
      <c r="M18" s="4">
        <v>6.4397413432107406E-2</v>
      </c>
      <c r="P18" s="2" t="s">
        <v>2</v>
      </c>
      <c r="Q18" s="4">
        <v>6.27541803814252E-3</v>
      </c>
      <c r="R18" s="4">
        <v>8.9949914837462397E-2</v>
      </c>
    </row>
    <row r="19" spans="1:18" x14ac:dyDescent="0.2">
      <c r="A19" s="11" t="s">
        <v>3</v>
      </c>
      <c r="B19" s="12">
        <f t="shared" ref="B19:H19" si="0">AVERAGE(B16:B18)</f>
        <v>5.5566317809914965E-3</v>
      </c>
      <c r="C19" s="12">
        <f t="shared" si="0"/>
        <v>2.5396741289285468E-2</v>
      </c>
      <c r="D19" s="5"/>
      <c r="E19" s="5"/>
      <c r="F19" s="11" t="s">
        <v>3</v>
      </c>
      <c r="G19" s="12">
        <f t="shared" si="0"/>
        <v>5.59717568304011E-3</v>
      </c>
      <c r="H19" s="12">
        <f t="shared" si="0"/>
        <v>3.0388527363651E-2</v>
      </c>
      <c r="K19" s="11" t="s">
        <v>3</v>
      </c>
      <c r="L19" s="12">
        <f>AVERAGE(L16:L18)</f>
        <v>4.6298124848174697E-3</v>
      </c>
      <c r="M19" s="12">
        <f>AVERAGE(M16:M18)</f>
        <v>6.82172007976551E-2</v>
      </c>
      <c r="P19" s="11" t="s">
        <v>3</v>
      </c>
      <c r="Q19" s="12">
        <f>AVERAGE(Q16:Q18)</f>
        <v>5.9337905364766673E-3</v>
      </c>
      <c r="R19" s="12">
        <f>AVERAGE(R16:R18)</f>
        <v>8.3476246447085289E-2</v>
      </c>
    </row>
    <row r="20" spans="1:18" x14ac:dyDescent="0.2">
      <c r="A20" s="2" t="s">
        <v>4</v>
      </c>
      <c r="B20" s="1">
        <f>STDEV(B16:B18)</f>
        <v>6.9060728855209171E-4</v>
      </c>
      <c r="C20" s="1">
        <f>STDEV(C16:C18)</f>
        <v>5.5465310309130438E-4</v>
      </c>
      <c r="F20" s="2" t="s">
        <v>4</v>
      </c>
      <c r="G20" s="1">
        <f>STDEV(G16:G18)</f>
        <v>8.8222346974455468E-4</v>
      </c>
      <c r="H20" s="1">
        <f>STDEV(H16:H18)</f>
        <v>4.3952476467124646E-4</v>
      </c>
      <c r="K20" s="2" t="s">
        <v>4</v>
      </c>
      <c r="L20" s="1">
        <f>STDEV(L16:L18)</f>
        <v>3.9836190811304832E-4</v>
      </c>
      <c r="M20" s="1">
        <f>STDEV(M16:M18)</f>
        <v>3.5407641507540534E-3</v>
      </c>
      <c r="P20" s="2" t="s">
        <v>4</v>
      </c>
      <c r="Q20" s="1">
        <f>STDEV(Q16:Q18)</f>
        <v>5.0408574900927033E-4</v>
      </c>
      <c r="R20" s="1">
        <f>STDEV(R16:R18)</f>
        <v>1.0565069165846389E-2</v>
      </c>
    </row>
    <row r="21" spans="1:18" x14ac:dyDescent="0.2">
      <c r="A21" s="2" t="s">
        <v>5</v>
      </c>
      <c r="B21" s="1">
        <f>B20/SQRT(3)</f>
        <v>3.9872230394986772E-4</v>
      </c>
      <c r="C21" s="1">
        <f>C20/SQRT(3)</f>
        <v>3.2022911837662583E-4</v>
      </c>
      <c r="F21" s="2" t="s">
        <v>5</v>
      </c>
      <c r="G21" s="1">
        <f>G20/SQRT(3)</f>
        <v>5.0935195774242433E-4</v>
      </c>
      <c r="H21" s="1">
        <f>H20/SQRT(3)</f>
        <v>2.5375974119845108E-4</v>
      </c>
      <c r="K21" s="2" t="s">
        <v>5</v>
      </c>
      <c r="L21" s="1">
        <f>L20/SQRT(3)</f>
        <v>2.2999435488396143E-4</v>
      </c>
      <c r="M21" s="1">
        <f>M20/SQRT(3)</f>
        <v>2.0442611355748295E-3</v>
      </c>
      <c r="P21" s="2" t="s">
        <v>5</v>
      </c>
      <c r="Q21" s="1">
        <f>Q20/SQRT(3)</f>
        <v>2.9103404288515638E-4</v>
      </c>
      <c r="R21" s="1">
        <f>R20/SQRT(3)</f>
        <v>6.0997455269084276E-3</v>
      </c>
    </row>
    <row r="24" spans="1:18" ht="20" x14ac:dyDescent="0.15">
      <c r="A24" s="7" t="s">
        <v>8</v>
      </c>
      <c r="F24" s="7" t="s">
        <v>5</v>
      </c>
    </row>
    <row r="25" spans="1:18" x14ac:dyDescent="0.2">
      <c r="A25" s="9"/>
      <c r="B25" s="8" t="s">
        <v>14</v>
      </c>
      <c r="C25" s="8" t="s">
        <v>13</v>
      </c>
      <c r="F25" s="8" t="s">
        <v>14</v>
      </c>
      <c r="G25" s="8" t="s">
        <v>13</v>
      </c>
    </row>
    <row r="26" spans="1:18" x14ac:dyDescent="0.15">
      <c r="A26" s="1" t="s">
        <v>6</v>
      </c>
      <c r="B26" s="1">
        <v>6.1277567146306271E-3</v>
      </c>
      <c r="C26" s="1">
        <v>1.15036758301087E-2</v>
      </c>
      <c r="F26" s="1">
        <v>1.1023289631182033E-3</v>
      </c>
      <c r="G26" s="1">
        <v>6.7118756124733621E-4</v>
      </c>
    </row>
    <row r="27" spans="1:18" x14ac:dyDescent="0.15">
      <c r="A27" s="1" t="s">
        <v>7</v>
      </c>
      <c r="B27" s="1">
        <v>3.8032543366500562E-3</v>
      </c>
      <c r="C27" s="1">
        <v>6.3650549319702173E-3</v>
      </c>
      <c r="F27" s="1">
        <v>6.2356954967592319E-4</v>
      </c>
      <c r="G27" s="1">
        <v>2.3955381622187049E-4</v>
      </c>
    </row>
    <row r="28" spans="1:18" x14ac:dyDescent="0.15">
      <c r="A28" s="1" t="s">
        <v>12</v>
      </c>
      <c r="B28" s="1">
        <v>5.5566317809914965E-3</v>
      </c>
      <c r="C28" s="1">
        <v>2.5396741289285468E-2</v>
      </c>
      <c r="F28" s="1">
        <v>3.9872230394986772E-4</v>
      </c>
      <c r="G28" s="1">
        <v>3.2022911837662583E-4</v>
      </c>
    </row>
    <row r="29" spans="1:18" x14ac:dyDescent="0.15">
      <c r="A29" s="1" t="s">
        <v>9</v>
      </c>
      <c r="B29" s="1">
        <v>5.59717568304011E-3</v>
      </c>
      <c r="C29" s="1">
        <v>3.0388527363651E-2</v>
      </c>
      <c r="F29" s="1">
        <v>5.0935195774242433E-4</v>
      </c>
      <c r="G29" s="1">
        <v>2.5375974119845108E-4</v>
      </c>
    </row>
    <row r="30" spans="1:18" x14ac:dyDescent="0.15">
      <c r="A30" s="1" t="s">
        <v>10</v>
      </c>
      <c r="B30" s="1">
        <v>4.6298124848174697E-3</v>
      </c>
      <c r="C30" s="1">
        <v>6.82172007976551E-2</v>
      </c>
      <c r="F30" s="1">
        <v>2.2999435488396143E-4</v>
      </c>
      <c r="G30" s="1">
        <v>2.0442611355748295E-3</v>
      </c>
    </row>
    <row r="31" spans="1:18" x14ac:dyDescent="0.15">
      <c r="A31" s="1" t="s">
        <v>11</v>
      </c>
      <c r="B31" s="1">
        <v>5.9337905364766673E-3</v>
      </c>
      <c r="C31" s="1">
        <v>8.3476246447085289E-2</v>
      </c>
      <c r="F31" s="1">
        <v>2.9103404288515638E-4</v>
      </c>
      <c r="G31" s="1">
        <v>6.0997455269084276E-3</v>
      </c>
    </row>
    <row r="61" spans="18:19" x14ac:dyDescent="0.15">
      <c r="R61" s="1">
        <v>7.8894438933354641E-3</v>
      </c>
      <c r="S61" s="1">
        <v>0.13559247037721864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"/>
  <sheetViews>
    <sheetView workbookViewId="0">
      <selection activeCell="O19" sqref="O19"/>
    </sheetView>
  </sheetViews>
  <sheetFormatPr baseColWidth="10" defaultRowHeight="16" x14ac:dyDescent="0.15"/>
  <cols>
    <col min="1" max="1" width="15.25" style="13" customWidth="1"/>
    <col min="2" max="15" width="13.25" style="13" customWidth="1"/>
    <col min="16" max="16384" width="10.75" style="13"/>
  </cols>
  <sheetData>
    <row r="2" spans="1:15" ht="21" x14ac:dyDescent="0.25">
      <c r="A2" s="3" t="s">
        <v>22</v>
      </c>
      <c r="B2" s="2"/>
      <c r="C2" s="2"/>
    </row>
    <row r="3" spans="1:15" x14ac:dyDescent="0.2">
      <c r="A3" s="2" t="s">
        <v>15</v>
      </c>
      <c r="B3" s="2"/>
      <c r="C3" s="2"/>
    </row>
    <row r="4" spans="1:15" x14ac:dyDescent="0.2">
      <c r="A4" s="8"/>
      <c r="B4" s="8" t="s">
        <v>14</v>
      </c>
      <c r="C4" s="8" t="s">
        <v>13</v>
      </c>
    </row>
    <row r="5" spans="1:15" x14ac:dyDescent="0.2">
      <c r="A5" s="2" t="s">
        <v>0</v>
      </c>
      <c r="B5" s="14">
        <v>6.2694787716440397E-3</v>
      </c>
      <c r="C5" s="14">
        <v>5.1634134902629799E-3</v>
      </c>
    </row>
    <row r="6" spans="1:15" x14ac:dyDescent="0.2">
      <c r="A6" s="2" t="s">
        <v>1</v>
      </c>
      <c r="B6" s="14">
        <v>3.0535033436495298E-3</v>
      </c>
      <c r="C6" s="14">
        <v>7.18164341670485E-3</v>
      </c>
    </row>
    <row r="7" spans="1:15" x14ac:dyDescent="0.2">
      <c r="A7" s="2" t="s">
        <v>2</v>
      </c>
      <c r="B7" s="14">
        <v>3.92099605326295E-3</v>
      </c>
      <c r="C7" s="14">
        <v>5.1463081129932203E-3</v>
      </c>
    </row>
    <row r="8" spans="1:15" x14ac:dyDescent="0.2">
      <c r="A8" s="11" t="s">
        <v>3</v>
      </c>
      <c r="B8" s="12">
        <f>AVERAGE(B5:B7)</f>
        <v>4.4146593895188395E-3</v>
      </c>
      <c r="C8" s="12">
        <f>AVERAGE(C5:C7)</f>
        <v>5.8304550066536837E-3</v>
      </c>
    </row>
    <row r="9" spans="1:15" x14ac:dyDescent="0.2">
      <c r="A9" s="2" t="s">
        <v>4</v>
      </c>
      <c r="B9" s="1">
        <f>STDEV(B5:B7)</f>
        <v>1.6638515875938545E-3</v>
      </c>
      <c r="C9" s="1">
        <f>STDEV(C5:C7)</f>
        <v>1.1701947436539505E-3</v>
      </c>
    </row>
    <row r="10" spans="1:15" x14ac:dyDescent="0.2">
      <c r="A10" s="2" t="s">
        <v>5</v>
      </c>
      <c r="B10" s="1">
        <f>B9/SQRT(3)</f>
        <v>9.606251619888981E-4</v>
      </c>
      <c r="C10" s="1">
        <f>C9/SQRT(3)</f>
        <v>6.7561225025289352E-4</v>
      </c>
    </row>
    <row r="12" spans="1:15" ht="21" x14ac:dyDescent="0.25">
      <c r="A12" s="3" t="s">
        <v>18</v>
      </c>
      <c r="B12" s="2"/>
      <c r="C12" s="2"/>
      <c r="E12" s="3" t="s">
        <v>19</v>
      </c>
      <c r="F12" s="2"/>
      <c r="G12" s="2"/>
      <c r="I12" s="3" t="s">
        <v>20</v>
      </c>
      <c r="J12" s="2"/>
      <c r="K12" s="2"/>
      <c r="M12" s="3" t="s">
        <v>21</v>
      </c>
      <c r="N12" s="2"/>
      <c r="O12" s="2"/>
    </row>
    <row r="13" spans="1:15" x14ac:dyDescent="0.2">
      <c r="A13" s="8"/>
      <c r="B13" s="8" t="s">
        <v>14</v>
      </c>
      <c r="C13" s="8" t="s">
        <v>13</v>
      </c>
      <c r="E13" s="8"/>
      <c r="F13" s="8" t="s">
        <v>14</v>
      </c>
      <c r="G13" s="8" t="s">
        <v>13</v>
      </c>
      <c r="I13" s="8"/>
      <c r="J13" s="8" t="s">
        <v>14</v>
      </c>
      <c r="K13" s="8" t="s">
        <v>13</v>
      </c>
      <c r="M13" s="8"/>
      <c r="N13" s="8" t="s">
        <v>14</v>
      </c>
      <c r="O13" s="8" t="s">
        <v>13</v>
      </c>
    </row>
    <row r="14" spans="1:15" x14ac:dyDescent="0.2">
      <c r="A14" s="2" t="s">
        <v>0</v>
      </c>
      <c r="B14" s="6">
        <v>8.7201037332791196E-3</v>
      </c>
      <c r="C14" s="6">
        <v>1.39273835899424E-2</v>
      </c>
      <c r="E14" s="2" t="s">
        <v>0</v>
      </c>
      <c r="F14" s="6">
        <v>3.25294062466825E-3</v>
      </c>
      <c r="G14" s="6">
        <v>1.05458801473874E-2</v>
      </c>
      <c r="I14" s="2" t="s">
        <v>0</v>
      </c>
      <c r="J14" s="6">
        <v>1.2376136705531599E-3</v>
      </c>
      <c r="K14" s="6">
        <v>1.5082126352504799E-2</v>
      </c>
      <c r="M14" s="2" t="s">
        <v>0</v>
      </c>
      <c r="N14" s="6">
        <v>1.0126169437803499E-2</v>
      </c>
      <c r="O14" s="6">
        <v>3.1011061507893699E-2</v>
      </c>
    </row>
    <row r="15" spans="1:15" x14ac:dyDescent="0.2">
      <c r="A15" s="2" t="s">
        <v>1</v>
      </c>
      <c r="B15" s="6">
        <v>7.0251818063110597E-3</v>
      </c>
      <c r="C15" s="6">
        <v>1.11839387823053E-2</v>
      </c>
      <c r="E15" s="2" t="s">
        <v>1</v>
      </c>
      <c r="F15" s="6">
        <v>2.9161049417780801E-3</v>
      </c>
      <c r="G15" s="6">
        <v>1.08623061232015E-2</v>
      </c>
      <c r="I15" s="2" t="s">
        <v>1</v>
      </c>
      <c r="J15" s="6">
        <v>3.45078455404712E-3</v>
      </c>
      <c r="K15" s="6">
        <v>2.0854322507055802E-2</v>
      </c>
      <c r="M15" s="2" t="s">
        <v>1</v>
      </c>
      <c r="N15" s="6">
        <v>5.5188890010483002E-3</v>
      </c>
      <c r="O15" s="6">
        <v>2.6612183575637501E-2</v>
      </c>
    </row>
    <row r="16" spans="1:15" x14ac:dyDescent="0.2">
      <c r="A16" s="2" t="s">
        <v>2</v>
      </c>
      <c r="B16" s="6">
        <v>4.0158579042881603E-3</v>
      </c>
      <c r="E16" s="2" t="s">
        <v>2</v>
      </c>
      <c r="F16" s="6">
        <v>3.18902664534529E-3</v>
      </c>
      <c r="G16" s="6">
        <v>1.0626519117051701E-2</v>
      </c>
      <c r="I16" s="2" t="s">
        <v>2</v>
      </c>
      <c r="J16" s="6">
        <v>6.5241405962882301E-3</v>
      </c>
      <c r="K16" s="6">
        <v>2.59978838707626E-2</v>
      </c>
      <c r="M16" s="2" t="s">
        <v>2</v>
      </c>
      <c r="N16" s="6">
        <v>6.2869584391889296E-3</v>
      </c>
      <c r="O16" s="6"/>
    </row>
    <row r="17" spans="1:16" x14ac:dyDescent="0.2">
      <c r="A17" s="11" t="s">
        <v>3</v>
      </c>
      <c r="B17" s="17">
        <f>AVERAGE(B14:B16)</f>
        <v>6.5870478146261126E-3</v>
      </c>
      <c r="C17" s="17">
        <f t="shared" ref="C17:O17" si="0">AVERAGE(C14:C16)</f>
        <v>1.255566118612385E-2</v>
      </c>
      <c r="D17" s="15"/>
      <c r="E17" s="11" t="s">
        <v>3</v>
      </c>
      <c r="F17" s="17">
        <f t="shared" si="0"/>
        <v>3.1193574039305402E-3</v>
      </c>
      <c r="G17" s="17">
        <f t="shared" si="0"/>
        <v>1.0678235129213535E-2</v>
      </c>
      <c r="H17" s="15"/>
      <c r="I17" s="11" t="s">
        <v>3</v>
      </c>
      <c r="J17" s="17">
        <f t="shared" si="0"/>
        <v>3.7375129402961705E-3</v>
      </c>
      <c r="K17" s="17">
        <f t="shared" si="0"/>
        <v>2.0644777576774399E-2</v>
      </c>
      <c r="L17" s="15"/>
      <c r="M17" s="11" t="s">
        <v>3</v>
      </c>
      <c r="N17" s="17">
        <f t="shared" si="0"/>
        <v>7.3106722926802427E-3</v>
      </c>
      <c r="O17" s="17">
        <f t="shared" si="0"/>
        <v>2.88116225417656E-2</v>
      </c>
      <c r="P17" s="15"/>
    </row>
    <row r="18" spans="1:16" x14ac:dyDescent="0.2">
      <c r="A18" s="2" t="s">
        <v>4</v>
      </c>
      <c r="B18" s="13">
        <f>STDEV(B14:B16)</f>
        <v>2.3825308499360607E-3</v>
      </c>
      <c r="C18" s="13">
        <f t="shared" ref="C18:O18" si="1">STDEV(C14:C16)</f>
        <v>1.9399084272912173E-3</v>
      </c>
      <c r="E18" s="2" t="s">
        <v>4</v>
      </c>
      <c r="F18" s="13">
        <f t="shared" si="1"/>
        <v>1.788991942868995E-4</v>
      </c>
      <c r="G18" s="13">
        <f t="shared" si="1"/>
        <v>1.6443010362436213E-4</v>
      </c>
      <c r="I18" s="2" t="s">
        <v>4</v>
      </c>
      <c r="J18" s="13">
        <f t="shared" si="1"/>
        <v>2.6549014312665558E-3</v>
      </c>
      <c r="K18" s="13">
        <f t="shared" si="1"/>
        <v>5.4608948312255016E-3</v>
      </c>
      <c r="M18" s="2" t="s">
        <v>4</v>
      </c>
      <c r="N18" s="13">
        <f t="shared" si="1"/>
        <v>2.4683498123441337E-3</v>
      </c>
      <c r="O18" s="13">
        <f t="shared" si="1"/>
        <v>3.1104764155102161E-3</v>
      </c>
    </row>
    <row r="19" spans="1:16" x14ac:dyDescent="0.2">
      <c r="A19" s="2" t="s">
        <v>5</v>
      </c>
      <c r="B19" s="13">
        <f>B18/SQRT(3)</f>
        <v>1.3755548275631725E-3</v>
      </c>
      <c r="C19" s="13">
        <f>C18/SQRT(2)</f>
        <v>1.3717224038185503E-3</v>
      </c>
      <c r="E19" s="2" t="s">
        <v>5</v>
      </c>
      <c r="F19" s="13">
        <f t="shared" ref="F19:N19" si="2">F18/SQRT(3)</f>
        <v>1.032874979793486E-4</v>
      </c>
      <c r="G19" s="13">
        <f t="shared" si="2"/>
        <v>9.4933764590403544E-5</v>
      </c>
      <c r="I19" s="2" t="s">
        <v>5</v>
      </c>
      <c r="J19" s="13">
        <f t="shared" si="2"/>
        <v>1.5328080560136688E-3</v>
      </c>
      <c r="K19" s="13">
        <f t="shared" si="2"/>
        <v>3.1528491008242796E-3</v>
      </c>
      <c r="M19" s="2" t="s">
        <v>5</v>
      </c>
      <c r="N19" s="13">
        <f t="shared" si="2"/>
        <v>1.4251024286110478E-3</v>
      </c>
      <c r="O19" s="13">
        <f>O18/SQRT(2)</f>
        <v>2.1994389661280987E-3</v>
      </c>
    </row>
    <row r="21" spans="1:16" ht="20" x14ac:dyDescent="0.15">
      <c r="A21" s="7" t="s">
        <v>8</v>
      </c>
      <c r="E21" s="7" t="s">
        <v>5</v>
      </c>
      <c r="F21" s="1"/>
    </row>
    <row r="22" spans="1:16" x14ac:dyDescent="0.2">
      <c r="A22" s="8"/>
      <c r="B22" s="8" t="s">
        <v>14</v>
      </c>
      <c r="C22" s="8" t="s">
        <v>13</v>
      </c>
      <c r="E22" s="8" t="s">
        <v>14</v>
      </c>
      <c r="F22" s="8" t="s">
        <v>13</v>
      </c>
    </row>
    <row r="23" spans="1:16" x14ac:dyDescent="0.15">
      <c r="A23" s="13" t="s">
        <v>6</v>
      </c>
      <c r="B23" s="13">
        <v>4.4146593895188395E-3</v>
      </c>
      <c r="C23" s="13">
        <v>5.8304550066536837E-3</v>
      </c>
      <c r="E23" s="13">
        <v>9.606251619888981E-4</v>
      </c>
      <c r="F23" s="13">
        <v>6.7561225025289352E-4</v>
      </c>
    </row>
    <row r="24" spans="1:16" x14ac:dyDescent="0.15">
      <c r="A24" s="13" t="s">
        <v>12</v>
      </c>
      <c r="B24" s="13">
        <v>6.5870478146261126E-3</v>
      </c>
      <c r="C24" s="13">
        <v>1.255566118612385E-2</v>
      </c>
      <c r="E24" s="13">
        <v>1.3755548275631725E-3</v>
      </c>
      <c r="F24" s="13">
        <v>1.3717224038185503E-3</v>
      </c>
    </row>
    <row r="25" spans="1:16" x14ac:dyDescent="0.15">
      <c r="A25" s="13" t="s">
        <v>9</v>
      </c>
      <c r="B25" s="13">
        <v>3.1193574039305402E-3</v>
      </c>
      <c r="C25" s="13">
        <v>1.0678235129213535E-2</v>
      </c>
      <c r="E25" s="13">
        <v>1.032874979793486E-4</v>
      </c>
      <c r="F25" s="13">
        <v>9.4933764590403544E-5</v>
      </c>
    </row>
    <row r="26" spans="1:16" x14ac:dyDescent="0.15">
      <c r="A26" s="13" t="s">
        <v>10</v>
      </c>
      <c r="B26" s="13">
        <v>3.7375129402961705E-3</v>
      </c>
      <c r="C26" s="13">
        <v>2.0644777576774399E-2</v>
      </c>
      <c r="E26" s="13">
        <v>1.5328080560136688E-3</v>
      </c>
      <c r="F26" s="13">
        <v>3.1528491008242796E-3</v>
      </c>
    </row>
    <row r="27" spans="1:16" x14ac:dyDescent="0.15">
      <c r="A27" s="13" t="s">
        <v>11</v>
      </c>
      <c r="B27" s="13">
        <v>7.3106722926802427E-3</v>
      </c>
      <c r="C27" s="13">
        <v>2.88116225417656E-2</v>
      </c>
      <c r="E27" s="13">
        <v>1.4251024286110478E-3</v>
      </c>
      <c r="F27" s="13">
        <v>2.1994389661280987E-3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9"/>
  <sheetViews>
    <sheetView topLeftCell="A5" workbookViewId="0">
      <selection activeCell="A3" sqref="A3"/>
    </sheetView>
  </sheetViews>
  <sheetFormatPr baseColWidth="10" defaultRowHeight="20" x14ac:dyDescent="0.15"/>
  <cols>
    <col min="1" max="1" width="14.5" style="16" customWidth="1"/>
    <col min="2" max="2" width="13.5" style="16" customWidth="1"/>
    <col min="3" max="3" width="15.25" style="16" customWidth="1"/>
    <col min="4" max="4" width="14.5" style="16" customWidth="1"/>
    <col min="5" max="5" width="13.5" style="16" customWidth="1"/>
    <col min="6" max="6" width="12.5" style="16" bestFit="1" customWidth="1"/>
    <col min="7" max="8" width="15.25" style="16" customWidth="1"/>
    <col min="9" max="9" width="10.75" style="16"/>
    <col min="10" max="11" width="12.5" style="16" bestFit="1" customWidth="1"/>
    <col min="12" max="13" width="14.25" style="16" customWidth="1"/>
    <col min="14" max="15" width="12.5" style="16" bestFit="1" customWidth="1"/>
    <col min="16" max="16" width="10.75" style="16"/>
    <col min="17" max="18" width="14.75" style="16" customWidth="1"/>
    <col min="19" max="16384" width="10.75" style="16"/>
  </cols>
  <sheetData>
    <row r="2" spans="1:31" s="13" customFormat="1" ht="21" x14ac:dyDescent="0.25">
      <c r="A2" s="3" t="s">
        <v>22</v>
      </c>
      <c r="B2" s="2"/>
      <c r="C2" s="2"/>
      <c r="F2" s="3" t="s">
        <v>17</v>
      </c>
      <c r="G2" s="1"/>
      <c r="H2" s="1"/>
    </row>
    <row r="3" spans="1:31" s="13" customFormat="1" ht="16" x14ac:dyDescent="0.2">
      <c r="A3" s="2" t="s">
        <v>15</v>
      </c>
      <c r="B3" s="2"/>
      <c r="C3" s="2"/>
      <c r="F3" s="1" t="s">
        <v>16</v>
      </c>
      <c r="G3" s="1"/>
      <c r="H3" s="1"/>
    </row>
    <row r="4" spans="1:31" s="13" customFormat="1" ht="16" x14ac:dyDescent="0.2">
      <c r="A4" s="8"/>
      <c r="B4" s="8" t="s">
        <v>14</v>
      </c>
      <c r="C4" s="8" t="s">
        <v>13</v>
      </c>
      <c r="F4" s="8"/>
      <c r="G4" s="8" t="s">
        <v>14</v>
      </c>
      <c r="H4" s="8" t="s">
        <v>13</v>
      </c>
    </row>
    <row r="5" spans="1:31" s="13" customFormat="1" ht="16" x14ac:dyDescent="0.2">
      <c r="A5" s="2" t="s">
        <v>0</v>
      </c>
      <c r="B5" s="6">
        <v>7.0652473984461799E-3</v>
      </c>
      <c r="C5" s="6">
        <v>1.97322863971124E-2</v>
      </c>
      <c r="F5" s="2" t="s">
        <v>0</v>
      </c>
      <c r="G5" s="6">
        <v>4.5916607863356598E-3</v>
      </c>
      <c r="H5" s="6">
        <v>1.3754085096919401E-2</v>
      </c>
    </row>
    <row r="6" spans="1:31" s="13" customFormat="1" ht="16" x14ac:dyDescent="0.2">
      <c r="A6" s="2" t="s">
        <v>1</v>
      </c>
      <c r="B6" s="6">
        <v>4.88696169903756E-3</v>
      </c>
      <c r="C6" s="6">
        <v>2.11789825478488E-2</v>
      </c>
      <c r="F6" s="2" t="s">
        <v>1</v>
      </c>
      <c r="G6" s="6">
        <v>7.3095347465278503E-3</v>
      </c>
      <c r="H6" s="6">
        <v>1.05406196753077E-2</v>
      </c>
    </row>
    <row r="7" spans="1:31" s="13" customFormat="1" ht="16" x14ac:dyDescent="0.2">
      <c r="A7" s="2" t="s">
        <v>2</v>
      </c>
      <c r="B7" s="6">
        <v>4.00609039652545E-3</v>
      </c>
      <c r="C7" s="6">
        <v>2.24842642593427E-2</v>
      </c>
      <c r="F7" s="2" t="s">
        <v>2</v>
      </c>
      <c r="G7" s="6">
        <v>8.6661645140723009E-3</v>
      </c>
      <c r="H7" s="6">
        <v>1.2783058381299801E-2</v>
      </c>
    </row>
    <row r="8" spans="1:31" s="13" customFormat="1" ht="16" x14ac:dyDescent="0.2">
      <c r="A8" s="11" t="s">
        <v>3</v>
      </c>
      <c r="B8" s="17">
        <f>AVERAGE(B5:B7)</f>
        <v>5.3194331646697303E-3</v>
      </c>
      <c r="C8" s="17">
        <f t="shared" ref="C8:H8" si="0">AVERAGE(C5:C7)</f>
        <v>2.1131844401434632E-2</v>
      </c>
      <c r="D8" s="15"/>
      <c r="E8" s="15"/>
      <c r="F8" s="11" t="s">
        <v>3</v>
      </c>
      <c r="G8" s="17">
        <f t="shared" si="0"/>
        <v>6.8557866823119361E-3</v>
      </c>
      <c r="H8" s="17">
        <f t="shared" si="0"/>
        <v>1.2359254384508966E-2</v>
      </c>
    </row>
    <row r="9" spans="1:31" s="13" customFormat="1" ht="16" x14ac:dyDescent="0.2">
      <c r="A9" s="2" t="s">
        <v>4</v>
      </c>
      <c r="B9" s="13">
        <f>STDEV(B5:B7)</f>
        <v>1.5747647656204672E-3</v>
      </c>
      <c r="C9" s="13">
        <f t="shared" ref="C9:H9" si="1">STDEV(C5:C7)</f>
        <v>1.3765943637059305E-3</v>
      </c>
      <c r="F9" s="2" t="s">
        <v>4</v>
      </c>
      <c r="G9" s="13">
        <f t="shared" si="1"/>
        <v>2.0748037584720422E-3</v>
      </c>
      <c r="H9" s="13">
        <f t="shared" si="1"/>
        <v>1.6481193448125745E-3</v>
      </c>
    </row>
    <row r="10" spans="1:31" s="13" customFormat="1" ht="16" x14ac:dyDescent="0.2">
      <c r="A10" s="2" t="s">
        <v>5</v>
      </c>
      <c r="B10" s="13">
        <f>B9/SQRT(3)</f>
        <v>9.0919086134131472E-4</v>
      </c>
      <c r="C10" s="13">
        <f t="shared" ref="C10:H10" si="2">C9/SQRT(3)</f>
        <v>7.9477712645054056E-4</v>
      </c>
      <c r="F10" s="2" t="s">
        <v>5</v>
      </c>
      <c r="G10" s="13">
        <f t="shared" si="2"/>
        <v>1.197888508469481E-3</v>
      </c>
      <c r="H10" s="13">
        <f t="shared" si="2"/>
        <v>9.5154214738416964E-4</v>
      </c>
    </row>
    <row r="12" spans="1:31" s="13" customFormat="1" ht="21" x14ac:dyDescent="0.25">
      <c r="A12" s="3" t="s">
        <v>18</v>
      </c>
      <c r="B12" s="2"/>
      <c r="C12" s="2"/>
      <c r="E12" s="3" t="s">
        <v>19</v>
      </c>
      <c r="F12" s="2"/>
      <c r="G12" s="2"/>
      <c r="I12" s="3" t="s">
        <v>20</v>
      </c>
      <c r="J12" s="2"/>
      <c r="K12" s="2"/>
      <c r="M12" s="3" t="s">
        <v>21</v>
      </c>
      <c r="N12" s="2"/>
      <c r="O12" s="2"/>
    </row>
    <row r="13" spans="1:31" s="1" customFormat="1" ht="21" x14ac:dyDescent="0.25">
      <c r="A13" s="3"/>
      <c r="B13" s="2"/>
      <c r="C13" s="2"/>
      <c r="D13" s="13"/>
      <c r="E13" s="3"/>
      <c r="F13" s="2"/>
      <c r="G13" s="2"/>
      <c r="H13" s="13"/>
      <c r="I13" s="3"/>
      <c r="J13" s="2"/>
      <c r="K13" s="2"/>
      <c r="L13" s="13"/>
      <c r="M13" s="3"/>
      <c r="N13" s="2"/>
      <c r="O13" s="2"/>
      <c r="P13" s="3"/>
      <c r="Q13" s="2"/>
      <c r="R13" s="2"/>
    </row>
    <row r="14" spans="1:31" s="1" customFormat="1" ht="16" x14ac:dyDescent="0.2">
      <c r="A14" s="8"/>
      <c r="B14" s="8" t="s">
        <v>14</v>
      </c>
      <c r="C14" s="8" t="s">
        <v>13</v>
      </c>
      <c r="D14" s="13"/>
      <c r="E14" s="8"/>
      <c r="F14" s="8" t="s">
        <v>14</v>
      </c>
      <c r="G14" s="8" t="s">
        <v>13</v>
      </c>
      <c r="H14" s="13"/>
      <c r="I14" s="8"/>
      <c r="J14" s="8" t="s">
        <v>14</v>
      </c>
      <c r="K14" s="8" t="s">
        <v>13</v>
      </c>
      <c r="L14" s="13"/>
      <c r="M14" s="8"/>
      <c r="N14" s="8" t="s">
        <v>14</v>
      </c>
      <c r="O14" s="8" t="s">
        <v>13</v>
      </c>
      <c r="P14" s="2"/>
      <c r="Q14" s="2"/>
      <c r="R14" s="2"/>
    </row>
    <row r="15" spans="1:31" s="1" customFormat="1" ht="16" x14ac:dyDescent="0.2">
      <c r="A15" s="2" t="s">
        <v>0</v>
      </c>
      <c r="B15" s="6">
        <v>1.2436791975247699E-2</v>
      </c>
      <c r="C15" s="6">
        <v>2.8810761163542802E-2</v>
      </c>
      <c r="E15" s="2" t="s">
        <v>0</v>
      </c>
      <c r="F15" s="6">
        <v>7.5719228874377197E-3</v>
      </c>
      <c r="G15" s="6">
        <v>4.1155988987533997E-2</v>
      </c>
      <c r="I15" s="2" t="s">
        <v>0</v>
      </c>
      <c r="J15" s="6">
        <v>1.4365274367268499E-2</v>
      </c>
      <c r="K15" s="6">
        <v>5.5280365108976999E-2</v>
      </c>
      <c r="M15" s="2" t="s">
        <v>0</v>
      </c>
      <c r="N15" s="6">
        <v>1.15644345056291E-2</v>
      </c>
      <c r="O15" s="6">
        <v>6.7478111912564004E-2</v>
      </c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</row>
    <row r="16" spans="1:31" s="1" customFormat="1" ht="16" x14ac:dyDescent="0.2">
      <c r="A16" s="2" t="s">
        <v>1</v>
      </c>
      <c r="B16" s="6">
        <v>1.16756436859441E-2</v>
      </c>
      <c r="C16" s="6">
        <v>3.3006696983121198E-2</v>
      </c>
      <c r="E16" s="2" t="s">
        <v>1</v>
      </c>
      <c r="F16" s="6">
        <v>7.8098012547294197E-3</v>
      </c>
      <c r="G16" s="6">
        <v>4.4423469006815201E-2</v>
      </c>
      <c r="I16" s="2" t="s">
        <v>1</v>
      </c>
      <c r="J16" s="6">
        <v>1.13965695004018E-2</v>
      </c>
      <c r="K16" s="6">
        <v>6.3579212169551397E-2</v>
      </c>
      <c r="M16" s="2" t="s">
        <v>1</v>
      </c>
      <c r="N16" s="6">
        <v>1.9532855255415999E-2</v>
      </c>
      <c r="O16" s="6">
        <v>9.1925886010454802E-2</v>
      </c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1:31" s="1" customFormat="1" ht="16" x14ac:dyDescent="0.2">
      <c r="A17" s="2" t="s">
        <v>2</v>
      </c>
      <c r="B17" s="6">
        <v>1.2444118452618299E-2</v>
      </c>
      <c r="C17" s="6">
        <v>3.1897106229202499E-2</v>
      </c>
      <c r="E17" s="2" t="s">
        <v>2</v>
      </c>
      <c r="F17" s="6">
        <v>1.2247109235131001E-2</v>
      </c>
      <c r="G17" s="6">
        <v>3.5343517629645597E-2</v>
      </c>
      <c r="I17" s="2" t="s">
        <v>2</v>
      </c>
      <c r="J17" s="6">
        <v>1.11910493975435E-2</v>
      </c>
      <c r="K17" s="6">
        <v>6.4284046639224601E-2</v>
      </c>
      <c r="M17" s="2" t="s">
        <v>2</v>
      </c>
      <c r="N17" s="6">
        <v>1.1656805472416799E-2</v>
      </c>
      <c r="O17" s="6">
        <v>7.67281940255998E-2</v>
      </c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</row>
    <row r="18" spans="1:31" s="1" customFormat="1" ht="16" x14ac:dyDescent="0.2">
      <c r="A18" s="11" t="s">
        <v>3</v>
      </c>
      <c r="B18" s="12">
        <f>AVERAGE(B15:B17)</f>
        <v>1.21855180379367E-2</v>
      </c>
      <c r="C18" s="12">
        <f t="shared" ref="C18:O18" si="3">AVERAGE(C15:C17)</f>
        <v>3.1238188125288835E-2</v>
      </c>
      <c r="D18" s="5"/>
      <c r="E18" s="11" t="s">
        <v>3</v>
      </c>
      <c r="F18" s="12">
        <f t="shared" si="3"/>
        <v>9.2096111257660464E-3</v>
      </c>
      <c r="G18" s="12">
        <f t="shared" si="3"/>
        <v>4.0307658541331594E-2</v>
      </c>
      <c r="H18" s="5"/>
      <c r="I18" s="11" t="s">
        <v>3</v>
      </c>
      <c r="J18" s="12">
        <f t="shared" si="3"/>
        <v>1.2317631088404599E-2</v>
      </c>
      <c r="K18" s="12">
        <f t="shared" si="3"/>
        <v>6.1047874639250994E-2</v>
      </c>
      <c r="L18" s="5"/>
      <c r="M18" s="11" t="s">
        <v>3</v>
      </c>
      <c r="N18" s="12">
        <f t="shared" si="3"/>
        <v>1.4251365077820632E-2</v>
      </c>
      <c r="O18" s="12">
        <f t="shared" si="3"/>
        <v>7.8710730649539526E-2</v>
      </c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</row>
    <row r="19" spans="1:31" s="1" customFormat="1" ht="16" x14ac:dyDescent="0.2">
      <c r="A19" s="2" t="s">
        <v>4</v>
      </c>
      <c r="B19" s="1">
        <f>STDEV(B15:B17)</f>
        <v>4.4157933650995347E-4</v>
      </c>
      <c r="C19" s="1">
        <f t="shared" ref="C19:O19" si="4">STDEV(C15:C17)</f>
        <v>2.1741893089733798E-3</v>
      </c>
      <c r="E19" s="2" t="s">
        <v>4</v>
      </c>
      <c r="F19" s="1">
        <f t="shared" si="4"/>
        <v>2.6332380452027296E-3</v>
      </c>
      <c r="G19" s="1">
        <f t="shared" si="4"/>
        <v>4.5990355143667372E-3</v>
      </c>
      <c r="I19" s="2" t="s">
        <v>4</v>
      </c>
      <c r="J19" s="1">
        <f t="shared" si="4"/>
        <v>1.7762859781794986E-3</v>
      </c>
      <c r="K19" s="1">
        <f t="shared" si="4"/>
        <v>5.0072270313778399E-3</v>
      </c>
      <c r="M19" s="2" t="s">
        <v>4</v>
      </c>
      <c r="N19" s="1">
        <f t="shared" si="4"/>
        <v>4.574137839080024E-3</v>
      </c>
      <c r="O19" s="1">
        <f t="shared" si="4"/>
        <v>1.2343875128351077E-2</v>
      </c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</row>
    <row r="20" spans="1:31" s="1" customFormat="1" ht="16" x14ac:dyDescent="0.2">
      <c r="A20" s="2" t="s">
        <v>5</v>
      </c>
      <c r="B20" s="1">
        <f>B19/SQRT(3)</f>
        <v>2.5494594880259798E-4</v>
      </c>
      <c r="C20" s="1">
        <f t="shared" ref="C20:O20" si="5">C19/SQRT(3)</f>
        <v>1.2552687828049874E-3</v>
      </c>
      <c r="E20" s="2" t="s">
        <v>5</v>
      </c>
      <c r="F20" s="1">
        <f t="shared" si="5"/>
        <v>1.5203006942381598E-3</v>
      </c>
      <c r="G20" s="1">
        <f t="shared" si="5"/>
        <v>2.655254392232285E-3</v>
      </c>
      <c r="I20" s="2" t="s">
        <v>5</v>
      </c>
      <c r="J20" s="1">
        <f t="shared" si="5"/>
        <v>1.0255391876596914E-3</v>
      </c>
      <c r="K20" s="1">
        <f t="shared" si="5"/>
        <v>2.8909238744595669E-3</v>
      </c>
      <c r="M20" s="2" t="s">
        <v>5</v>
      </c>
      <c r="N20" s="1">
        <f t="shared" si="5"/>
        <v>2.6408797127033053E-3</v>
      </c>
      <c r="O20" s="1">
        <f t="shared" si="5"/>
        <v>7.1267396281966206E-3</v>
      </c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</row>
    <row r="22" spans="1:31" x14ac:dyDescent="0.15">
      <c r="A22" s="7" t="s">
        <v>8</v>
      </c>
      <c r="B22" s="1"/>
      <c r="C22" s="1"/>
      <c r="D22" s="1"/>
      <c r="E22" s="1"/>
      <c r="F22" s="7" t="s">
        <v>5</v>
      </c>
    </row>
    <row r="23" spans="1:31" x14ac:dyDescent="0.2">
      <c r="A23" s="9"/>
      <c r="B23" s="8" t="s">
        <v>14</v>
      </c>
      <c r="C23" s="8" t="s">
        <v>13</v>
      </c>
      <c r="D23" s="1"/>
      <c r="E23" s="1"/>
      <c r="F23" s="9"/>
      <c r="G23" s="8" t="s">
        <v>14</v>
      </c>
      <c r="H23" s="8" t="s">
        <v>13</v>
      </c>
    </row>
    <row r="24" spans="1:31" ht="18" customHeight="1" x14ac:dyDescent="0.15">
      <c r="A24" s="1" t="s">
        <v>6</v>
      </c>
      <c r="B24" s="1">
        <v>5.3194331646697303E-3</v>
      </c>
      <c r="C24" s="1">
        <v>2.1131844401434632E-2</v>
      </c>
      <c r="D24" s="1"/>
      <c r="E24" s="1"/>
      <c r="F24" s="1" t="s">
        <v>6</v>
      </c>
      <c r="G24" s="1">
        <v>9.0919086134131472E-4</v>
      </c>
      <c r="H24" s="1">
        <v>7.9477712645054056E-4</v>
      </c>
      <c r="I24" s="1"/>
      <c r="J24" s="1"/>
    </row>
    <row r="25" spans="1:31" ht="18" customHeight="1" x14ac:dyDescent="0.15">
      <c r="A25" s="1" t="s">
        <v>7</v>
      </c>
      <c r="B25" s="1">
        <v>6.8557866823119361E-3</v>
      </c>
      <c r="C25" s="1">
        <v>1.2359254384508966E-2</v>
      </c>
      <c r="D25" s="1"/>
      <c r="E25" s="1"/>
      <c r="F25" s="1" t="s">
        <v>7</v>
      </c>
      <c r="G25" s="1">
        <v>2.5494594880259798E-4</v>
      </c>
      <c r="H25" s="1">
        <v>1.2552687828049874E-3</v>
      </c>
      <c r="I25" s="1"/>
      <c r="J25" s="1"/>
    </row>
    <row r="26" spans="1:31" ht="18" customHeight="1" x14ac:dyDescent="0.15">
      <c r="A26" s="1" t="s">
        <v>12</v>
      </c>
      <c r="B26" s="1">
        <v>1.21855180379367E-2</v>
      </c>
      <c r="C26" s="1">
        <v>3.1238188125288835E-2</v>
      </c>
      <c r="D26" s="1"/>
      <c r="E26" s="1"/>
      <c r="F26" s="1" t="s">
        <v>12</v>
      </c>
      <c r="G26" s="1">
        <v>2.5494594880259798E-4</v>
      </c>
      <c r="H26" s="1">
        <v>1.2552687828049874E-3</v>
      </c>
      <c r="I26" s="1"/>
      <c r="J26" s="1"/>
    </row>
    <row r="27" spans="1:31" ht="18" customHeight="1" x14ac:dyDescent="0.15">
      <c r="A27" s="1" t="s">
        <v>9</v>
      </c>
      <c r="B27" s="1">
        <v>9.2096111257660464E-3</v>
      </c>
      <c r="C27" s="1">
        <v>4.0307658541331594E-2</v>
      </c>
      <c r="D27" s="1"/>
      <c r="E27" s="1"/>
      <c r="F27" s="1" t="s">
        <v>9</v>
      </c>
      <c r="G27" s="1">
        <v>1.5203006942381598E-3</v>
      </c>
      <c r="H27" s="1">
        <v>2.655254392232285E-3</v>
      </c>
      <c r="I27" s="1"/>
      <c r="J27" s="1"/>
    </row>
    <row r="28" spans="1:31" ht="18" customHeight="1" x14ac:dyDescent="0.15">
      <c r="A28" s="1" t="s">
        <v>10</v>
      </c>
      <c r="B28" s="1">
        <v>1.2317631088404599E-2</v>
      </c>
      <c r="C28" s="1">
        <v>6.1047874639250994E-2</v>
      </c>
      <c r="D28" s="1"/>
      <c r="E28" s="1"/>
      <c r="F28" s="1" t="s">
        <v>10</v>
      </c>
      <c r="G28" s="1">
        <v>1.0255391876596914E-3</v>
      </c>
      <c r="H28" s="1">
        <v>2.8909238744595669E-3</v>
      </c>
      <c r="I28" s="1"/>
      <c r="J28" s="1"/>
    </row>
    <row r="29" spans="1:31" ht="18" customHeight="1" x14ac:dyDescent="0.15">
      <c r="A29" s="1" t="s">
        <v>11</v>
      </c>
      <c r="B29" s="1">
        <v>1.4251365077820632E-2</v>
      </c>
      <c r="C29" s="1">
        <v>7.8710730649539526E-2</v>
      </c>
      <c r="D29" s="1"/>
      <c r="E29" s="1"/>
      <c r="F29" s="1" t="s">
        <v>11</v>
      </c>
      <c r="G29" s="1">
        <v>2.6408797127033053E-3</v>
      </c>
      <c r="H29" s="1">
        <v>7.1267396281966206E-3</v>
      </c>
      <c r="I29" s="1"/>
      <c r="J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rep1</vt:lpstr>
      <vt:lpstr>rep2</vt:lpstr>
      <vt:lpstr>rep3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Soon-Ki Han</cp:lastModifiedBy>
  <dcterms:created xsi:type="dcterms:W3CDTF">2016-10-19T23:56:29Z</dcterms:created>
  <dcterms:modified xsi:type="dcterms:W3CDTF">2016-12-09T23:56:11Z</dcterms:modified>
</cp:coreProperties>
</file>