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a-my.sharepoint.com/personal/markus_meissner_glasgow_ac_uk/Documents/ChromobodyActin/eLIFECB/Revision/Figures/finalPDFs/"/>
    </mc:Choice>
  </mc:AlternateContent>
  <bookViews>
    <workbookView xWindow="0" yWindow="0" windowWidth="20490" windowHeight="7530"/>
  </bookViews>
  <sheets>
    <sheet name="Fig.1A" sheetId="4" r:id="rId1"/>
  </sheets>
  <calcPr calcId="171027"/>
</workbook>
</file>

<file path=xl/calcChain.xml><?xml version="1.0" encoding="utf-8"?>
<calcChain xmlns="http://schemas.openxmlformats.org/spreadsheetml/2006/main">
  <c r="L45" i="4" l="1"/>
  <c r="L44" i="4" s="1"/>
  <c r="K45" i="4"/>
  <c r="K44" i="4" s="1"/>
  <c r="J45" i="4"/>
  <c r="J44" i="4" s="1"/>
  <c r="E45" i="4"/>
  <c r="E44" i="4" s="1"/>
  <c r="D45" i="4"/>
  <c r="D44" i="4" s="1"/>
  <c r="C45" i="4"/>
  <c r="C44" i="4" s="1"/>
  <c r="G39" i="4"/>
  <c r="G40" i="4"/>
  <c r="G41" i="4"/>
  <c r="D43" i="4"/>
  <c r="F42" i="4"/>
  <c r="C43" i="4"/>
  <c r="L43" i="4"/>
  <c r="K43" i="4"/>
  <c r="J43" i="4"/>
  <c r="E43" i="4"/>
  <c r="N42" i="4"/>
  <c r="M42" i="4"/>
  <c r="G42" i="4"/>
  <c r="N41" i="4"/>
  <c r="M41" i="4"/>
  <c r="N40" i="4"/>
  <c r="M40" i="4"/>
  <c r="F40" i="4"/>
  <c r="N39" i="4"/>
  <c r="M39" i="4"/>
  <c r="N38" i="4"/>
  <c r="M38" i="4"/>
  <c r="G38" i="4"/>
  <c r="F38" i="4"/>
  <c r="L31" i="4"/>
  <c r="K31" i="4"/>
  <c r="J31" i="4"/>
  <c r="E31" i="4"/>
  <c r="D31" i="4"/>
  <c r="C31" i="4"/>
  <c r="N30" i="4"/>
  <c r="M30" i="4"/>
  <c r="G30" i="4"/>
  <c r="F30" i="4"/>
  <c r="N29" i="4"/>
  <c r="M29" i="4"/>
  <c r="G29" i="4"/>
  <c r="F29" i="4"/>
  <c r="N28" i="4"/>
  <c r="M28" i="4"/>
  <c r="G28" i="4"/>
  <c r="F28" i="4"/>
  <c r="N27" i="4"/>
  <c r="M27" i="4"/>
  <c r="G27" i="4"/>
  <c r="F27" i="4"/>
  <c r="N26" i="4"/>
  <c r="M26" i="4"/>
  <c r="G26" i="4"/>
  <c r="F26" i="4"/>
  <c r="L20" i="4"/>
  <c r="K20" i="4"/>
  <c r="J20" i="4"/>
  <c r="E20" i="4"/>
  <c r="D20" i="4"/>
  <c r="C20" i="4"/>
  <c r="N19" i="4"/>
  <c r="M19" i="4"/>
  <c r="G19" i="4"/>
  <c r="F19" i="4"/>
  <c r="N18" i="4"/>
  <c r="M18" i="4"/>
  <c r="G18" i="4"/>
  <c r="F18" i="4"/>
  <c r="N17" i="4"/>
  <c r="M17" i="4"/>
  <c r="G17" i="4"/>
  <c r="F17" i="4"/>
  <c r="N16" i="4"/>
  <c r="M16" i="4"/>
  <c r="G16" i="4"/>
  <c r="F16" i="4"/>
  <c r="N15" i="4"/>
  <c r="M15" i="4"/>
  <c r="G15" i="4"/>
  <c r="F15" i="4"/>
  <c r="D9" i="4"/>
  <c r="E9" i="4"/>
  <c r="J9" i="4"/>
  <c r="K9" i="4"/>
  <c r="L9" i="4"/>
  <c r="C9" i="4"/>
  <c r="N5" i="4"/>
  <c r="N6" i="4"/>
  <c r="N7" i="4"/>
  <c r="N8" i="4"/>
  <c r="N4" i="4"/>
  <c r="G5" i="4"/>
  <c r="G6" i="4"/>
  <c r="G7" i="4"/>
  <c r="G8" i="4"/>
  <c r="G4" i="4"/>
  <c r="M8" i="4"/>
  <c r="M7" i="4"/>
  <c r="M6" i="4"/>
  <c r="M5" i="4"/>
  <c r="M4" i="4"/>
  <c r="F5" i="4"/>
  <c r="F6" i="4"/>
  <c r="F7" i="4"/>
  <c r="F8" i="4"/>
  <c r="F4" i="4"/>
  <c r="F39" i="4" l="1"/>
  <c r="F41" i="4"/>
</calcChain>
</file>

<file path=xl/sharedStrings.xml><?xml version="1.0" encoding="utf-8"?>
<sst xmlns="http://schemas.openxmlformats.org/spreadsheetml/2006/main" count="92" uniqueCount="17">
  <si>
    <t>CS1</t>
  </si>
  <si>
    <t>CS2</t>
  </si>
  <si>
    <t>CS3</t>
  </si>
  <si>
    <t>Replica1</t>
  </si>
  <si>
    <t>Replica2</t>
  </si>
  <si>
    <t>Average</t>
  </si>
  <si>
    <t>Odd</t>
  </si>
  <si>
    <r>
      <rPr>
        <b/>
        <i/>
        <sz val="11"/>
        <color theme="1"/>
        <rFont val="Calibri"/>
        <family val="2"/>
        <scheme val="minor"/>
      </rPr>
      <t>act1</t>
    </r>
    <r>
      <rPr>
        <b/>
        <sz val="11"/>
        <color theme="1"/>
        <rFont val="Calibri"/>
        <family val="2"/>
        <scheme val="minor"/>
      </rPr>
      <t>KO</t>
    </r>
  </si>
  <si>
    <r>
      <t>LoxP</t>
    </r>
    <r>
      <rPr>
        <b/>
        <i/>
        <sz val="11"/>
        <color theme="1"/>
        <rFont val="Calibri"/>
        <family val="2"/>
        <scheme val="minor"/>
      </rPr>
      <t>act1</t>
    </r>
    <r>
      <rPr>
        <b/>
        <sz val="11"/>
        <color theme="1"/>
        <rFont val="Calibri"/>
        <family val="2"/>
        <scheme val="minor"/>
      </rPr>
      <t>KO</t>
    </r>
  </si>
  <si>
    <t>StdDev</t>
  </si>
  <si>
    <t>Sync%</t>
  </si>
  <si>
    <t>Async%</t>
  </si>
  <si>
    <t>&gt;16</t>
  </si>
  <si>
    <t>Replica3</t>
  </si>
  <si>
    <t>Total results</t>
  </si>
  <si>
    <t>Total counted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</si>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</sst>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4" xfId="0" applyFill="1" applyBorder="1"/>
    <xf numFmtId="0" fontId="0" fillId="0" borderId="1" xfId="0" applyFill="1" applyBorder="1"/>
    <xf numFmtId="0" fontId="0" fillId="0" borderId="5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0" xfId="0" applyFont="1"/>
    <xf numFmtId="0" fontId="2" fillId="0" borderId="3" xfId="0" applyFont="1" applyFill="1" applyBorder="1" applyAlignment="1">
      <alignment horizontal="center"/>
    </xf>
    <xf numFmtId="0" fontId="2" fillId="0" borderId="5" xfId="0" applyFont="1" applyBorder="1"/>
    <xf numFmtId="0" fontId="1" fillId="0" borderId="4" xfId="0" applyFont="1" applyBorder="1"/>
    <xf numFmtId="0" fontId="1" fillId="0" borderId="6" xfId="0" applyFont="1" applyBorder="1"/>
    <xf numFmtId="164" fontId="0" fillId="0" borderId="0" xfId="0" applyNumberFormat="1" applyFill="1" applyBorder="1"/>
    <xf numFmtId="164" fontId="0" fillId="0" borderId="0" xfId="0" applyNumberFormat="1" applyFill="1"/>
    <xf numFmtId="164" fontId="0" fillId="0" borderId="0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70" zoomScaleNormal="70" workbookViewId="0">
      <selection activeCell="Q18" sqref="Q18"/>
    </sheetView>
  </sheetViews>
  <sheetFormatPr defaultRowHeight="15" x14ac:dyDescent="0.25"/>
  <cols>
    <col min="1" max="1" width="15.7109375" bestFit="1" customWidth="1"/>
    <col min="2" max="2" width="14.42578125" bestFit="1" customWidth="1"/>
    <col min="3" max="3" width="11.42578125" bestFit="1" customWidth="1"/>
    <col min="4" max="5" width="11.7109375" bestFit="1" customWidth="1"/>
    <col min="6" max="6" width="11.140625" bestFit="1" customWidth="1"/>
    <col min="7" max="7" width="14.85546875" bestFit="1" customWidth="1"/>
    <col min="8" max="8" width="10.7109375" bestFit="1" customWidth="1"/>
    <col min="9" max="9" width="14.42578125" bestFit="1" customWidth="1"/>
    <col min="10" max="10" width="11.42578125" bestFit="1" customWidth="1"/>
    <col min="11" max="12" width="11.7109375" bestFit="1" customWidth="1"/>
    <col min="13" max="13" width="11.140625" bestFit="1" customWidth="1"/>
  </cols>
  <sheetData>
    <row r="1" spans="1:14" x14ac:dyDescent="0.25">
      <c r="A1" s="15" t="s">
        <v>3</v>
      </c>
    </row>
    <row r="2" spans="1:14" x14ac:dyDescent="0.25">
      <c r="A2" s="15"/>
      <c r="B2" s="10"/>
      <c r="C2" s="25" t="s">
        <v>7</v>
      </c>
      <c r="D2" s="25"/>
      <c r="E2" s="25"/>
      <c r="F2" s="25"/>
      <c r="G2" s="16"/>
      <c r="I2" s="10"/>
      <c r="J2" s="25" t="s">
        <v>8</v>
      </c>
      <c r="K2" s="25"/>
      <c r="L2" s="25"/>
      <c r="M2" s="25"/>
      <c r="N2" s="8"/>
    </row>
    <row r="3" spans="1:14" x14ac:dyDescent="0.25">
      <c r="A3" s="15"/>
      <c r="B3" s="12"/>
      <c r="C3" s="13" t="s">
        <v>0</v>
      </c>
      <c r="D3" s="13" t="s">
        <v>1</v>
      </c>
      <c r="E3" s="13" t="s">
        <v>2</v>
      </c>
      <c r="F3" s="13" t="s">
        <v>5</v>
      </c>
      <c r="G3" s="14" t="s">
        <v>9</v>
      </c>
      <c r="I3" s="9"/>
      <c r="J3" s="13" t="s">
        <v>0</v>
      </c>
      <c r="K3" s="13" t="s">
        <v>1</v>
      </c>
      <c r="L3" s="13" t="s">
        <v>2</v>
      </c>
      <c r="M3" s="13" t="s">
        <v>5</v>
      </c>
      <c r="N3" s="17" t="s">
        <v>9</v>
      </c>
    </row>
    <row r="4" spans="1:14" x14ac:dyDescent="0.25">
      <c r="A4" s="15"/>
      <c r="B4" s="12">
        <v>2</v>
      </c>
      <c r="C4" s="3">
        <v>15</v>
      </c>
      <c r="D4" s="3">
        <v>15</v>
      </c>
      <c r="E4" s="3">
        <v>13</v>
      </c>
      <c r="F4" s="20">
        <f>AVERAGE(C4:E4)</f>
        <v>14.333333333333334</v>
      </c>
      <c r="G4" s="11">
        <f>_xlfn.STDEV.S(C4:E4)</f>
        <v>1.1547005383792517</v>
      </c>
      <c r="I4" s="12">
        <v>2</v>
      </c>
      <c r="J4" s="3">
        <v>16</v>
      </c>
      <c r="K4" s="3">
        <v>15</v>
      </c>
      <c r="L4" s="3">
        <v>19</v>
      </c>
      <c r="M4" s="20">
        <f>AVERAGE(J4:L4)</f>
        <v>16.666666666666668</v>
      </c>
      <c r="N4" s="5">
        <f>_xlfn.STDEV.S(J4:L4)</f>
        <v>2.0816659994661282</v>
      </c>
    </row>
    <row r="5" spans="1:14" x14ac:dyDescent="0.25">
      <c r="A5" s="15"/>
      <c r="B5" s="12">
        <v>4</v>
      </c>
      <c r="C5" s="3">
        <v>29</v>
      </c>
      <c r="D5" s="3">
        <v>42</v>
      </c>
      <c r="E5" s="3">
        <v>37</v>
      </c>
      <c r="F5" s="20">
        <f t="shared" ref="F5:F8" si="0">AVERAGE(C5:E5)</f>
        <v>36</v>
      </c>
      <c r="G5" s="11">
        <f t="shared" ref="G5:G8" si="1">_xlfn.STDEV.S(C5:E5)</f>
        <v>6.5574385243020004</v>
      </c>
      <c r="I5" s="12">
        <v>4</v>
      </c>
      <c r="J5" s="3">
        <v>43</v>
      </c>
      <c r="K5" s="3">
        <v>41</v>
      </c>
      <c r="L5" s="3">
        <v>33</v>
      </c>
      <c r="M5" s="20">
        <f t="shared" ref="M5:M8" si="2">AVERAGE(J5:L5)</f>
        <v>39</v>
      </c>
      <c r="N5" s="5">
        <f t="shared" ref="N5:N8" si="3">_xlfn.STDEV.S(J5:L5)</f>
        <v>5.2915026221291814</v>
      </c>
    </row>
    <row r="6" spans="1:14" x14ac:dyDescent="0.25">
      <c r="A6" s="15"/>
      <c r="B6" s="12">
        <v>8</v>
      </c>
      <c r="C6" s="3">
        <v>13</v>
      </c>
      <c r="D6" s="3">
        <v>17</v>
      </c>
      <c r="E6" s="3">
        <v>14</v>
      </c>
      <c r="F6" s="20">
        <f t="shared" si="0"/>
        <v>14.666666666666666</v>
      </c>
      <c r="G6" s="11">
        <f t="shared" si="1"/>
        <v>2.0816659994661282</v>
      </c>
      <c r="I6" s="12">
        <v>8</v>
      </c>
      <c r="J6" s="3">
        <v>28</v>
      </c>
      <c r="K6" s="3">
        <v>27</v>
      </c>
      <c r="L6" s="3">
        <v>25</v>
      </c>
      <c r="M6" s="20">
        <f t="shared" si="2"/>
        <v>26.666666666666668</v>
      </c>
      <c r="N6" s="5">
        <f t="shared" si="3"/>
        <v>1.5275252316519465</v>
      </c>
    </row>
    <row r="7" spans="1:14" x14ac:dyDescent="0.25">
      <c r="A7" s="15"/>
      <c r="B7" s="12" t="s">
        <v>12</v>
      </c>
      <c r="C7" s="3">
        <v>3</v>
      </c>
      <c r="D7" s="3">
        <v>2</v>
      </c>
      <c r="E7" s="3">
        <v>3</v>
      </c>
      <c r="F7" s="20">
        <f t="shared" si="0"/>
        <v>2.6666666666666665</v>
      </c>
      <c r="G7" s="11">
        <f t="shared" si="1"/>
        <v>0.57735026918962629</v>
      </c>
      <c r="I7" s="12" t="s">
        <v>12</v>
      </c>
      <c r="J7" s="3">
        <v>5</v>
      </c>
      <c r="K7" s="3">
        <v>10</v>
      </c>
      <c r="L7" s="3">
        <v>13</v>
      </c>
      <c r="M7" s="20">
        <f t="shared" si="2"/>
        <v>9.3333333333333339</v>
      </c>
      <c r="N7" s="5">
        <f t="shared" si="3"/>
        <v>4.0414518843273814</v>
      </c>
    </row>
    <row r="8" spans="1:14" x14ac:dyDescent="0.25">
      <c r="A8" s="15"/>
      <c r="B8" s="12" t="s">
        <v>6</v>
      </c>
      <c r="C8" s="3">
        <v>40</v>
      </c>
      <c r="D8" s="3">
        <v>24</v>
      </c>
      <c r="E8" s="3">
        <v>33</v>
      </c>
      <c r="F8" s="20">
        <f t="shared" si="0"/>
        <v>32.333333333333336</v>
      </c>
      <c r="G8" s="11">
        <f t="shared" si="1"/>
        <v>8.0208062770106388</v>
      </c>
      <c r="I8" s="12" t="s">
        <v>6</v>
      </c>
      <c r="J8" s="3">
        <v>8</v>
      </c>
      <c r="K8" s="3">
        <v>7</v>
      </c>
      <c r="L8" s="3">
        <v>10</v>
      </c>
      <c r="M8" s="20">
        <f t="shared" si="2"/>
        <v>8.3333333333333339</v>
      </c>
      <c r="N8" s="5">
        <f t="shared" si="3"/>
        <v>1.5275252316519452</v>
      </c>
    </row>
    <row r="9" spans="1:14" x14ac:dyDescent="0.25">
      <c r="A9" s="15"/>
      <c r="B9" s="4" t="s">
        <v>15</v>
      </c>
      <c r="C9" s="2">
        <f>SUM(C4:C8)</f>
        <v>100</v>
      </c>
      <c r="D9" s="2">
        <f t="shared" ref="D9:L9" si="4">SUM(D4:D8)</f>
        <v>100</v>
      </c>
      <c r="E9" s="2">
        <f t="shared" si="4"/>
        <v>100</v>
      </c>
      <c r="F9" s="2"/>
      <c r="G9" s="5"/>
      <c r="I9" s="4" t="s">
        <v>15</v>
      </c>
      <c r="J9" s="2">
        <f t="shared" si="4"/>
        <v>100</v>
      </c>
      <c r="K9" s="2">
        <f t="shared" si="4"/>
        <v>100</v>
      </c>
      <c r="L9" s="2">
        <f t="shared" si="4"/>
        <v>100</v>
      </c>
      <c r="M9" s="2"/>
      <c r="N9" s="5"/>
    </row>
    <row r="10" spans="1:14" x14ac:dyDescent="0.25">
      <c r="A10" s="15"/>
      <c r="B10" s="18" t="s">
        <v>10</v>
      </c>
      <c r="C10" s="2">
        <v>60</v>
      </c>
      <c r="D10" s="2">
        <v>76</v>
      </c>
      <c r="E10" s="2">
        <v>67</v>
      </c>
      <c r="F10" s="2"/>
      <c r="G10" s="5"/>
      <c r="I10" s="18" t="s">
        <v>10</v>
      </c>
      <c r="J10" s="2">
        <v>91</v>
      </c>
      <c r="K10" s="2">
        <v>93</v>
      </c>
      <c r="L10" s="2">
        <v>90</v>
      </c>
      <c r="M10" s="2"/>
      <c r="N10" s="5"/>
    </row>
    <row r="11" spans="1:14" x14ac:dyDescent="0.25">
      <c r="A11" s="15"/>
      <c r="B11" s="19" t="s">
        <v>11</v>
      </c>
      <c r="C11" s="6">
        <v>40</v>
      </c>
      <c r="D11" s="6">
        <v>24</v>
      </c>
      <c r="E11" s="6">
        <v>33</v>
      </c>
      <c r="F11" s="6"/>
      <c r="G11" s="7"/>
      <c r="I11" s="19" t="s">
        <v>11</v>
      </c>
      <c r="J11" s="6">
        <v>9</v>
      </c>
      <c r="K11" s="6">
        <v>7</v>
      </c>
      <c r="L11" s="6">
        <v>10</v>
      </c>
      <c r="M11" s="6"/>
      <c r="N11" s="7"/>
    </row>
    <row r="12" spans="1:14" x14ac:dyDescent="0.25">
      <c r="A12" s="15"/>
    </row>
    <row r="13" spans="1:14" x14ac:dyDescent="0.25">
      <c r="A13" s="15" t="s">
        <v>4</v>
      </c>
      <c r="B13" s="10"/>
      <c r="C13" s="25" t="s">
        <v>7</v>
      </c>
      <c r="D13" s="25"/>
      <c r="E13" s="25"/>
      <c r="F13" s="25"/>
      <c r="G13" s="16"/>
      <c r="I13" s="10"/>
      <c r="J13" s="25" t="s">
        <v>8</v>
      </c>
      <c r="K13" s="25"/>
      <c r="L13" s="25"/>
      <c r="M13" s="25"/>
      <c r="N13" s="8"/>
    </row>
    <row r="14" spans="1:14" x14ac:dyDescent="0.25">
      <c r="A14" s="15"/>
      <c r="B14" s="12"/>
      <c r="C14" s="13" t="s">
        <v>0</v>
      </c>
      <c r="D14" s="13" t="s">
        <v>1</v>
      </c>
      <c r="E14" s="13" t="s">
        <v>2</v>
      </c>
      <c r="F14" s="13" t="s">
        <v>5</v>
      </c>
      <c r="G14" s="14" t="s">
        <v>9</v>
      </c>
      <c r="I14" s="9"/>
      <c r="J14" s="13" t="s">
        <v>0</v>
      </c>
      <c r="K14" s="13" t="s">
        <v>1</v>
      </c>
      <c r="L14" s="13" t="s">
        <v>2</v>
      </c>
      <c r="M14" s="13" t="s">
        <v>5</v>
      </c>
      <c r="N14" s="17" t="s">
        <v>9</v>
      </c>
    </row>
    <row r="15" spans="1:14" x14ac:dyDescent="0.25">
      <c r="A15" s="15"/>
      <c r="B15" s="12">
        <v>2</v>
      </c>
      <c r="C15" s="1">
        <v>17</v>
      </c>
      <c r="D15" s="1">
        <v>17</v>
      </c>
      <c r="E15" s="1">
        <v>20</v>
      </c>
      <c r="F15" s="3">
        <f>AVERAGE(C15:E15)</f>
        <v>18</v>
      </c>
      <c r="G15" s="11">
        <f>_xlfn.STDEV.S(C15:E15)</f>
        <v>1.7320508075688772</v>
      </c>
      <c r="H15" s="1"/>
      <c r="I15" s="12">
        <v>2</v>
      </c>
      <c r="J15" s="1">
        <v>23</v>
      </c>
      <c r="K15" s="1">
        <v>28</v>
      </c>
      <c r="L15" s="1">
        <v>21</v>
      </c>
      <c r="M15" s="3">
        <f>AVERAGE(J15:L15)</f>
        <v>24</v>
      </c>
      <c r="N15" s="5">
        <f>_xlfn.STDEV.S(J15:L15)</f>
        <v>3.6055512754639891</v>
      </c>
    </row>
    <row r="16" spans="1:14" x14ac:dyDescent="0.25">
      <c r="A16" s="15"/>
      <c r="B16" s="12">
        <v>4</v>
      </c>
      <c r="C16" s="1">
        <v>34</v>
      </c>
      <c r="D16" s="1">
        <v>30</v>
      </c>
      <c r="E16" s="1">
        <v>29</v>
      </c>
      <c r="F16" s="3">
        <f t="shared" ref="F16:F19" si="5">AVERAGE(C16:E16)</f>
        <v>31</v>
      </c>
      <c r="G16" s="11">
        <f t="shared" ref="G16:G19" si="6">_xlfn.STDEV.S(C16:E16)</f>
        <v>2.6457513110645907</v>
      </c>
      <c r="H16" s="1"/>
      <c r="I16" s="12">
        <v>4</v>
      </c>
      <c r="J16" s="1">
        <v>39</v>
      </c>
      <c r="K16" s="1">
        <v>39</v>
      </c>
      <c r="L16" s="1">
        <v>40</v>
      </c>
      <c r="M16" s="20">
        <f t="shared" ref="M16:M19" si="7">AVERAGE(J16:L16)</f>
        <v>39.333333333333336</v>
      </c>
      <c r="N16" s="5">
        <f t="shared" ref="N16:N19" si="8">_xlfn.STDEV.S(J16:L16)</f>
        <v>0.57735026918962584</v>
      </c>
    </row>
    <row r="17" spans="1:14" x14ac:dyDescent="0.25">
      <c r="A17" s="15"/>
      <c r="B17" s="12">
        <v>8</v>
      </c>
      <c r="C17" s="1">
        <v>6</v>
      </c>
      <c r="D17" s="1">
        <v>9</v>
      </c>
      <c r="E17" s="1">
        <v>5</v>
      </c>
      <c r="F17" s="20">
        <f t="shared" si="5"/>
        <v>6.666666666666667</v>
      </c>
      <c r="G17" s="11">
        <f t="shared" si="6"/>
        <v>2.0816659994661317</v>
      </c>
      <c r="H17" s="1"/>
      <c r="I17" s="12">
        <v>8</v>
      </c>
      <c r="J17" s="1">
        <v>23</v>
      </c>
      <c r="K17" s="1">
        <v>14</v>
      </c>
      <c r="L17" s="1">
        <v>22</v>
      </c>
      <c r="M17" s="20">
        <f t="shared" si="7"/>
        <v>19.666666666666668</v>
      </c>
      <c r="N17" s="5">
        <f t="shared" si="8"/>
        <v>4.9328828623162515</v>
      </c>
    </row>
    <row r="18" spans="1:14" x14ac:dyDescent="0.25">
      <c r="A18" s="15"/>
      <c r="B18" s="12" t="s">
        <v>12</v>
      </c>
      <c r="C18" s="1">
        <v>2</v>
      </c>
      <c r="D18" s="1">
        <v>1</v>
      </c>
      <c r="E18" s="1">
        <v>3</v>
      </c>
      <c r="F18" s="3">
        <f t="shared" si="5"/>
        <v>2</v>
      </c>
      <c r="G18" s="11">
        <f t="shared" si="6"/>
        <v>1</v>
      </c>
      <c r="H18" s="1"/>
      <c r="I18" s="12" t="s">
        <v>12</v>
      </c>
      <c r="J18" s="1">
        <v>7</v>
      </c>
      <c r="K18" s="1">
        <v>8</v>
      </c>
      <c r="L18" s="1">
        <v>7</v>
      </c>
      <c r="M18" s="20">
        <f t="shared" si="7"/>
        <v>7.333333333333333</v>
      </c>
      <c r="N18" s="5">
        <f t="shared" si="8"/>
        <v>0.57735026918962584</v>
      </c>
    </row>
    <row r="19" spans="1:14" x14ac:dyDescent="0.25">
      <c r="A19" s="15"/>
      <c r="B19" s="12" t="s">
        <v>6</v>
      </c>
      <c r="C19" s="3">
        <v>41</v>
      </c>
      <c r="D19" s="3">
        <v>43</v>
      </c>
      <c r="E19" s="3">
        <v>43</v>
      </c>
      <c r="F19" s="20">
        <f t="shared" si="5"/>
        <v>42.333333333333336</v>
      </c>
      <c r="G19" s="11">
        <f t="shared" si="6"/>
        <v>1.1547005383792517</v>
      </c>
      <c r="I19" s="12" t="s">
        <v>6</v>
      </c>
      <c r="J19" s="3">
        <v>8</v>
      </c>
      <c r="K19" s="3">
        <v>11</v>
      </c>
      <c r="L19" s="3">
        <v>10</v>
      </c>
      <c r="M19" s="20">
        <f t="shared" si="7"/>
        <v>9.6666666666666661</v>
      </c>
      <c r="N19" s="5">
        <f t="shared" si="8"/>
        <v>1.5275252316519499</v>
      </c>
    </row>
    <row r="20" spans="1:14" x14ac:dyDescent="0.25">
      <c r="A20" s="15"/>
      <c r="B20" s="4" t="s">
        <v>15</v>
      </c>
      <c r="C20" s="2">
        <f>SUM(C15:C19)</f>
        <v>100</v>
      </c>
      <c r="D20" s="2">
        <f t="shared" ref="D20" si="9">SUM(D15:D19)</f>
        <v>100</v>
      </c>
      <c r="E20" s="2">
        <f t="shared" ref="E20" si="10">SUM(E15:E19)</f>
        <v>100</v>
      </c>
      <c r="F20" s="2"/>
      <c r="G20" s="5"/>
      <c r="I20" s="4" t="s">
        <v>15</v>
      </c>
      <c r="J20" s="2">
        <f t="shared" ref="J20" si="11">SUM(J15:J19)</f>
        <v>100</v>
      </c>
      <c r="K20" s="2">
        <f t="shared" ref="K20" si="12">SUM(K15:K19)</f>
        <v>100</v>
      </c>
      <c r="L20" s="2">
        <f t="shared" ref="L20" si="13">SUM(L15:L19)</f>
        <v>100</v>
      </c>
      <c r="M20" s="2"/>
      <c r="N20" s="5"/>
    </row>
    <row r="21" spans="1:14" x14ac:dyDescent="0.25">
      <c r="A21" s="15"/>
      <c r="B21" s="18" t="s">
        <v>10</v>
      </c>
      <c r="C21" s="2">
        <v>59</v>
      </c>
      <c r="D21" s="2">
        <v>57</v>
      </c>
      <c r="E21" s="2">
        <v>57</v>
      </c>
      <c r="F21" s="2"/>
      <c r="G21" s="5"/>
      <c r="I21" s="18" t="s">
        <v>10</v>
      </c>
      <c r="J21" s="2">
        <v>92</v>
      </c>
      <c r="K21" s="2">
        <v>89</v>
      </c>
      <c r="L21" s="2">
        <v>90</v>
      </c>
      <c r="M21" s="2"/>
      <c r="N21" s="5"/>
    </row>
    <row r="22" spans="1:14" x14ac:dyDescent="0.25">
      <c r="A22" s="15"/>
      <c r="B22" s="19" t="s">
        <v>11</v>
      </c>
      <c r="C22" s="6">
        <v>41</v>
      </c>
      <c r="D22" s="6">
        <v>43</v>
      </c>
      <c r="E22" s="6">
        <v>43</v>
      </c>
      <c r="F22" s="6"/>
      <c r="G22" s="7"/>
      <c r="I22" s="19" t="s">
        <v>11</v>
      </c>
      <c r="J22" s="6">
        <v>8</v>
      </c>
      <c r="K22" s="6">
        <v>11</v>
      </c>
      <c r="L22" s="6">
        <v>10</v>
      </c>
      <c r="M22" s="6"/>
      <c r="N22" s="7"/>
    </row>
    <row r="23" spans="1:14" x14ac:dyDescent="0.25">
      <c r="A23" s="15"/>
    </row>
    <row r="24" spans="1:14" x14ac:dyDescent="0.25">
      <c r="A24" s="15" t="s">
        <v>13</v>
      </c>
      <c r="B24" s="10"/>
      <c r="C24" s="25" t="s">
        <v>7</v>
      </c>
      <c r="D24" s="25"/>
      <c r="E24" s="25"/>
      <c r="F24" s="25"/>
      <c r="G24" s="16"/>
      <c r="I24" s="10"/>
      <c r="J24" s="25" t="s">
        <v>8</v>
      </c>
      <c r="K24" s="25"/>
      <c r="L24" s="25"/>
      <c r="M24" s="25"/>
      <c r="N24" s="8"/>
    </row>
    <row r="25" spans="1:14" x14ac:dyDescent="0.25">
      <c r="A25" s="15"/>
      <c r="B25" s="12"/>
      <c r="C25" s="13" t="s">
        <v>0</v>
      </c>
      <c r="D25" s="13" t="s">
        <v>1</v>
      </c>
      <c r="E25" s="13" t="s">
        <v>2</v>
      </c>
      <c r="F25" s="13" t="s">
        <v>5</v>
      </c>
      <c r="G25" s="14" t="s">
        <v>9</v>
      </c>
      <c r="I25" s="9"/>
      <c r="J25" s="13" t="s">
        <v>0</v>
      </c>
      <c r="K25" s="13" t="s">
        <v>1</v>
      </c>
      <c r="L25" s="13" t="s">
        <v>2</v>
      </c>
      <c r="M25" s="13" t="s">
        <v>5</v>
      </c>
      <c r="N25" s="17" t="s">
        <v>9</v>
      </c>
    </row>
    <row r="26" spans="1:14" x14ac:dyDescent="0.25">
      <c r="A26" s="15"/>
      <c r="B26" s="12">
        <v>2</v>
      </c>
      <c r="C26" s="1">
        <v>21</v>
      </c>
      <c r="D26" s="1">
        <v>19</v>
      </c>
      <c r="E26" s="1">
        <v>23</v>
      </c>
      <c r="F26" s="3">
        <f>AVERAGE(C26:E26)</f>
        <v>21</v>
      </c>
      <c r="G26" s="11">
        <f>_xlfn.STDEV.S(C26:E26)</f>
        <v>2</v>
      </c>
      <c r="H26" s="1"/>
      <c r="I26" s="12">
        <v>2</v>
      </c>
      <c r="J26" s="1">
        <v>12</v>
      </c>
      <c r="K26" s="1">
        <v>18</v>
      </c>
      <c r="L26" s="1">
        <v>24</v>
      </c>
      <c r="M26" s="3">
        <f>AVERAGE(J26:L26)</f>
        <v>18</v>
      </c>
      <c r="N26" s="5">
        <f>_xlfn.STDEV.S(J26:L26)</f>
        <v>6</v>
      </c>
    </row>
    <row r="27" spans="1:14" x14ac:dyDescent="0.25">
      <c r="A27" s="15"/>
      <c r="B27" s="12">
        <v>4</v>
      </c>
      <c r="C27" s="1">
        <v>35</v>
      </c>
      <c r="D27" s="1">
        <v>39</v>
      </c>
      <c r="E27" s="1">
        <v>38</v>
      </c>
      <c r="F27" s="20">
        <f t="shared" ref="F27:F30" si="14">AVERAGE(C27:E27)</f>
        <v>37.333333333333336</v>
      </c>
      <c r="G27" s="11">
        <f t="shared" ref="G27:G30" si="15">_xlfn.STDEV.S(C27:E27)</f>
        <v>2.0816659994661326</v>
      </c>
      <c r="H27" s="1"/>
      <c r="I27" s="12">
        <v>4</v>
      </c>
      <c r="J27" s="1">
        <v>55</v>
      </c>
      <c r="K27" s="1">
        <v>41</v>
      </c>
      <c r="L27" s="1">
        <v>43</v>
      </c>
      <c r="M27" s="20">
        <f t="shared" ref="M27:M30" si="16">AVERAGE(J27:L27)</f>
        <v>46.333333333333336</v>
      </c>
      <c r="N27" s="5">
        <f t="shared" ref="N27:N30" si="17">_xlfn.STDEV.S(J27:L27)</f>
        <v>7.5718777944003746</v>
      </c>
    </row>
    <row r="28" spans="1:14" x14ac:dyDescent="0.25">
      <c r="A28" s="15"/>
      <c r="B28" s="12">
        <v>8</v>
      </c>
      <c r="C28" s="1">
        <v>7</v>
      </c>
      <c r="D28" s="1">
        <v>9</v>
      </c>
      <c r="E28" s="1">
        <v>7</v>
      </c>
      <c r="F28" s="20">
        <f t="shared" si="14"/>
        <v>7.666666666666667</v>
      </c>
      <c r="G28" s="11">
        <f t="shared" si="15"/>
        <v>1.1547005383792495</v>
      </c>
      <c r="H28" s="1"/>
      <c r="I28" s="12">
        <v>8</v>
      </c>
      <c r="J28" s="1">
        <v>19</v>
      </c>
      <c r="K28" s="1">
        <v>34</v>
      </c>
      <c r="L28" s="1">
        <v>22</v>
      </c>
      <c r="M28" s="3">
        <f t="shared" si="16"/>
        <v>25</v>
      </c>
      <c r="N28" s="5">
        <f t="shared" si="17"/>
        <v>7.9372539331937721</v>
      </c>
    </row>
    <row r="29" spans="1:14" x14ac:dyDescent="0.25">
      <c r="A29" s="15"/>
      <c r="B29" s="12" t="s">
        <v>12</v>
      </c>
      <c r="C29" s="1">
        <v>1</v>
      </c>
      <c r="D29" s="1">
        <v>1</v>
      </c>
      <c r="E29" s="1">
        <v>2</v>
      </c>
      <c r="F29" s="20">
        <f t="shared" si="14"/>
        <v>1.3333333333333333</v>
      </c>
      <c r="G29" s="11">
        <f t="shared" si="15"/>
        <v>0.57735026918962584</v>
      </c>
      <c r="H29" s="1"/>
      <c r="I29" s="12" t="s">
        <v>12</v>
      </c>
      <c r="J29" s="1">
        <v>8</v>
      </c>
      <c r="K29" s="1">
        <v>1</v>
      </c>
      <c r="L29" s="1">
        <v>5</v>
      </c>
      <c r="M29" s="20">
        <f t="shared" si="16"/>
        <v>4.666666666666667</v>
      </c>
      <c r="N29" s="5">
        <f t="shared" si="17"/>
        <v>3.5118845842842465</v>
      </c>
    </row>
    <row r="30" spans="1:14" x14ac:dyDescent="0.25">
      <c r="A30" s="15"/>
      <c r="B30" s="12" t="s">
        <v>6</v>
      </c>
      <c r="C30" s="3">
        <v>36</v>
      </c>
      <c r="D30" s="3">
        <v>32</v>
      </c>
      <c r="E30" s="3">
        <v>30</v>
      </c>
      <c r="F30" s="20">
        <f t="shared" si="14"/>
        <v>32.666666666666664</v>
      </c>
      <c r="G30" s="11">
        <f t="shared" si="15"/>
        <v>3.0550504633038931</v>
      </c>
      <c r="H30" s="1"/>
      <c r="I30" s="12" t="s">
        <v>6</v>
      </c>
      <c r="J30" s="3">
        <v>6</v>
      </c>
      <c r="K30" s="3">
        <v>6</v>
      </c>
      <c r="L30" s="3">
        <v>6</v>
      </c>
      <c r="M30" s="3">
        <f t="shared" si="16"/>
        <v>6</v>
      </c>
      <c r="N30" s="5">
        <f t="shared" si="17"/>
        <v>0</v>
      </c>
    </row>
    <row r="31" spans="1:14" x14ac:dyDescent="0.25">
      <c r="A31" s="15"/>
      <c r="B31" s="4" t="s">
        <v>15</v>
      </c>
      <c r="C31" s="2">
        <f>SUM(C26:C30)</f>
        <v>100</v>
      </c>
      <c r="D31" s="2">
        <f t="shared" ref="D31" si="18">SUM(D26:D30)</f>
        <v>100</v>
      </c>
      <c r="E31" s="2">
        <f t="shared" ref="E31" si="19">SUM(E26:E30)</f>
        <v>100</v>
      </c>
      <c r="F31" s="2"/>
      <c r="G31" s="5"/>
      <c r="I31" s="4" t="s">
        <v>15</v>
      </c>
      <c r="J31" s="2">
        <f t="shared" ref="J31" si="20">SUM(J26:J30)</f>
        <v>100</v>
      </c>
      <c r="K31" s="2">
        <f t="shared" ref="K31" si="21">SUM(K26:K30)</f>
        <v>100</v>
      </c>
      <c r="L31" s="2">
        <f t="shared" ref="L31" si="22">SUM(L26:L30)</f>
        <v>100</v>
      </c>
      <c r="M31" s="2"/>
      <c r="N31" s="5"/>
    </row>
    <row r="32" spans="1:14" x14ac:dyDescent="0.25">
      <c r="A32" s="15"/>
      <c r="B32" s="18" t="s">
        <v>10</v>
      </c>
      <c r="C32" s="2">
        <v>64</v>
      </c>
      <c r="D32" s="2">
        <v>68</v>
      </c>
      <c r="E32" s="2">
        <v>70</v>
      </c>
      <c r="F32" s="2"/>
      <c r="G32" s="5"/>
      <c r="I32" s="18" t="s">
        <v>10</v>
      </c>
      <c r="J32" s="2">
        <v>94</v>
      </c>
      <c r="K32" s="2">
        <v>94</v>
      </c>
      <c r="L32" s="2">
        <v>94</v>
      </c>
      <c r="M32" s="2"/>
      <c r="N32" s="5"/>
    </row>
    <row r="33" spans="1:14" x14ac:dyDescent="0.25">
      <c r="A33" s="15"/>
      <c r="B33" s="19" t="s">
        <v>11</v>
      </c>
      <c r="C33" s="6">
        <v>36</v>
      </c>
      <c r="D33" s="6">
        <v>32</v>
      </c>
      <c r="E33" s="6">
        <v>30</v>
      </c>
      <c r="F33" s="6"/>
      <c r="G33" s="7"/>
      <c r="I33" s="19" t="s">
        <v>11</v>
      </c>
      <c r="J33" s="6">
        <v>6</v>
      </c>
      <c r="K33" s="6">
        <v>6</v>
      </c>
      <c r="L33" s="6">
        <v>6</v>
      </c>
      <c r="M33" s="6"/>
      <c r="N33" s="7"/>
    </row>
    <row r="34" spans="1:14" x14ac:dyDescent="0.25">
      <c r="A34" s="15"/>
    </row>
    <row r="35" spans="1:14" x14ac:dyDescent="0.25">
      <c r="A35" s="15" t="s">
        <v>14</v>
      </c>
    </row>
    <row r="36" spans="1:14" x14ac:dyDescent="0.25">
      <c r="B36" s="10"/>
      <c r="C36" s="25" t="s">
        <v>7</v>
      </c>
      <c r="D36" s="25"/>
      <c r="E36" s="25"/>
      <c r="F36" s="25"/>
      <c r="G36" s="16"/>
      <c r="I36" s="10"/>
      <c r="J36" s="25" t="s">
        <v>8</v>
      </c>
      <c r="K36" s="25"/>
      <c r="L36" s="25"/>
      <c r="M36" s="25"/>
      <c r="N36" s="8"/>
    </row>
    <row r="37" spans="1:14" x14ac:dyDescent="0.25">
      <c r="B37" s="12"/>
      <c r="C37" s="13" t="s">
        <v>3</v>
      </c>
      <c r="D37" s="13" t="s">
        <v>4</v>
      </c>
      <c r="E37" s="13" t="s">
        <v>13</v>
      </c>
      <c r="F37" s="13" t="s">
        <v>5</v>
      </c>
      <c r="G37" s="14" t="s">
        <v>9</v>
      </c>
      <c r="I37" s="9"/>
      <c r="J37" s="13" t="s">
        <v>3</v>
      </c>
      <c r="K37" s="13" t="s">
        <v>4</v>
      </c>
      <c r="L37" s="13" t="s">
        <v>13</v>
      </c>
      <c r="M37" s="13" t="s">
        <v>5</v>
      </c>
      <c r="N37" s="17" t="s">
        <v>9</v>
      </c>
    </row>
    <row r="38" spans="1:14" x14ac:dyDescent="0.25">
      <c r="B38" s="12">
        <v>2</v>
      </c>
      <c r="C38" s="21">
        <v>14.333333333333334</v>
      </c>
      <c r="D38" s="1">
        <v>18</v>
      </c>
      <c r="E38" s="1">
        <v>21</v>
      </c>
      <c r="F38" s="20">
        <f>AVERAGE(C38:E38)</f>
        <v>17.777777777777779</v>
      </c>
      <c r="G38" s="11">
        <f>_xlfn.STDEV.S(C38:E38)</f>
        <v>3.3388842669592629</v>
      </c>
      <c r="H38" s="1"/>
      <c r="I38" s="12">
        <v>2</v>
      </c>
      <c r="J38" s="21">
        <v>16.666666666666668</v>
      </c>
      <c r="K38" s="1">
        <v>24</v>
      </c>
      <c r="L38" s="1">
        <v>18</v>
      </c>
      <c r="M38" s="20">
        <f>AVERAGE(J38:L38)</f>
        <v>19.555555555555557</v>
      </c>
      <c r="N38" s="24">
        <f>_xlfn.STDEV.S(J38:L38)</f>
        <v>3.9063101847215407</v>
      </c>
    </row>
    <row r="39" spans="1:14" x14ac:dyDescent="0.25">
      <c r="B39" s="12">
        <v>4</v>
      </c>
      <c r="C39" s="21">
        <v>36</v>
      </c>
      <c r="D39" s="1">
        <v>31</v>
      </c>
      <c r="E39" s="21">
        <v>37.333333333333336</v>
      </c>
      <c r="F39" s="20">
        <f t="shared" ref="F39:F42" si="23">AVERAGE(C39:E39)</f>
        <v>34.777777777777779</v>
      </c>
      <c r="G39" s="11">
        <f t="shared" ref="G39:G42" si="24">_xlfn.STDEV.S(C39:E39)</f>
        <v>3.3388842669592718</v>
      </c>
      <c r="H39" s="1"/>
      <c r="I39" s="12">
        <v>4</v>
      </c>
      <c r="J39" s="21">
        <v>39</v>
      </c>
      <c r="K39" s="21">
        <v>39.333333333333336</v>
      </c>
      <c r="L39" s="21">
        <v>46.333333333333336</v>
      </c>
      <c r="M39" s="20">
        <f t="shared" ref="M39:M42" si="25">AVERAGE(J39:L39)</f>
        <v>41.555555555555564</v>
      </c>
      <c r="N39" s="24">
        <f t="shared" ref="N39:N42" si="26">_xlfn.STDEV.S(J39:L39)</f>
        <v>4.1410322563520499</v>
      </c>
    </row>
    <row r="40" spans="1:14" x14ac:dyDescent="0.25">
      <c r="B40" s="12">
        <v>8</v>
      </c>
      <c r="C40" s="21">
        <v>14.666666666666666</v>
      </c>
      <c r="D40" s="21">
        <v>6.666666666666667</v>
      </c>
      <c r="E40" s="21">
        <v>7.666666666666667</v>
      </c>
      <c r="F40" s="20">
        <f t="shared" si="23"/>
        <v>9.6666666666666661</v>
      </c>
      <c r="G40" s="11">
        <f t="shared" si="24"/>
        <v>4.358898943540674</v>
      </c>
      <c r="H40" s="1"/>
      <c r="I40" s="12">
        <v>8</v>
      </c>
      <c r="J40" s="21">
        <v>26.666666666666668</v>
      </c>
      <c r="K40" s="21">
        <v>19.666666666666668</v>
      </c>
      <c r="L40" s="21">
        <v>25</v>
      </c>
      <c r="M40" s="20">
        <f t="shared" si="25"/>
        <v>23.777777777777782</v>
      </c>
      <c r="N40" s="24">
        <f t="shared" si="26"/>
        <v>3.6565517048676082</v>
      </c>
    </row>
    <row r="41" spans="1:14" x14ac:dyDescent="0.25">
      <c r="B41" s="12" t="s">
        <v>12</v>
      </c>
      <c r="C41" s="21">
        <v>2.6666666666666665</v>
      </c>
      <c r="D41" s="21">
        <v>2</v>
      </c>
      <c r="E41" s="21">
        <v>1.3333333333333333</v>
      </c>
      <c r="F41" s="20">
        <f t="shared" si="23"/>
        <v>1.9999999999999998</v>
      </c>
      <c r="G41" s="11">
        <f t="shared" si="24"/>
        <v>0.66666666666666885</v>
      </c>
      <c r="H41" s="1"/>
      <c r="I41" s="12" t="s">
        <v>12</v>
      </c>
      <c r="J41" s="21">
        <v>9.3333333333333339</v>
      </c>
      <c r="K41" s="21">
        <v>7.333333333333333</v>
      </c>
      <c r="L41" s="21">
        <v>4.666666666666667</v>
      </c>
      <c r="M41" s="20">
        <f t="shared" si="25"/>
        <v>7.1111111111111116</v>
      </c>
      <c r="N41" s="24">
        <f t="shared" si="26"/>
        <v>2.3412563895228309</v>
      </c>
    </row>
    <row r="42" spans="1:14" x14ac:dyDescent="0.25">
      <c r="B42" s="12" t="s">
        <v>6</v>
      </c>
      <c r="C42" s="20">
        <v>32.333333333333336</v>
      </c>
      <c r="D42" s="20">
        <v>42.333333333333336</v>
      </c>
      <c r="E42" s="20">
        <v>32.666666666666664</v>
      </c>
      <c r="F42" s="20">
        <f t="shared" si="23"/>
        <v>35.777777777777779</v>
      </c>
      <c r="G42" s="11">
        <f t="shared" si="24"/>
        <v>5.6797235196141962</v>
      </c>
      <c r="H42" s="1"/>
      <c r="I42" s="12" t="s">
        <v>6</v>
      </c>
      <c r="J42" s="20">
        <v>8.3333333333333339</v>
      </c>
      <c r="K42" s="20">
        <v>9.6666666666666661</v>
      </c>
      <c r="L42" s="20">
        <v>6</v>
      </c>
      <c r="M42" s="20">
        <f t="shared" si="25"/>
        <v>8</v>
      </c>
      <c r="N42" s="24">
        <f t="shared" si="26"/>
        <v>1.8559214542766735</v>
      </c>
    </row>
    <row r="43" spans="1:14" x14ac:dyDescent="0.25">
      <c r="B43" s="4" t="s">
        <v>16</v>
      </c>
      <c r="C43" s="22">
        <f>SUM(C38:C42)</f>
        <v>100</v>
      </c>
      <c r="D43" s="22">
        <f t="shared" ref="D43" si="27">SUM(D38:D42)</f>
        <v>100</v>
      </c>
      <c r="E43" s="22">
        <f t="shared" ref="E43" si="28">SUM(E38:E42)</f>
        <v>100</v>
      </c>
      <c r="F43" s="22"/>
      <c r="G43" s="5"/>
      <c r="I43" s="4" t="s">
        <v>16</v>
      </c>
      <c r="J43" s="22">
        <f t="shared" ref="J43" si="29">SUM(J38:J42)</f>
        <v>100</v>
      </c>
      <c r="K43" s="22">
        <f t="shared" ref="K43" si="30">SUM(K38:K42)</f>
        <v>100</v>
      </c>
      <c r="L43" s="22">
        <f t="shared" ref="L43" si="31">SUM(L38:L42)</f>
        <v>100.00000000000001</v>
      </c>
      <c r="M43" s="2"/>
      <c r="N43" s="5"/>
    </row>
    <row r="44" spans="1:14" x14ac:dyDescent="0.25">
      <c r="B44" s="18" t="s">
        <v>10</v>
      </c>
      <c r="C44" s="22">
        <f>100-C45</f>
        <v>67.666666666666657</v>
      </c>
      <c r="D44" s="22">
        <f t="shared" ref="D44:E44" si="32">100-D45</f>
        <v>57.666666666666664</v>
      </c>
      <c r="E44" s="22">
        <f t="shared" si="32"/>
        <v>67.333333333333343</v>
      </c>
      <c r="F44" s="22"/>
      <c r="G44" s="5"/>
      <c r="I44" s="18" t="s">
        <v>10</v>
      </c>
      <c r="J44" s="22">
        <f>100-J45</f>
        <v>91.666666666666671</v>
      </c>
      <c r="K44" s="22">
        <f t="shared" ref="K44:L44" si="33">100-K45</f>
        <v>90.333333333333329</v>
      </c>
      <c r="L44" s="22">
        <f t="shared" si="33"/>
        <v>94</v>
      </c>
      <c r="M44" s="2"/>
      <c r="N44" s="5"/>
    </row>
    <row r="45" spans="1:14" x14ac:dyDescent="0.25">
      <c r="B45" s="19" t="s">
        <v>11</v>
      </c>
      <c r="C45" s="23">
        <f>C42</f>
        <v>32.333333333333336</v>
      </c>
      <c r="D45" s="23">
        <f>D42</f>
        <v>42.333333333333336</v>
      </c>
      <c r="E45" s="23">
        <f>E42</f>
        <v>32.666666666666664</v>
      </c>
      <c r="F45" s="23"/>
      <c r="G45" s="7"/>
      <c r="I45" s="19" t="s">
        <v>11</v>
      </c>
      <c r="J45" s="23">
        <f>J42</f>
        <v>8.3333333333333339</v>
      </c>
      <c r="K45" s="23">
        <f>K42</f>
        <v>9.6666666666666661</v>
      </c>
      <c r="L45" s="23">
        <f>L42</f>
        <v>6</v>
      </c>
      <c r="M45" s="6"/>
      <c r="N45" s="7"/>
    </row>
  </sheetData>
  <mergeCells count="8">
    <mergeCell ref="C24:F24"/>
    <mergeCell ref="J24:M24"/>
    <mergeCell ref="C36:F36"/>
    <mergeCell ref="J36:M36"/>
    <mergeCell ref="C2:F2"/>
    <mergeCell ref="J2:M2"/>
    <mergeCell ref="C13:F13"/>
    <mergeCell ref="J13:M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Fig.1A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Latorre Barragan</dc:creator>
  <cp:lastModifiedBy>Markus Meissner</cp:lastModifiedBy>
  <dcterms:created xsi:type="dcterms:W3CDTF">2017-02-01T23:54:29Z</dcterms:created>
  <dcterms:modified xsi:type="dcterms:W3CDTF">2017-03-02T18:01:16Z</dcterms:modified>
</cp:coreProperties>
</file>