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checkCompatibility="1" autoCompressPictures="0"/>
  <bookViews>
    <workbookView xWindow="0" yWindow="0" windowWidth="25040" windowHeight="15600" tabRatio="500"/>
  </bookViews>
  <sheets>
    <sheet name="Fig7 suff. Xplants Aud_M" sheetId="2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7" i="21" l="1"/>
  <c r="M7" i="21"/>
  <c r="L8" i="21"/>
  <c r="M8" i="21"/>
  <c r="L9" i="21"/>
  <c r="M9" i="21"/>
  <c r="L10" i="21"/>
  <c r="M10" i="21"/>
  <c r="L11" i="21"/>
  <c r="M11" i="21"/>
  <c r="L12" i="21"/>
  <c r="M12" i="21"/>
  <c r="L13" i="21"/>
  <c r="M13" i="21"/>
  <c r="L25" i="21"/>
  <c r="M25" i="21"/>
  <c r="L26" i="21"/>
  <c r="M26" i="21"/>
  <c r="L27" i="21"/>
  <c r="M27" i="21"/>
  <c r="L28" i="21"/>
  <c r="M28" i="21"/>
  <c r="L29" i="21"/>
  <c r="M29" i="21"/>
  <c r="M41" i="21"/>
  <c r="L41" i="21"/>
  <c r="M39" i="21"/>
  <c r="M40" i="21"/>
  <c r="L39" i="21"/>
  <c r="L40" i="21"/>
  <c r="M38" i="21"/>
  <c r="L38" i="21"/>
  <c r="M18" i="21"/>
  <c r="L18" i="21"/>
  <c r="M16" i="21"/>
  <c r="M17" i="21"/>
  <c r="L16" i="21"/>
  <c r="L17" i="21"/>
  <c r="M15" i="21"/>
  <c r="L15" i="21"/>
</calcChain>
</file>

<file path=xl/sharedStrings.xml><?xml version="1.0" encoding="utf-8"?>
<sst xmlns="http://schemas.openxmlformats.org/spreadsheetml/2006/main" count="77" uniqueCount="32">
  <si>
    <t>stdev</t>
  </si>
  <si>
    <t>sterr</t>
  </si>
  <si>
    <t>anti-Cx36</t>
  </si>
  <si>
    <t>n</t>
  </si>
  <si>
    <t>Xplanted cell</t>
  </si>
  <si>
    <t>geno. donor</t>
  </si>
  <si>
    <t>geno. host</t>
  </si>
  <si>
    <t>Xplant / host</t>
  </si>
  <si>
    <t>+/+</t>
  </si>
  <si>
    <t>CoLo post</t>
  </si>
  <si>
    <t>Cx35.5 is not sufficient postsynaptically</t>
  </si>
  <si>
    <t>Cx34.1 is sufficient postsynaptically</t>
  </si>
  <si>
    <t>M post</t>
  </si>
  <si>
    <r>
      <t>cx35.5</t>
    </r>
    <r>
      <rPr>
        <vertAlign val="superscript"/>
        <sz val="22"/>
        <rFont val="Calibri"/>
        <scheme val="minor"/>
      </rPr>
      <t>fh437</t>
    </r>
    <r>
      <rPr>
        <sz val="22"/>
        <rFont val="Calibri"/>
        <scheme val="minor"/>
      </rPr>
      <t xml:space="preserve"> Δ5bp incross</t>
    </r>
  </si>
  <si>
    <t>n.d.</t>
  </si>
  <si>
    <t>- n.d. = not determined</t>
  </si>
  <si>
    <r>
      <t>gjd1a</t>
    </r>
    <r>
      <rPr>
        <vertAlign val="superscript"/>
        <sz val="22"/>
        <rFont val="Calibri"/>
        <scheme val="minor"/>
      </rPr>
      <t>fh360</t>
    </r>
    <r>
      <rPr>
        <sz val="22"/>
        <rFont val="Calibri"/>
        <scheme val="minor"/>
      </rPr>
      <t xml:space="preserve"> dis3 incross</t>
    </r>
  </si>
  <si>
    <t>avg.</t>
  </si>
  <si>
    <t>GFP+ Xplant associated</t>
  </si>
  <si>
    <t>avg. for noted</t>
  </si>
  <si>
    <t>synapses in</t>
  </si>
  <si>
    <t>animal</t>
  </si>
  <si>
    <t>log2 (Xplant/ host)</t>
  </si>
  <si>
    <r>
      <t xml:space="preserve">cx34.1 </t>
    </r>
    <r>
      <rPr>
        <b/>
        <vertAlign val="superscript"/>
        <sz val="12"/>
        <rFont val="Calibri"/>
        <scheme val="minor"/>
      </rPr>
      <t>dis3 / +</t>
    </r>
  </si>
  <si>
    <r>
      <t xml:space="preserve">cx34.1 </t>
    </r>
    <r>
      <rPr>
        <b/>
        <vertAlign val="superscript"/>
        <sz val="12"/>
        <rFont val="Calibri"/>
        <scheme val="minor"/>
      </rPr>
      <t>dis3 / dis3</t>
    </r>
  </si>
  <si>
    <r>
      <t xml:space="preserve">cx35.5 </t>
    </r>
    <r>
      <rPr>
        <b/>
        <vertAlign val="superscript"/>
        <sz val="12"/>
        <rFont val="Calibri"/>
        <scheme val="minor"/>
      </rPr>
      <t>Δ5bp / +</t>
    </r>
  </si>
  <si>
    <r>
      <t xml:space="preserve">cx35.5 </t>
    </r>
    <r>
      <rPr>
        <b/>
        <vertAlign val="superscript"/>
        <sz val="12"/>
        <rFont val="Calibri"/>
        <scheme val="minor"/>
      </rPr>
      <t>Δ5bp / Δ5bp</t>
    </r>
  </si>
  <si>
    <t>- Xplant = transplant</t>
  </si>
  <si>
    <t xml:space="preserve">GFP- host neighbor </t>
  </si>
  <si>
    <t>Postsynaptic cell transplanted - Aud/M - spinal cord</t>
  </si>
  <si>
    <t>Fig.7</t>
  </si>
  <si>
    <t>- for Aud/M, each avg. for animal represents 1-6 individual presynaptic or 6 postsynaptic Xplant associated synapses compared to 6-11 host associated synapses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</si>
</sst>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3"/>
      <color theme="1"/>
      <name val="Calibri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scheme val="minor"/>
    </font>
    <font>
      <b/>
      <vertAlign val="superscript"/>
      <sz val="12"/>
      <name val="Calibri"/>
      <scheme val="minor"/>
    </font>
    <font>
      <sz val="12"/>
      <name val="Calibri"/>
      <scheme val="minor"/>
    </font>
    <font>
      <sz val="24"/>
      <color theme="1"/>
      <name val="Calibri"/>
      <scheme val="minor"/>
    </font>
    <font>
      <sz val="22"/>
      <name val="Calibri"/>
      <scheme val="minor"/>
    </font>
    <font>
      <vertAlign val="superscript"/>
      <sz val="22"/>
      <name val="Calibri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</borders>
  <cellStyleXfs count="19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5">
    <xf numFmtId="0" fontId="0" fillId="0" borderId="0" xfId="0"/>
    <xf numFmtId="2" fontId="3" fillId="0" borderId="0" xfId="0" quotePrefix="1" applyNumberFormat="1" applyFont="1" applyBorder="1"/>
    <xf numFmtId="0" fontId="0" fillId="0" borderId="0" xfId="0" applyFont="1" applyBorder="1"/>
    <xf numFmtId="0" fontId="0" fillId="0" borderId="0" xfId="0" applyAlignment="1">
      <alignment vertical="center"/>
    </xf>
    <xf numFmtId="2" fontId="0" fillId="0" borderId="5" xfId="0" applyNumberFormat="1" applyFont="1" applyBorder="1"/>
    <xf numFmtId="2" fontId="0" fillId="0" borderId="0" xfId="0" applyNumberFormat="1" applyFont="1" applyBorder="1"/>
    <xf numFmtId="2" fontId="0" fillId="0" borderId="1" xfId="0" applyNumberFormat="1" applyFont="1" applyBorder="1"/>
    <xf numFmtId="2" fontId="0" fillId="0" borderId="2" xfId="0" applyNumberFormat="1" applyFont="1" applyBorder="1"/>
    <xf numFmtId="0" fontId="0" fillId="0" borderId="5" xfId="0" applyFont="1" applyBorder="1"/>
    <xf numFmtId="2" fontId="0" fillId="0" borderId="0" xfId="0" quotePrefix="1" applyNumberFormat="1" applyFont="1" applyBorder="1"/>
    <xf numFmtId="2" fontId="0" fillId="0" borderId="3" xfId="0" applyNumberFormat="1" applyFont="1" applyBorder="1"/>
    <xf numFmtId="2" fontId="0" fillId="0" borderId="4" xfId="0" applyNumberFormat="1" applyFont="1" applyBorder="1"/>
    <xf numFmtId="0" fontId="9" fillId="0" borderId="0" xfId="0" applyFont="1" applyBorder="1" applyAlignment="1">
      <alignment vertical="center" textRotation="90"/>
    </xf>
    <xf numFmtId="0" fontId="0" fillId="0" borderId="0" xfId="0" quotePrefix="1"/>
    <xf numFmtId="0" fontId="0" fillId="0" borderId="0" xfId="0" quotePrefix="1" applyFont="1"/>
    <xf numFmtId="0" fontId="0" fillId="0" borderId="0" xfId="0" applyFont="1" applyFill="1" applyBorder="1"/>
    <xf numFmtId="2" fontId="0" fillId="0" borderId="14" xfId="0" applyNumberFormat="1" applyFont="1" applyBorder="1"/>
    <xf numFmtId="0" fontId="0" fillId="0" borderId="13" xfId="0" applyFont="1" applyBorder="1"/>
    <xf numFmtId="2" fontId="0" fillId="0" borderId="16" xfId="0" applyNumberFormat="1" applyFont="1" applyBorder="1"/>
    <xf numFmtId="2" fontId="0" fillId="0" borderId="18" xfId="0" applyNumberFormat="1" applyFont="1" applyBorder="1"/>
    <xf numFmtId="2" fontId="0" fillId="0" borderId="13" xfId="0" applyNumberFormat="1" applyFont="1" applyBorder="1"/>
    <xf numFmtId="0" fontId="0" fillId="0" borderId="11" xfId="0" applyFont="1" applyBorder="1"/>
    <xf numFmtId="2" fontId="4" fillId="0" borderId="10" xfId="0" applyNumberFormat="1" applyFont="1" applyFill="1" applyBorder="1" applyAlignment="1">
      <alignment horizontal="left"/>
    </xf>
    <xf numFmtId="2" fontId="0" fillId="0" borderId="9" xfId="0" applyNumberFormat="1" applyFont="1" applyFill="1" applyBorder="1"/>
    <xf numFmtId="2" fontId="0" fillId="0" borderId="19" xfId="0" applyNumberFormat="1" applyFont="1" applyFill="1" applyBorder="1"/>
    <xf numFmtId="2" fontId="0" fillId="0" borderId="17" xfId="0" applyNumberFormat="1" applyFont="1" applyBorder="1"/>
    <xf numFmtId="0" fontId="0" fillId="0" borderId="0" xfId="0" applyFont="1" applyBorder="1" applyAlignment="1">
      <alignment vertical="center"/>
    </xf>
    <xf numFmtId="2" fontId="0" fillId="0" borderId="2" xfId="0" applyNumberFormat="1" applyFont="1" applyFill="1" applyBorder="1" applyAlignment="1">
      <alignment wrapText="1"/>
    </xf>
    <xf numFmtId="2" fontId="0" fillId="0" borderId="3" xfId="0" applyNumberFormat="1" applyFont="1" applyFill="1" applyBorder="1" applyAlignment="1">
      <alignment wrapText="1"/>
    </xf>
    <xf numFmtId="2" fontId="0" fillId="0" borderId="3" xfId="0" applyNumberFormat="1" applyFont="1" applyBorder="1" applyAlignment="1">
      <alignment wrapText="1"/>
    </xf>
    <xf numFmtId="2" fontId="0" fillId="0" borderId="4" xfId="0" applyNumberFormat="1" applyFont="1" applyBorder="1" applyAlignment="1">
      <alignment wrapText="1"/>
    </xf>
    <xf numFmtId="2" fontId="0" fillId="0" borderId="0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2" fontId="0" fillId="0" borderId="14" xfId="0" applyNumberFormat="1" applyFont="1" applyBorder="1" applyAlignment="1">
      <alignment vertical="center"/>
    </xf>
    <xf numFmtId="2" fontId="0" fillId="0" borderId="18" xfId="0" applyNumberFormat="1" applyFont="1" applyBorder="1" applyAlignment="1">
      <alignment wrapText="1"/>
    </xf>
    <xf numFmtId="2" fontId="0" fillId="0" borderId="15" xfId="0" applyNumberFormat="1" applyFont="1" applyBorder="1" applyAlignment="1">
      <alignment wrapText="1"/>
    </xf>
    <xf numFmtId="2" fontId="0" fillId="0" borderId="15" xfId="0" applyNumberFormat="1" applyFont="1" applyBorder="1"/>
    <xf numFmtId="2" fontId="0" fillId="0" borderId="20" xfId="0" applyNumberFormat="1" applyFont="1" applyBorder="1"/>
    <xf numFmtId="2" fontId="0" fillId="0" borderId="21" xfId="0" applyNumberFormat="1" applyFont="1" applyBorder="1"/>
    <xf numFmtId="2" fontId="7" fillId="0" borderId="22" xfId="0" applyNumberFormat="1" applyFont="1" applyBorder="1" applyAlignment="1">
      <alignment horizontal="left"/>
    </xf>
    <xf numFmtId="0" fontId="8" fillId="0" borderId="7" xfId="0" applyFont="1" applyBorder="1"/>
    <xf numFmtId="0" fontId="9" fillId="0" borderId="10" xfId="0" applyFont="1" applyBorder="1" applyAlignment="1">
      <alignment horizontal="center" vertical="center" textRotation="90"/>
    </xf>
    <xf numFmtId="0" fontId="9" fillId="0" borderId="11" xfId="0" applyFont="1" applyBorder="1" applyAlignment="1">
      <alignment horizontal="center" vertical="center" textRotation="90"/>
    </xf>
    <xf numFmtId="0" fontId="9" fillId="0" borderId="12" xfId="0" applyFont="1" applyBorder="1" applyAlignment="1">
      <alignment horizontal="center" vertical="center" textRotation="90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2" fontId="4" fillId="0" borderId="7" xfId="0" quotePrefix="1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2" fontId="4" fillId="0" borderId="6" xfId="0" quotePrefix="1" applyNumberFormat="1" applyFont="1" applyBorder="1" applyAlignment="1">
      <alignment horizontal="center"/>
    </xf>
    <xf numFmtId="2" fontId="4" fillId="0" borderId="8" xfId="0" quotePrefix="1" applyNumberFormat="1" applyFont="1" applyBorder="1" applyAlignment="1">
      <alignment horizontal="center"/>
    </xf>
  </cellXfs>
  <cellStyles count="19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4" builtinId="9" hidden="1"/>
    <cellStyle name="Followed Hyperlink" xfId="1196" builtinId="9" hidden="1"/>
    <cellStyle name="Followed Hyperlink" xfId="1198" builtinId="9" hidden="1"/>
    <cellStyle name="Followed Hyperlink" xfId="1200" builtinId="9" hidden="1"/>
    <cellStyle name="Followed Hyperlink" xfId="1202" builtinId="9" hidden="1"/>
    <cellStyle name="Followed Hyperlink" xfId="1204" builtinId="9" hidden="1"/>
    <cellStyle name="Followed Hyperlink" xfId="1206" builtinId="9" hidden="1"/>
    <cellStyle name="Followed Hyperlink" xfId="1208" builtinId="9" hidden="1"/>
    <cellStyle name="Followed Hyperlink" xfId="1210" builtinId="9" hidden="1"/>
    <cellStyle name="Followed Hyperlink" xfId="1212" builtinId="9" hidden="1"/>
    <cellStyle name="Followed Hyperlink" xfId="1214" builtinId="9" hidden="1"/>
    <cellStyle name="Followed Hyperlink" xfId="1216" builtinId="9" hidden="1"/>
    <cellStyle name="Followed Hyperlink" xfId="1218" builtinId="9" hidden="1"/>
    <cellStyle name="Followed Hyperlink" xfId="1220" builtinId="9" hidden="1"/>
    <cellStyle name="Followed Hyperlink" xfId="1222" builtinId="9" hidden="1"/>
    <cellStyle name="Followed Hyperlink" xfId="1224" builtinId="9" hidden="1"/>
    <cellStyle name="Followed Hyperlink" xfId="1226" builtinId="9" hidden="1"/>
    <cellStyle name="Followed Hyperlink" xfId="1228" builtinId="9" hidden="1"/>
    <cellStyle name="Followed Hyperlink" xfId="1230" builtinId="9" hidden="1"/>
    <cellStyle name="Followed Hyperlink" xfId="1232" builtinId="9" hidden="1"/>
    <cellStyle name="Followed Hyperlink" xfId="1234" builtinId="9" hidden="1"/>
    <cellStyle name="Followed Hyperlink" xfId="1236" builtinId="9" hidden="1"/>
    <cellStyle name="Followed Hyperlink" xfId="1238" builtinId="9" hidden="1"/>
    <cellStyle name="Followed Hyperlink" xfId="1240" builtinId="9" hidden="1"/>
    <cellStyle name="Followed Hyperlink" xfId="1242" builtinId="9" hidden="1"/>
    <cellStyle name="Followed Hyperlink" xfId="1244" builtinId="9" hidden="1"/>
    <cellStyle name="Followed Hyperlink" xfId="1246" builtinId="9" hidden="1"/>
    <cellStyle name="Followed Hyperlink" xfId="1248" builtinId="9" hidden="1"/>
    <cellStyle name="Followed Hyperlink" xfId="1250" builtinId="9" hidden="1"/>
    <cellStyle name="Followed Hyperlink" xfId="1252" builtinId="9" hidden="1"/>
    <cellStyle name="Followed Hyperlink" xfId="1254" builtinId="9" hidden="1"/>
    <cellStyle name="Followed Hyperlink" xfId="1256" builtinId="9" hidden="1"/>
    <cellStyle name="Followed Hyperlink" xfId="1258" builtinId="9" hidden="1"/>
    <cellStyle name="Followed Hyperlink" xfId="1260" builtinId="9" hidden="1"/>
    <cellStyle name="Followed Hyperlink" xfId="1262" builtinId="9" hidden="1"/>
    <cellStyle name="Followed Hyperlink" xfId="1264" builtinId="9" hidden="1"/>
    <cellStyle name="Followed Hyperlink" xfId="1266" builtinId="9" hidden="1"/>
    <cellStyle name="Followed Hyperlink" xfId="1268" builtinId="9" hidden="1"/>
    <cellStyle name="Followed Hyperlink" xfId="1270" builtinId="9" hidden="1"/>
    <cellStyle name="Followed Hyperlink" xfId="1272" builtinId="9" hidden="1"/>
    <cellStyle name="Followed Hyperlink" xfId="1274" builtinId="9" hidden="1"/>
    <cellStyle name="Followed Hyperlink" xfId="1276" builtinId="9" hidden="1"/>
    <cellStyle name="Followed Hyperlink" xfId="1278" builtinId="9" hidden="1"/>
    <cellStyle name="Followed Hyperlink" xfId="1280" builtinId="9" hidden="1"/>
    <cellStyle name="Followed Hyperlink" xfId="1282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Followed Hyperlink" xfId="1316" builtinId="9" hidden="1"/>
    <cellStyle name="Followed Hyperlink" xfId="1318" builtinId="9" hidden="1"/>
    <cellStyle name="Followed Hyperlink" xfId="1320" builtinId="9" hidden="1"/>
    <cellStyle name="Followed Hyperlink" xfId="1322" builtinId="9" hidden="1"/>
    <cellStyle name="Followed Hyperlink" xfId="1324" builtinId="9" hidden="1"/>
    <cellStyle name="Followed Hyperlink" xfId="1326" builtinId="9" hidden="1"/>
    <cellStyle name="Followed Hyperlink" xfId="1328" builtinId="9" hidden="1"/>
    <cellStyle name="Followed Hyperlink" xfId="1330" builtinId="9" hidden="1"/>
    <cellStyle name="Followed Hyperlink" xfId="1332" builtinId="9" hidden="1"/>
    <cellStyle name="Followed Hyperlink" xfId="1334" builtinId="9" hidden="1"/>
    <cellStyle name="Followed Hyperlink" xfId="1336" builtinId="9" hidden="1"/>
    <cellStyle name="Followed Hyperlink" xfId="1338" builtinId="9" hidden="1"/>
    <cellStyle name="Followed Hyperlink" xfId="1340" builtinId="9" hidden="1"/>
    <cellStyle name="Followed Hyperlink" xfId="1342" builtinId="9" hidden="1"/>
    <cellStyle name="Followed Hyperlink" xfId="1344" builtinId="9" hidden="1"/>
    <cellStyle name="Followed Hyperlink" xfId="1346" builtinId="9" hidden="1"/>
    <cellStyle name="Followed Hyperlink" xfId="1348" builtinId="9" hidden="1"/>
    <cellStyle name="Followed Hyperlink" xfId="1350" builtinId="9" hidden="1"/>
    <cellStyle name="Followed Hyperlink" xfId="1352" builtinId="9" hidden="1"/>
    <cellStyle name="Followed Hyperlink" xfId="1354" builtinId="9" hidden="1"/>
    <cellStyle name="Followed Hyperlink" xfId="1356" builtinId="9" hidden="1"/>
    <cellStyle name="Followed Hyperlink" xfId="1358" builtinId="9" hidden="1"/>
    <cellStyle name="Followed Hyperlink" xfId="1360" builtinId="9" hidden="1"/>
    <cellStyle name="Followed Hyperlink" xfId="1362" builtinId="9" hidden="1"/>
    <cellStyle name="Followed Hyperlink" xfId="1364" builtinId="9" hidden="1"/>
    <cellStyle name="Followed Hyperlink" xfId="1366" builtinId="9" hidden="1"/>
    <cellStyle name="Followed Hyperlink" xfId="1368" builtinId="9" hidden="1"/>
    <cellStyle name="Followed Hyperlink" xfId="1370" builtinId="9" hidden="1"/>
    <cellStyle name="Followed Hyperlink" xfId="1372" builtinId="9" hidden="1"/>
    <cellStyle name="Followed Hyperlink" xfId="1374" builtinId="9" hidden="1"/>
    <cellStyle name="Followed Hyperlink" xfId="1376" builtinId="9" hidden="1"/>
    <cellStyle name="Followed Hyperlink" xfId="1378" builtinId="9" hidden="1"/>
    <cellStyle name="Followed Hyperlink" xfId="1380" builtinId="9" hidden="1"/>
    <cellStyle name="Followed Hyperlink" xfId="1382" builtinId="9" hidden="1"/>
    <cellStyle name="Followed Hyperlink" xfId="1384" builtinId="9" hidden="1"/>
    <cellStyle name="Followed Hyperlink" xfId="1386" builtinId="9" hidden="1"/>
    <cellStyle name="Followed Hyperlink" xfId="1388" builtinId="9" hidden="1"/>
    <cellStyle name="Followed Hyperlink" xfId="1390" builtinId="9" hidden="1"/>
    <cellStyle name="Followed Hyperlink" xfId="1392" builtinId="9" hidden="1"/>
    <cellStyle name="Followed Hyperlink" xfId="1394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Followed Hyperlink" xfId="1562" builtinId="9" hidden="1"/>
    <cellStyle name="Followed Hyperlink" xfId="1564" builtinId="9" hidden="1"/>
    <cellStyle name="Followed Hyperlink" xfId="1566" builtinId="9" hidden="1"/>
    <cellStyle name="Followed Hyperlink" xfId="1568" builtinId="9" hidden="1"/>
    <cellStyle name="Followed Hyperlink" xfId="1570" builtinId="9" hidden="1"/>
    <cellStyle name="Followed Hyperlink" xfId="1572" builtinId="9" hidden="1"/>
    <cellStyle name="Followed Hyperlink" xfId="1574" builtinId="9" hidden="1"/>
    <cellStyle name="Followed Hyperlink" xfId="1576" builtinId="9" hidden="1"/>
    <cellStyle name="Followed Hyperlink" xfId="1578" builtinId="9" hidden="1"/>
    <cellStyle name="Followed Hyperlink" xfId="1580" builtinId="9" hidden="1"/>
    <cellStyle name="Followed Hyperlink" xfId="1582" builtinId="9" hidden="1"/>
    <cellStyle name="Followed Hyperlink" xfId="1584" builtinId="9" hidden="1"/>
    <cellStyle name="Followed Hyperlink" xfId="1586" builtinId="9" hidden="1"/>
    <cellStyle name="Followed Hyperlink" xfId="1588" builtinId="9" hidden="1"/>
    <cellStyle name="Followed Hyperlink" xfId="1590" builtinId="9" hidden="1"/>
    <cellStyle name="Followed Hyperlink" xfId="1592" builtinId="9" hidden="1"/>
    <cellStyle name="Followed Hyperlink" xfId="1594" builtinId="9" hidden="1"/>
    <cellStyle name="Followed Hyperlink" xfId="1596" builtinId="9" hidden="1"/>
    <cellStyle name="Followed Hyperlink" xfId="1598" builtinId="9" hidden="1"/>
    <cellStyle name="Followed Hyperlink" xfId="1600" builtinId="9" hidden="1"/>
    <cellStyle name="Followed Hyperlink" xfId="1602" builtinId="9" hidden="1"/>
    <cellStyle name="Followed Hyperlink" xfId="1604" builtinId="9" hidden="1"/>
    <cellStyle name="Followed Hyperlink" xfId="1606" builtinId="9" hidden="1"/>
    <cellStyle name="Followed Hyperlink" xfId="1608" builtinId="9" hidden="1"/>
    <cellStyle name="Followed Hyperlink" xfId="1610" builtinId="9" hidden="1"/>
    <cellStyle name="Followed Hyperlink" xfId="1612" builtinId="9" hidden="1"/>
    <cellStyle name="Followed Hyperlink" xfId="1614" builtinId="9" hidden="1"/>
    <cellStyle name="Followed Hyperlink" xfId="1616" builtinId="9" hidden="1"/>
    <cellStyle name="Followed Hyperlink" xfId="1618" builtinId="9" hidden="1"/>
    <cellStyle name="Followed Hyperlink" xfId="1620" builtinId="9" hidden="1"/>
    <cellStyle name="Followed Hyperlink" xfId="1622" builtinId="9" hidden="1"/>
    <cellStyle name="Followed Hyperlink" xfId="1624" builtinId="9" hidden="1"/>
    <cellStyle name="Followed Hyperlink" xfId="1626" builtinId="9" hidden="1"/>
    <cellStyle name="Followed Hyperlink" xfId="1628" builtinId="9" hidden="1"/>
    <cellStyle name="Followed Hyperlink" xfId="1630" builtinId="9" hidden="1"/>
    <cellStyle name="Followed Hyperlink" xfId="1632" builtinId="9" hidden="1"/>
    <cellStyle name="Followed Hyperlink" xfId="1634" builtinId="9" hidden="1"/>
    <cellStyle name="Followed Hyperlink" xfId="1636" builtinId="9" hidden="1"/>
    <cellStyle name="Followed Hyperlink" xfId="1638" builtinId="9" hidden="1"/>
    <cellStyle name="Followed Hyperlink" xfId="1640" builtinId="9" hidden="1"/>
    <cellStyle name="Followed Hyperlink" xfId="1642" builtinId="9" hidden="1"/>
    <cellStyle name="Followed Hyperlink" xfId="1644" builtinId="9" hidden="1"/>
    <cellStyle name="Followed Hyperlink" xfId="1646" builtinId="9" hidden="1"/>
    <cellStyle name="Followed Hyperlink" xfId="1648" builtinId="9" hidden="1"/>
    <cellStyle name="Followed Hyperlink" xfId="1650" builtinId="9" hidden="1"/>
    <cellStyle name="Followed Hyperlink" xfId="1652" builtinId="9" hidden="1"/>
    <cellStyle name="Followed Hyperlink" xfId="1654" builtinId="9" hidden="1"/>
    <cellStyle name="Followed Hyperlink" xfId="1656" builtinId="9" hidden="1"/>
    <cellStyle name="Followed Hyperlink" xfId="1658" builtinId="9" hidden="1"/>
    <cellStyle name="Followed Hyperlink" xfId="1660" builtinId="9" hidden="1"/>
    <cellStyle name="Followed Hyperlink" xfId="1662" builtinId="9" hidden="1"/>
    <cellStyle name="Followed Hyperlink" xfId="1664" builtinId="9" hidden="1"/>
    <cellStyle name="Followed Hyperlink" xfId="1666" builtinId="9" hidden="1"/>
    <cellStyle name="Followed Hyperlink" xfId="1668" builtinId="9" hidden="1"/>
    <cellStyle name="Followed Hyperlink" xfId="1670" builtinId="9" hidden="1"/>
    <cellStyle name="Followed Hyperlink" xfId="1672" builtinId="9" hidden="1"/>
    <cellStyle name="Followed Hyperlink" xfId="1674" builtinId="9" hidden="1"/>
    <cellStyle name="Followed Hyperlink" xfId="1676" builtinId="9" hidden="1"/>
    <cellStyle name="Followed Hyperlink" xfId="1678" builtinId="9" hidden="1"/>
    <cellStyle name="Followed Hyperlink" xfId="1680" builtinId="9" hidden="1"/>
    <cellStyle name="Followed Hyperlink" xfId="1682" builtinId="9" hidden="1"/>
    <cellStyle name="Followed Hyperlink" xfId="1684" builtinId="9" hidden="1"/>
    <cellStyle name="Followed Hyperlink" xfId="1686" builtinId="9" hidden="1"/>
    <cellStyle name="Followed Hyperlink" xfId="1688" builtinId="9" hidden="1"/>
    <cellStyle name="Followed Hyperlink" xfId="1690" builtinId="9" hidden="1"/>
    <cellStyle name="Followed Hyperlink" xfId="1692" builtinId="9" hidden="1"/>
    <cellStyle name="Followed Hyperlink" xfId="1694" builtinId="9" hidden="1"/>
    <cellStyle name="Followed Hyperlink" xfId="1696" builtinId="9" hidden="1"/>
    <cellStyle name="Followed Hyperlink" xfId="1698" builtinId="9" hidden="1"/>
    <cellStyle name="Followed Hyperlink" xfId="1700" builtinId="9" hidden="1"/>
    <cellStyle name="Followed Hyperlink" xfId="1702" builtinId="9" hidden="1"/>
    <cellStyle name="Followed Hyperlink" xfId="1704" builtinId="9" hidden="1"/>
    <cellStyle name="Followed Hyperlink" xfId="1706" builtinId="9" hidden="1"/>
    <cellStyle name="Followed Hyperlink" xfId="1708" builtinId="9" hidden="1"/>
    <cellStyle name="Followed Hyperlink" xfId="1710" builtinId="9" hidden="1"/>
    <cellStyle name="Followed Hyperlink" xfId="1712" builtinId="9" hidden="1"/>
    <cellStyle name="Followed Hyperlink" xfId="1714" builtinId="9" hidden="1"/>
    <cellStyle name="Followed Hyperlink" xfId="1716" builtinId="9" hidden="1"/>
    <cellStyle name="Followed Hyperlink" xfId="1718" builtinId="9" hidden="1"/>
    <cellStyle name="Followed Hyperlink" xfId="1720" builtinId="9" hidden="1"/>
    <cellStyle name="Followed Hyperlink" xfId="1722" builtinId="9" hidden="1"/>
    <cellStyle name="Followed Hyperlink" xfId="1724" builtinId="9" hidden="1"/>
    <cellStyle name="Followed Hyperlink" xfId="1726" builtinId="9" hidden="1"/>
    <cellStyle name="Followed Hyperlink" xfId="1728" builtinId="9" hidden="1"/>
    <cellStyle name="Followed Hyperlink" xfId="1730" builtinId="9" hidden="1"/>
    <cellStyle name="Followed Hyperlink" xfId="1732" builtinId="9" hidden="1"/>
    <cellStyle name="Followed Hyperlink" xfId="1734" builtinId="9" hidden="1"/>
    <cellStyle name="Followed Hyperlink" xfId="1736" builtinId="9" hidden="1"/>
    <cellStyle name="Followed Hyperlink" xfId="1738" builtinId="9" hidden="1"/>
    <cellStyle name="Followed Hyperlink" xfId="1740" builtinId="9" hidden="1"/>
    <cellStyle name="Followed Hyperlink" xfId="1742" builtinId="9" hidden="1"/>
    <cellStyle name="Followed Hyperlink" xfId="1744" builtinId="9" hidden="1"/>
    <cellStyle name="Followed Hyperlink" xfId="1746" builtinId="9" hidden="1"/>
    <cellStyle name="Followed Hyperlink" xfId="1748" builtinId="9" hidden="1"/>
    <cellStyle name="Followed Hyperlink" xfId="1750" builtinId="9" hidden="1"/>
    <cellStyle name="Followed Hyperlink" xfId="1752" builtinId="9" hidden="1"/>
    <cellStyle name="Followed Hyperlink" xfId="1754" builtinId="9" hidden="1"/>
    <cellStyle name="Followed Hyperlink" xfId="1756" builtinId="9" hidden="1"/>
    <cellStyle name="Followed Hyperlink" xfId="1758" builtinId="9" hidden="1"/>
    <cellStyle name="Followed Hyperlink" xfId="1760" builtinId="9" hidden="1"/>
    <cellStyle name="Followed Hyperlink" xfId="1762" builtinId="9" hidden="1"/>
    <cellStyle name="Followed Hyperlink" xfId="1764" builtinId="9" hidden="1"/>
    <cellStyle name="Followed Hyperlink" xfId="1766" builtinId="9" hidden="1"/>
    <cellStyle name="Followed Hyperlink" xfId="1768" builtinId="9" hidden="1"/>
    <cellStyle name="Followed Hyperlink" xfId="1770" builtinId="9" hidden="1"/>
    <cellStyle name="Followed Hyperlink" xfId="1772" builtinId="9" hidden="1"/>
    <cellStyle name="Followed Hyperlink" xfId="1774" builtinId="9" hidden="1"/>
    <cellStyle name="Followed Hyperlink" xfId="1776" builtinId="9" hidden="1"/>
    <cellStyle name="Followed Hyperlink" xfId="1778" builtinId="9" hidden="1"/>
    <cellStyle name="Followed Hyperlink" xfId="1780" builtinId="9" hidden="1"/>
    <cellStyle name="Followed Hyperlink" xfId="1782" builtinId="9" hidden="1"/>
    <cellStyle name="Followed Hyperlink" xfId="1784" builtinId="9" hidden="1"/>
    <cellStyle name="Followed Hyperlink" xfId="1786" builtinId="9" hidden="1"/>
    <cellStyle name="Followed Hyperlink" xfId="1788" builtinId="9" hidden="1"/>
    <cellStyle name="Followed Hyperlink" xfId="1790" builtinId="9" hidden="1"/>
    <cellStyle name="Followed Hyperlink" xfId="1792" builtinId="9" hidden="1"/>
    <cellStyle name="Followed Hyperlink" xfId="1794" builtinId="9" hidden="1"/>
    <cellStyle name="Followed Hyperlink" xfId="1796" builtinId="9" hidden="1"/>
    <cellStyle name="Followed Hyperlink" xfId="1798" builtinId="9" hidden="1"/>
    <cellStyle name="Followed Hyperlink" xfId="1800" builtinId="9" hidden="1"/>
    <cellStyle name="Followed Hyperlink" xfId="1802" builtinId="9" hidden="1"/>
    <cellStyle name="Followed Hyperlink" xfId="1804" builtinId="9" hidden="1"/>
    <cellStyle name="Followed Hyperlink" xfId="1806" builtinId="9" hidden="1"/>
    <cellStyle name="Followed Hyperlink" xfId="1808" builtinId="9" hidden="1"/>
    <cellStyle name="Followed Hyperlink" xfId="1810" builtinId="9" hidden="1"/>
    <cellStyle name="Followed Hyperlink" xfId="1812" builtinId="9" hidden="1"/>
    <cellStyle name="Followed Hyperlink" xfId="1814" builtinId="9" hidden="1"/>
    <cellStyle name="Followed Hyperlink" xfId="1816" builtinId="9" hidden="1"/>
    <cellStyle name="Followed Hyperlink" xfId="1818" builtinId="9" hidden="1"/>
    <cellStyle name="Followed Hyperlink" xfId="1820" builtinId="9" hidden="1"/>
    <cellStyle name="Followed Hyperlink" xfId="1822" builtinId="9" hidden="1"/>
    <cellStyle name="Followed Hyperlink" xfId="1824" builtinId="9" hidden="1"/>
    <cellStyle name="Followed Hyperlink" xfId="1826" builtinId="9" hidden="1"/>
    <cellStyle name="Followed Hyperlink" xfId="1828" builtinId="9" hidden="1"/>
    <cellStyle name="Followed Hyperlink" xfId="1830" builtinId="9" hidden="1"/>
    <cellStyle name="Followed Hyperlink" xfId="1832" builtinId="9" hidden="1"/>
    <cellStyle name="Followed Hyperlink" xfId="1834" builtinId="9" hidden="1"/>
    <cellStyle name="Followed Hyperlink" xfId="1836" builtinId="9" hidden="1"/>
    <cellStyle name="Followed Hyperlink" xfId="1838" builtinId="9" hidden="1"/>
    <cellStyle name="Followed Hyperlink" xfId="1840" builtinId="9" hidden="1"/>
    <cellStyle name="Followed Hyperlink" xfId="1842" builtinId="9" hidden="1"/>
    <cellStyle name="Followed Hyperlink" xfId="1844" builtinId="9" hidden="1"/>
    <cellStyle name="Followed Hyperlink" xfId="1846" builtinId="9" hidden="1"/>
    <cellStyle name="Followed Hyperlink" xfId="1848" builtinId="9" hidden="1"/>
    <cellStyle name="Followed Hyperlink" xfId="1850" builtinId="9" hidden="1"/>
    <cellStyle name="Followed Hyperlink" xfId="1852" builtinId="9" hidden="1"/>
    <cellStyle name="Followed Hyperlink" xfId="1854" builtinId="9" hidden="1"/>
    <cellStyle name="Followed Hyperlink" xfId="1856" builtinId="9" hidden="1"/>
    <cellStyle name="Followed Hyperlink" xfId="1858" builtinId="9" hidden="1"/>
    <cellStyle name="Followed Hyperlink" xfId="1860" builtinId="9" hidden="1"/>
    <cellStyle name="Followed Hyperlink" xfId="1862" builtinId="9" hidden="1"/>
    <cellStyle name="Followed Hyperlink" xfId="1864" builtinId="9" hidden="1"/>
    <cellStyle name="Followed Hyperlink" xfId="1866" builtinId="9" hidden="1"/>
    <cellStyle name="Followed Hyperlink" xfId="1868" builtinId="9" hidden="1"/>
    <cellStyle name="Followed Hyperlink" xfId="1870" builtinId="9" hidden="1"/>
    <cellStyle name="Followed Hyperlink" xfId="1872" builtinId="9" hidden="1"/>
    <cellStyle name="Followed Hyperlink" xfId="1874" builtinId="9" hidden="1"/>
    <cellStyle name="Followed Hyperlink" xfId="1876" builtinId="9" hidden="1"/>
    <cellStyle name="Followed Hyperlink" xfId="1878" builtinId="9" hidden="1"/>
    <cellStyle name="Followed Hyperlink" xfId="1880" builtinId="9" hidden="1"/>
    <cellStyle name="Followed Hyperlink" xfId="1882" builtinId="9" hidden="1"/>
    <cellStyle name="Followed Hyperlink" xfId="1884" builtinId="9" hidden="1"/>
    <cellStyle name="Followed Hyperlink" xfId="1886" builtinId="9" hidden="1"/>
    <cellStyle name="Followed Hyperlink" xfId="1888" builtinId="9" hidden="1"/>
    <cellStyle name="Followed Hyperlink" xfId="1890" builtinId="9" hidden="1"/>
    <cellStyle name="Followed Hyperlink" xfId="1892" builtinId="9" hidden="1"/>
    <cellStyle name="Followed Hyperlink" xfId="1894" builtinId="9" hidden="1"/>
    <cellStyle name="Followed Hyperlink" xfId="1896" builtinId="9" hidden="1"/>
    <cellStyle name="Followed Hyperlink" xfId="1898" builtinId="9" hidden="1"/>
    <cellStyle name="Followed Hyperlink" xfId="1900" builtinId="9" hidden="1"/>
    <cellStyle name="Followed Hyperlink" xfId="1902" builtinId="9" hidden="1"/>
    <cellStyle name="Followed Hyperlink" xfId="1904" builtinId="9" hidden="1"/>
    <cellStyle name="Followed Hyperlink" xfId="1906" builtinId="9" hidden="1"/>
    <cellStyle name="Followed Hyperlink" xfId="1908" builtinId="9" hidden="1"/>
    <cellStyle name="Followed Hyperlink" xfId="19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1" builtinId="8" hidden="1"/>
    <cellStyle name="Hyperlink" xfId="1233" builtinId="8" hidden="1"/>
    <cellStyle name="Hyperlink" xfId="1235" builtinId="8" hidden="1"/>
    <cellStyle name="Hyperlink" xfId="1237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5" builtinId="8" hidden="1"/>
    <cellStyle name="Hyperlink" xfId="1247" builtinId="8" hidden="1"/>
    <cellStyle name="Hyperlink" xfId="1249" builtinId="8" hidden="1"/>
    <cellStyle name="Hyperlink" xfId="1251" builtinId="8" hidden="1"/>
    <cellStyle name="Hyperlink" xfId="1253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1" builtinId="8" hidden="1"/>
    <cellStyle name="Hyperlink" xfId="1263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" xfId="1279" builtinId="8" hidden="1"/>
    <cellStyle name="Hyperlink" xfId="1281" builtinId="8" hidden="1"/>
    <cellStyle name="Hyperlink" xfId="1283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5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3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1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59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7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5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3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1" builtinId="8" hidden="1"/>
    <cellStyle name="Hyperlink" xfId="1393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Hyperlink" xfId="1561" builtinId="8" hidden="1"/>
    <cellStyle name="Hyperlink" xfId="1563" builtinId="8" hidden="1"/>
    <cellStyle name="Hyperlink" xfId="1565" builtinId="8" hidden="1"/>
    <cellStyle name="Hyperlink" xfId="1567" builtinId="8" hidden="1"/>
    <cellStyle name="Hyperlink" xfId="1569" builtinId="8" hidden="1"/>
    <cellStyle name="Hyperlink" xfId="1571" builtinId="8" hidden="1"/>
    <cellStyle name="Hyperlink" xfId="1573" builtinId="8" hidden="1"/>
    <cellStyle name="Hyperlink" xfId="1575" builtinId="8" hidden="1"/>
    <cellStyle name="Hyperlink" xfId="1577" builtinId="8" hidden="1"/>
    <cellStyle name="Hyperlink" xfId="1579" builtinId="8" hidden="1"/>
    <cellStyle name="Hyperlink" xfId="1581" builtinId="8" hidden="1"/>
    <cellStyle name="Hyperlink" xfId="1583" builtinId="8" hidden="1"/>
    <cellStyle name="Hyperlink" xfId="1585" builtinId="8" hidden="1"/>
    <cellStyle name="Hyperlink" xfId="1587" builtinId="8" hidden="1"/>
    <cellStyle name="Hyperlink" xfId="1589" builtinId="8" hidden="1"/>
    <cellStyle name="Hyperlink" xfId="1591" builtinId="8" hidden="1"/>
    <cellStyle name="Hyperlink" xfId="1593" builtinId="8" hidden="1"/>
    <cellStyle name="Hyperlink" xfId="1595" builtinId="8" hidden="1"/>
    <cellStyle name="Hyperlink" xfId="1597" builtinId="8" hidden="1"/>
    <cellStyle name="Hyperlink" xfId="1599" builtinId="8" hidden="1"/>
    <cellStyle name="Hyperlink" xfId="1601" builtinId="8" hidden="1"/>
    <cellStyle name="Hyperlink" xfId="1603" builtinId="8" hidden="1"/>
    <cellStyle name="Hyperlink" xfId="1605" builtinId="8" hidden="1"/>
    <cellStyle name="Hyperlink" xfId="1607" builtinId="8" hidden="1"/>
    <cellStyle name="Hyperlink" xfId="1609" builtinId="8" hidden="1"/>
    <cellStyle name="Hyperlink" xfId="1611" builtinId="8" hidden="1"/>
    <cellStyle name="Hyperlink" xfId="1613" builtinId="8" hidden="1"/>
    <cellStyle name="Hyperlink" xfId="1615" builtinId="8" hidden="1"/>
    <cellStyle name="Hyperlink" xfId="1617" builtinId="8" hidden="1"/>
    <cellStyle name="Hyperlink" xfId="1619" builtinId="8" hidden="1"/>
    <cellStyle name="Hyperlink" xfId="1621" builtinId="8" hidden="1"/>
    <cellStyle name="Hyperlink" xfId="1623" builtinId="8" hidden="1"/>
    <cellStyle name="Hyperlink" xfId="1625" builtinId="8" hidden="1"/>
    <cellStyle name="Hyperlink" xfId="1627" builtinId="8" hidden="1"/>
    <cellStyle name="Hyperlink" xfId="1629" builtinId="8" hidden="1"/>
    <cellStyle name="Hyperlink" xfId="1631" builtinId="8" hidden="1"/>
    <cellStyle name="Hyperlink" xfId="1633" builtinId="8" hidden="1"/>
    <cellStyle name="Hyperlink" xfId="1635" builtinId="8" hidden="1"/>
    <cellStyle name="Hyperlink" xfId="1637" builtinId="8" hidden="1"/>
    <cellStyle name="Hyperlink" xfId="1639" builtinId="8" hidden="1"/>
    <cellStyle name="Hyperlink" xfId="1641" builtinId="8" hidden="1"/>
    <cellStyle name="Hyperlink" xfId="1643" builtinId="8" hidden="1"/>
    <cellStyle name="Hyperlink" xfId="1645" builtinId="8" hidden="1"/>
    <cellStyle name="Hyperlink" xfId="1647" builtinId="8" hidden="1"/>
    <cellStyle name="Hyperlink" xfId="1649" builtinId="8" hidden="1"/>
    <cellStyle name="Hyperlink" xfId="1651" builtinId="8" hidden="1"/>
    <cellStyle name="Hyperlink" xfId="1653" builtinId="8" hidden="1"/>
    <cellStyle name="Hyperlink" xfId="1655" builtinId="8" hidden="1"/>
    <cellStyle name="Hyperlink" xfId="1657" builtinId="8" hidden="1"/>
    <cellStyle name="Hyperlink" xfId="1659" builtinId="8" hidden="1"/>
    <cellStyle name="Hyperlink" xfId="1661" builtinId="8" hidden="1"/>
    <cellStyle name="Hyperlink" xfId="1663" builtinId="8" hidden="1"/>
    <cellStyle name="Hyperlink" xfId="1665" builtinId="8" hidden="1"/>
    <cellStyle name="Hyperlink" xfId="1667" builtinId="8" hidden="1"/>
    <cellStyle name="Hyperlink" xfId="1669" builtinId="8" hidden="1"/>
    <cellStyle name="Hyperlink" xfId="1671" builtinId="8" hidden="1"/>
    <cellStyle name="Hyperlink" xfId="1673" builtinId="8" hidden="1"/>
    <cellStyle name="Hyperlink" xfId="1675" builtinId="8" hidden="1"/>
    <cellStyle name="Hyperlink" xfId="1677" builtinId="8" hidden="1"/>
    <cellStyle name="Hyperlink" xfId="1679" builtinId="8" hidden="1"/>
    <cellStyle name="Hyperlink" xfId="1681" builtinId="8" hidden="1"/>
    <cellStyle name="Hyperlink" xfId="1683" builtinId="8" hidden="1"/>
    <cellStyle name="Hyperlink" xfId="1685" builtinId="8" hidden="1"/>
    <cellStyle name="Hyperlink" xfId="1687" builtinId="8" hidden="1"/>
    <cellStyle name="Hyperlink" xfId="1689" builtinId="8" hidden="1"/>
    <cellStyle name="Hyperlink" xfId="1691" builtinId="8" hidden="1"/>
    <cellStyle name="Hyperlink" xfId="1693" builtinId="8" hidden="1"/>
    <cellStyle name="Hyperlink" xfId="1695" builtinId="8" hidden="1"/>
    <cellStyle name="Hyperlink" xfId="1697" builtinId="8" hidden="1"/>
    <cellStyle name="Hyperlink" xfId="1699" builtinId="8" hidden="1"/>
    <cellStyle name="Hyperlink" xfId="1701" builtinId="8" hidden="1"/>
    <cellStyle name="Hyperlink" xfId="1703" builtinId="8" hidden="1"/>
    <cellStyle name="Hyperlink" xfId="1705" builtinId="8" hidden="1"/>
    <cellStyle name="Hyperlink" xfId="1707" builtinId="8" hidden="1"/>
    <cellStyle name="Hyperlink" xfId="1709" builtinId="8" hidden="1"/>
    <cellStyle name="Hyperlink" xfId="1711" builtinId="8" hidden="1"/>
    <cellStyle name="Hyperlink" xfId="1713" builtinId="8" hidden="1"/>
    <cellStyle name="Hyperlink" xfId="1715" builtinId="8" hidden="1"/>
    <cellStyle name="Hyperlink" xfId="1717" builtinId="8" hidden="1"/>
    <cellStyle name="Hyperlink" xfId="1719" builtinId="8" hidden="1"/>
    <cellStyle name="Hyperlink" xfId="1721" builtinId="8" hidden="1"/>
    <cellStyle name="Hyperlink" xfId="1723" builtinId="8" hidden="1"/>
    <cellStyle name="Hyperlink" xfId="1725" builtinId="8" hidden="1"/>
    <cellStyle name="Hyperlink" xfId="1727" builtinId="8" hidden="1"/>
    <cellStyle name="Hyperlink" xfId="1729" builtinId="8" hidden="1"/>
    <cellStyle name="Hyperlink" xfId="1731" builtinId="8" hidden="1"/>
    <cellStyle name="Hyperlink" xfId="1733" builtinId="8" hidden="1"/>
    <cellStyle name="Hyperlink" xfId="1735" builtinId="8" hidden="1"/>
    <cellStyle name="Hyperlink" xfId="1737" builtinId="8" hidden="1"/>
    <cellStyle name="Hyperlink" xfId="1739" builtinId="8" hidden="1"/>
    <cellStyle name="Hyperlink" xfId="1741" builtinId="8" hidden="1"/>
    <cellStyle name="Hyperlink" xfId="1743" builtinId="8" hidden="1"/>
    <cellStyle name="Hyperlink" xfId="1745" builtinId="8" hidden="1"/>
    <cellStyle name="Hyperlink" xfId="1747" builtinId="8" hidden="1"/>
    <cellStyle name="Hyperlink" xfId="1749" builtinId="8" hidden="1"/>
    <cellStyle name="Hyperlink" xfId="1751" builtinId="8" hidden="1"/>
    <cellStyle name="Hyperlink" xfId="1753" builtinId="8" hidden="1"/>
    <cellStyle name="Hyperlink" xfId="1755" builtinId="8" hidden="1"/>
    <cellStyle name="Hyperlink" xfId="1757" builtinId="8" hidden="1"/>
    <cellStyle name="Hyperlink" xfId="1759" builtinId="8" hidden="1"/>
    <cellStyle name="Hyperlink" xfId="1761" builtinId="8" hidden="1"/>
    <cellStyle name="Hyperlink" xfId="1763" builtinId="8" hidden="1"/>
    <cellStyle name="Hyperlink" xfId="1765" builtinId="8" hidden="1"/>
    <cellStyle name="Hyperlink" xfId="1767" builtinId="8" hidden="1"/>
    <cellStyle name="Hyperlink" xfId="1769" builtinId="8" hidden="1"/>
    <cellStyle name="Hyperlink" xfId="1771" builtinId="8" hidden="1"/>
    <cellStyle name="Hyperlink" xfId="1773" builtinId="8" hidden="1"/>
    <cellStyle name="Hyperlink" xfId="1775" builtinId="8" hidden="1"/>
    <cellStyle name="Hyperlink" xfId="1777" builtinId="8" hidden="1"/>
    <cellStyle name="Hyperlink" xfId="1779" builtinId="8" hidden="1"/>
    <cellStyle name="Hyperlink" xfId="1781" builtinId="8" hidden="1"/>
    <cellStyle name="Hyperlink" xfId="1783" builtinId="8" hidden="1"/>
    <cellStyle name="Hyperlink" xfId="1785" builtinId="8" hidden="1"/>
    <cellStyle name="Hyperlink" xfId="1787" builtinId="8" hidden="1"/>
    <cellStyle name="Hyperlink" xfId="1789" builtinId="8" hidden="1"/>
    <cellStyle name="Hyperlink" xfId="1791" builtinId="8" hidden="1"/>
    <cellStyle name="Hyperlink" xfId="1793" builtinId="8" hidden="1"/>
    <cellStyle name="Hyperlink" xfId="1795" builtinId="8" hidden="1"/>
    <cellStyle name="Hyperlink" xfId="1797" builtinId="8" hidden="1"/>
    <cellStyle name="Hyperlink" xfId="1799" builtinId="8" hidden="1"/>
    <cellStyle name="Hyperlink" xfId="1801" builtinId="8" hidden="1"/>
    <cellStyle name="Hyperlink" xfId="1803" builtinId="8" hidden="1"/>
    <cellStyle name="Hyperlink" xfId="1805" builtinId="8" hidden="1"/>
    <cellStyle name="Hyperlink" xfId="1807" builtinId="8" hidden="1"/>
    <cellStyle name="Hyperlink" xfId="1809" builtinId="8" hidden="1"/>
    <cellStyle name="Hyperlink" xfId="1811" builtinId="8" hidden="1"/>
    <cellStyle name="Hyperlink" xfId="1813" builtinId="8" hidden="1"/>
    <cellStyle name="Hyperlink" xfId="1815" builtinId="8" hidden="1"/>
    <cellStyle name="Hyperlink" xfId="1817" builtinId="8" hidden="1"/>
    <cellStyle name="Hyperlink" xfId="1819" builtinId="8" hidden="1"/>
    <cellStyle name="Hyperlink" xfId="1821" builtinId="8" hidden="1"/>
    <cellStyle name="Hyperlink" xfId="1823" builtinId="8" hidden="1"/>
    <cellStyle name="Hyperlink" xfId="1825" builtinId="8" hidden="1"/>
    <cellStyle name="Hyperlink" xfId="1827" builtinId="8" hidden="1"/>
    <cellStyle name="Hyperlink" xfId="1829" builtinId="8" hidden="1"/>
    <cellStyle name="Hyperlink" xfId="1831" builtinId="8" hidden="1"/>
    <cellStyle name="Hyperlink" xfId="1833" builtinId="8" hidden="1"/>
    <cellStyle name="Hyperlink" xfId="1835" builtinId="8" hidden="1"/>
    <cellStyle name="Hyperlink" xfId="1837" builtinId="8" hidden="1"/>
    <cellStyle name="Hyperlink" xfId="1839" builtinId="8" hidden="1"/>
    <cellStyle name="Hyperlink" xfId="1841" builtinId="8" hidden="1"/>
    <cellStyle name="Hyperlink" xfId="1843" builtinId="8" hidden="1"/>
    <cellStyle name="Hyperlink" xfId="1845" builtinId="8" hidden="1"/>
    <cellStyle name="Hyperlink" xfId="1847" builtinId="8" hidden="1"/>
    <cellStyle name="Hyperlink" xfId="1849" builtinId="8" hidden="1"/>
    <cellStyle name="Hyperlink" xfId="1851" builtinId="8" hidden="1"/>
    <cellStyle name="Hyperlink" xfId="1853" builtinId="8" hidden="1"/>
    <cellStyle name="Hyperlink" xfId="1855" builtinId="8" hidden="1"/>
    <cellStyle name="Hyperlink" xfId="1857" builtinId="8" hidden="1"/>
    <cellStyle name="Hyperlink" xfId="1859" builtinId="8" hidden="1"/>
    <cellStyle name="Hyperlink" xfId="1861" builtinId="8" hidden="1"/>
    <cellStyle name="Hyperlink" xfId="1863" builtinId="8" hidden="1"/>
    <cellStyle name="Hyperlink" xfId="1865" builtinId="8" hidden="1"/>
    <cellStyle name="Hyperlink" xfId="1867" builtinId="8" hidden="1"/>
    <cellStyle name="Hyperlink" xfId="1869" builtinId="8" hidden="1"/>
    <cellStyle name="Hyperlink" xfId="1871" builtinId="8" hidden="1"/>
    <cellStyle name="Hyperlink" xfId="1873" builtinId="8" hidden="1"/>
    <cellStyle name="Hyperlink" xfId="1875" builtinId="8" hidden="1"/>
    <cellStyle name="Hyperlink" xfId="1877" builtinId="8" hidden="1"/>
    <cellStyle name="Hyperlink" xfId="1879" builtinId="8" hidden="1"/>
    <cellStyle name="Hyperlink" xfId="1881" builtinId="8" hidden="1"/>
    <cellStyle name="Hyperlink" xfId="1883" builtinId="8" hidden="1"/>
    <cellStyle name="Hyperlink" xfId="1885" builtinId="8" hidden="1"/>
    <cellStyle name="Hyperlink" xfId="1887" builtinId="8" hidden="1"/>
    <cellStyle name="Hyperlink" xfId="1889" builtinId="8" hidden="1"/>
    <cellStyle name="Hyperlink" xfId="1891" builtinId="8" hidden="1"/>
    <cellStyle name="Hyperlink" xfId="1893" builtinId="8" hidden="1"/>
    <cellStyle name="Hyperlink" xfId="1895" builtinId="8" hidden="1"/>
    <cellStyle name="Hyperlink" xfId="1897" builtinId="8" hidden="1"/>
    <cellStyle name="Hyperlink" xfId="1899" builtinId="8" hidden="1"/>
    <cellStyle name="Hyperlink" xfId="1901" builtinId="8" hidden="1"/>
    <cellStyle name="Hyperlink" xfId="1903" builtinId="8" hidden="1"/>
    <cellStyle name="Hyperlink" xfId="1905" builtinId="8" hidden="1"/>
    <cellStyle name="Hyperlink" xfId="1907" builtinId="8" hidden="1"/>
    <cellStyle name="Hyperlink" xfId="190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48"/>
  <sheetViews>
    <sheetView tabSelected="1" topLeftCell="A11" workbookViewId="0">
      <selection activeCell="B45" sqref="B45"/>
    </sheetView>
  </sheetViews>
  <sheetFormatPr baseColWidth="10" defaultRowHeight="15" x14ac:dyDescent="0"/>
  <cols>
    <col min="1" max="1" width="8.6640625" customWidth="1"/>
    <col min="2" max="2" width="14.33203125" customWidth="1"/>
    <col min="3" max="3" width="11.1640625" bestFit="1" customWidth="1"/>
    <col min="4" max="4" width="9.5" bestFit="1" customWidth="1"/>
    <col min="5" max="5" width="9" bestFit="1" customWidth="1"/>
    <col min="6" max="6" width="11.1640625" bestFit="1" customWidth="1"/>
    <col min="7" max="7" width="9.5" bestFit="1" customWidth="1"/>
    <col min="8" max="8" width="7.5" bestFit="1" customWidth="1"/>
    <col min="9" max="9" width="11.83203125" bestFit="1" customWidth="1"/>
    <col min="10" max="10" width="11.1640625" bestFit="1" customWidth="1"/>
    <col min="11" max="11" width="9.5" bestFit="1" customWidth="1"/>
    <col min="12" max="12" width="7.5" bestFit="1" customWidth="1"/>
    <col min="13" max="13" width="11.83203125" bestFit="1" customWidth="1"/>
  </cols>
  <sheetData>
    <row r="1" spans="1:13" ht="32" thickTop="1" thickBot="1">
      <c r="A1" s="40" t="s">
        <v>30</v>
      </c>
      <c r="B1" s="44" t="s">
        <v>29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6"/>
    </row>
    <row r="2" spans="1:13" ht="16" thickTop="1">
      <c r="A2" s="41" t="s">
        <v>16</v>
      </c>
      <c r="B2" s="22" t="s">
        <v>11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4"/>
    </row>
    <row r="3" spans="1:13">
      <c r="A3" s="42"/>
      <c r="B3" s="19" t="s">
        <v>4</v>
      </c>
      <c r="C3" s="52" t="s">
        <v>12</v>
      </c>
      <c r="D3" s="49"/>
      <c r="E3" s="49"/>
      <c r="F3" s="49"/>
      <c r="G3" s="49"/>
      <c r="H3" s="49"/>
      <c r="I3" s="49"/>
      <c r="J3" s="49"/>
      <c r="K3" s="49"/>
      <c r="L3" s="49"/>
      <c r="M3" s="50"/>
    </row>
    <row r="4" spans="1:13">
      <c r="A4" s="42"/>
      <c r="B4" s="16" t="s">
        <v>5</v>
      </c>
      <c r="C4" s="53" t="s">
        <v>8</v>
      </c>
      <c r="D4" s="51"/>
      <c r="E4" s="51"/>
      <c r="F4" s="51"/>
      <c r="G4" s="51"/>
      <c r="H4" s="51"/>
      <c r="I4" s="51"/>
      <c r="J4" s="51"/>
      <c r="K4" s="51"/>
      <c r="L4" s="51"/>
      <c r="M4" s="54"/>
    </row>
    <row r="5" spans="1:13" ht="16">
      <c r="A5" s="42"/>
      <c r="B5" s="16" t="s">
        <v>6</v>
      </c>
      <c r="C5" s="53" t="s">
        <v>8</v>
      </c>
      <c r="D5" s="51"/>
      <c r="E5" s="51"/>
      <c r="F5" s="47" t="s">
        <v>23</v>
      </c>
      <c r="G5" s="47"/>
      <c r="H5" s="47"/>
      <c r="I5" s="47"/>
      <c r="J5" s="47" t="s">
        <v>24</v>
      </c>
      <c r="K5" s="47"/>
      <c r="L5" s="47"/>
      <c r="M5" s="48"/>
    </row>
    <row r="6" spans="1:13" ht="30" customHeight="1">
      <c r="A6" s="42"/>
      <c r="B6" s="34" t="s">
        <v>2</v>
      </c>
      <c r="C6" s="28" t="s">
        <v>18</v>
      </c>
      <c r="D6" s="28" t="s">
        <v>28</v>
      </c>
      <c r="E6" s="29" t="s">
        <v>7</v>
      </c>
      <c r="F6" s="27" t="s">
        <v>18</v>
      </c>
      <c r="G6" s="28" t="s">
        <v>28</v>
      </c>
      <c r="H6" s="29" t="s">
        <v>7</v>
      </c>
      <c r="I6" s="30" t="s">
        <v>22</v>
      </c>
      <c r="J6" s="28" t="s">
        <v>18</v>
      </c>
      <c r="K6" s="28" t="s">
        <v>28</v>
      </c>
      <c r="L6" s="29" t="s">
        <v>7</v>
      </c>
      <c r="M6" s="35" t="s">
        <v>22</v>
      </c>
    </row>
    <row r="7" spans="1:13">
      <c r="A7" s="42"/>
      <c r="B7" s="16" t="s">
        <v>19</v>
      </c>
      <c r="C7" s="2" t="s">
        <v>14</v>
      </c>
      <c r="D7" s="2" t="s">
        <v>14</v>
      </c>
      <c r="E7" s="5" t="s">
        <v>14</v>
      </c>
      <c r="F7" s="8" t="s">
        <v>14</v>
      </c>
      <c r="G7" s="15" t="s">
        <v>14</v>
      </c>
      <c r="H7" s="5" t="s">
        <v>14</v>
      </c>
      <c r="I7" s="6" t="s">
        <v>14</v>
      </c>
      <c r="J7" s="2">
        <v>5.37</v>
      </c>
      <c r="K7" s="2">
        <v>1.0900000000000001</v>
      </c>
      <c r="L7" s="5">
        <f>J7/K7</f>
        <v>4.9266055045871555</v>
      </c>
      <c r="M7" s="20">
        <f>LOG(L7,2)</f>
        <v>2.300593953208486</v>
      </c>
    </row>
    <row r="8" spans="1:13" ht="16" customHeight="1">
      <c r="A8" s="42"/>
      <c r="B8" s="16" t="s">
        <v>20</v>
      </c>
      <c r="C8" s="2"/>
      <c r="D8" s="2"/>
      <c r="E8" s="5"/>
      <c r="F8" s="8"/>
      <c r="G8" s="2"/>
      <c r="H8" s="5"/>
      <c r="I8" s="6"/>
      <c r="J8" s="2">
        <v>15.05</v>
      </c>
      <c r="K8" s="2">
        <v>3.41</v>
      </c>
      <c r="L8" s="5">
        <f t="shared" ref="L8:L13" si="0">J8/K8</f>
        <v>4.4134897360703809</v>
      </c>
      <c r="M8" s="20">
        <f t="shared" ref="M8:M13" si="1">LOG(L8,2)</f>
        <v>2.1419198426228916</v>
      </c>
    </row>
    <row r="9" spans="1:13">
      <c r="A9" s="42"/>
      <c r="B9" s="16" t="s">
        <v>21</v>
      </c>
      <c r="C9" s="2"/>
      <c r="D9" s="2"/>
      <c r="E9" s="5"/>
      <c r="F9" s="8"/>
      <c r="G9" s="2"/>
      <c r="H9" s="5"/>
      <c r="I9" s="6"/>
      <c r="J9" s="2">
        <v>15.1</v>
      </c>
      <c r="K9" s="2">
        <v>2.81</v>
      </c>
      <c r="L9" s="5">
        <f t="shared" si="0"/>
        <v>5.3736654804270456</v>
      </c>
      <c r="M9" s="20">
        <f t="shared" si="1"/>
        <v>2.425906513991515</v>
      </c>
    </row>
    <row r="10" spans="1:13">
      <c r="A10" s="42"/>
      <c r="B10" s="16"/>
      <c r="C10" s="2"/>
      <c r="D10" s="2"/>
      <c r="E10" s="5"/>
      <c r="F10" s="8"/>
      <c r="G10" s="2"/>
      <c r="H10" s="5"/>
      <c r="I10" s="6"/>
      <c r="J10" s="15">
        <v>6.63</v>
      </c>
      <c r="K10" s="15">
        <v>1.02</v>
      </c>
      <c r="L10" s="5">
        <f t="shared" si="0"/>
        <v>6.5</v>
      </c>
      <c r="M10" s="20">
        <f t="shared" si="1"/>
        <v>2.7004397181410922</v>
      </c>
    </row>
    <row r="11" spans="1:13">
      <c r="A11" s="42"/>
      <c r="B11" s="33"/>
      <c r="C11" s="26"/>
      <c r="D11" s="26"/>
      <c r="E11" s="31"/>
      <c r="F11" s="32"/>
      <c r="G11" s="26"/>
      <c r="H11" s="31"/>
      <c r="I11" s="6"/>
      <c r="J11" s="26">
        <v>10.91</v>
      </c>
      <c r="K11" s="26">
        <v>1.5</v>
      </c>
      <c r="L11" s="31">
        <f t="shared" si="0"/>
        <v>7.2733333333333334</v>
      </c>
      <c r="M11" s="20">
        <f t="shared" si="1"/>
        <v>2.8626166958277266</v>
      </c>
    </row>
    <row r="12" spans="1:13">
      <c r="A12" s="42"/>
      <c r="B12" s="16"/>
      <c r="C12" s="2"/>
      <c r="D12" s="2"/>
      <c r="E12" s="5"/>
      <c r="F12" s="8"/>
      <c r="G12" s="2"/>
      <c r="H12" s="5"/>
      <c r="I12" s="6"/>
      <c r="J12" s="15">
        <v>4.84</v>
      </c>
      <c r="K12" s="15">
        <v>1.23</v>
      </c>
      <c r="L12" s="5">
        <f t="shared" si="0"/>
        <v>3.934959349593496</v>
      </c>
      <c r="M12" s="20">
        <f t="shared" si="1"/>
        <v>1.9763487319353548</v>
      </c>
    </row>
    <row r="13" spans="1:13">
      <c r="A13" s="42"/>
      <c r="B13" s="16"/>
      <c r="C13" s="2"/>
      <c r="D13" s="2"/>
      <c r="E13" s="5"/>
      <c r="F13" s="8"/>
      <c r="G13" s="2"/>
      <c r="H13" s="5"/>
      <c r="I13" s="6"/>
      <c r="J13" s="15">
        <v>9.33</v>
      </c>
      <c r="K13" s="15">
        <v>1.77</v>
      </c>
      <c r="L13" s="5">
        <f t="shared" si="0"/>
        <v>5.2711864406779663</v>
      </c>
      <c r="M13" s="20">
        <f t="shared" si="1"/>
        <v>2.3981277207687612</v>
      </c>
    </row>
    <row r="14" spans="1:13">
      <c r="A14" s="42"/>
      <c r="B14" s="16"/>
      <c r="C14" s="2"/>
      <c r="D14" s="2"/>
      <c r="E14" s="5"/>
      <c r="F14" s="8"/>
      <c r="G14" s="2"/>
      <c r="H14" s="5"/>
      <c r="I14" s="6"/>
      <c r="J14" s="2"/>
      <c r="K14" s="2"/>
      <c r="L14" s="5"/>
      <c r="M14" s="20"/>
    </row>
    <row r="15" spans="1:13">
      <c r="A15" s="42"/>
      <c r="B15" s="19" t="s">
        <v>17</v>
      </c>
      <c r="C15" s="10"/>
      <c r="D15" s="10"/>
      <c r="E15" s="10"/>
      <c r="F15" s="7"/>
      <c r="G15" s="10"/>
      <c r="H15" s="10"/>
      <c r="I15" s="11"/>
      <c r="J15" s="10"/>
      <c r="K15" s="10"/>
      <c r="L15" s="10">
        <f>AVERAGE(L7:L14)</f>
        <v>5.3847485492413396</v>
      </c>
      <c r="M15" s="36">
        <f>AVERAGE(M7:M14)</f>
        <v>2.4008504537851185</v>
      </c>
    </row>
    <row r="16" spans="1:13">
      <c r="A16" s="42"/>
      <c r="B16" s="16" t="s">
        <v>0</v>
      </c>
      <c r="C16" s="5"/>
      <c r="D16" s="5"/>
      <c r="E16" s="5"/>
      <c r="F16" s="4"/>
      <c r="G16" s="5"/>
      <c r="H16" s="5"/>
      <c r="I16" s="6"/>
      <c r="J16" s="5"/>
      <c r="K16" s="5"/>
      <c r="L16" s="5">
        <f>STDEV(L7:L14)</f>
        <v>1.1603652389787713</v>
      </c>
      <c r="M16" s="20">
        <f>STDEV(M7:M14)</f>
        <v>0.30575457156401453</v>
      </c>
    </row>
    <row r="17" spans="1:13">
      <c r="A17" s="42"/>
      <c r="B17" s="16" t="s">
        <v>1</v>
      </c>
      <c r="C17" s="5"/>
      <c r="D17" s="5"/>
      <c r="E17" s="5"/>
      <c r="F17" s="4"/>
      <c r="G17" s="5"/>
      <c r="H17" s="5"/>
      <c r="I17" s="6"/>
      <c r="J17" s="5"/>
      <c r="K17" s="5"/>
      <c r="L17" s="5">
        <f>L16/SQRT(COUNT(L7:L14))</f>
        <v>0.43857683604883729</v>
      </c>
      <c r="M17" s="20">
        <f>M16/SQRT(COUNT(M7:M14))</f>
        <v>0.11556436551135479</v>
      </c>
    </row>
    <row r="18" spans="1:13" ht="16" thickBot="1">
      <c r="A18" s="43"/>
      <c r="B18" s="39" t="s">
        <v>3</v>
      </c>
      <c r="C18" s="25"/>
      <c r="D18" s="25"/>
      <c r="E18" s="25"/>
      <c r="F18" s="18"/>
      <c r="G18" s="25"/>
      <c r="H18" s="25"/>
      <c r="I18" s="37"/>
      <c r="J18" s="25"/>
      <c r="K18" s="25"/>
      <c r="L18" s="25">
        <f>COUNT(L7:L14)</f>
        <v>7</v>
      </c>
      <c r="M18" s="38">
        <f>COUNT(M7:M14)</f>
        <v>7</v>
      </c>
    </row>
    <row r="19" spans="1:13" ht="17" thickTop="1" thickBot="1">
      <c r="B19" s="21"/>
      <c r="C19" s="2"/>
      <c r="D19" s="2"/>
      <c r="E19" s="2"/>
      <c r="F19" s="2"/>
      <c r="G19" s="2"/>
      <c r="H19" s="2"/>
      <c r="I19" s="2"/>
      <c r="J19" s="2"/>
      <c r="K19" s="2"/>
      <c r="L19" s="2"/>
      <c r="M19" s="17"/>
    </row>
    <row r="20" spans="1:13" ht="16" thickTop="1">
      <c r="A20" s="41" t="s">
        <v>13</v>
      </c>
      <c r="B20" s="22" t="s">
        <v>10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4"/>
    </row>
    <row r="21" spans="1:13">
      <c r="A21" s="42"/>
      <c r="B21" s="19" t="s">
        <v>4</v>
      </c>
      <c r="C21" s="52" t="s">
        <v>9</v>
      </c>
      <c r="D21" s="49"/>
      <c r="E21" s="49"/>
      <c r="F21" s="49"/>
      <c r="G21" s="49"/>
      <c r="H21" s="49"/>
      <c r="I21" s="49"/>
      <c r="J21" s="49"/>
      <c r="K21" s="49"/>
      <c r="L21" s="49"/>
      <c r="M21" s="50"/>
    </row>
    <row r="22" spans="1:13" s="3" customFormat="1" ht="16" customHeight="1">
      <c r="A22" s="42"/>
      <c r="B22" s="16" t="s">
        <v>5</v>
      </c>
      <c r="C22" s="53" t="s">
        <v>8</v>
      </c>
      <c r="D22" s="51"/>
      <c r="E22" s="51"/>
      <c r="F22" s="51"/>
      <c r="G22" s="51"/>
      <c r="H22" s="51"/>
      <c r="I22" s="51"/>
      <c r="J22" s="51"/>
      <c r="K22" s="51"/>
      <c r="L22" s="51"/>
      <c r="M22" s="54"/>
    </row>
    <row r="23" spans="1:13" ht="16">
      <c r="A23" s="42"/>
      <c r="B23" s="16" t="s">
        <v>6</v>
      </c>
      <c r="C23" s="53" t="s">
        <v>8</v>
      </c>
      <c r="D23" s="51"/>
      <c r="E23" s="51"/>
      <c r="F23" s="47" t="s">
        <v>25</v>
      </c>
      <c r="G23" s="47"/>
      <c r="H23" s="47"/>
      <c r="I23" s="47"/>
      <c r="J23" s="47" t="s">
        <v>26</v>
      </c>
      <c r="K23" s="47"/>
      <c r="L23" s="47"/>
      <c r="M23" s="48"/>
    </row>
    <row r="24" spans="1:13" ht="30" customHeight="1">
      <c r="A24" s="42"/>
      <c r="B24" s="34" t="s">
        <v>2</v>
      </c>
      <c r="C24" s="28" t="s">
        <v>18</v>
      </c>
      <c r="D24" s="28" t="s">
        <v>28</v>
      </c>
      <c r="E24" s="29" t="s">
        <v>7</v>
      </c>
      <c r="F24" s="27" t="s">
        <v>18</v>
      </c>
      <c r="G24" s="28" t="s">
        <v>28</v>
      </c>
      <c r="H24" s="29" t="s">
        <v>7</v>
      </c>
      <c r="I24" s="30" t="s">
        <v>22</v>
      </c>
      <c r="J24" s="28" t="s">
        <v>18</v>
      </c>
      <c r="K24" s="28" t="s">
        <v>28</v>
      </c>
      <c r="L24" s="29" t="s">
        <v>7</v>
      </c>
      <c r="M24" s="35" t="s">
        <v>22</v>
      </c>
    </row>
    <row r="25" spans="1:13">
      <c r="A25" s="42"/>
      <c r="B25" s="16" t="s">
        <v>19</v>
      </c>
      <c r="C25" s="2" t="s">
        <v>14</v>
      </c>
      <c r="D25" s="2" t="s">
        <v>14</v>
      </c>
      <c r="E25" s="5" t="s">
        <v>14</v>
      </c>
      <c r="F25" s="8" t="s">
        <v>14</v>
      </c>
      <c r="G25" s="15" t="s">
        <v>14</v>
      </c>
      <c r="H25" s="5" t="s">
        <v>14</v>
      </c>
      <c r="I25" s="6" t="s">
        <v>14</v>
      </c>
      <c r="J25" s="2">
        <v>0.04</v>
      </c>
      <c r="K25" s="2">
        <v>0.03</v>
      </c>
      <c r="L25" s="5">
        <f>J25/K25</f>
        <v>1.3333333333333335</v>
      </c>
      <c r="M25" s="20">
        <f>LOG(L25,2)</f>
        <v>0.41503749927884398</v>
      </c>
    </row>
    <row r="26" spans="1:13">
      <c r="A26" s="42"/>
      <c r="B26" s="16" t="s">
        <v>20</v>
      </c>
      <c r="C26" s="2"/>
      <c r="D26" s="2"/>
      <c r="E26" s="5"/>
      <c r="F26" s="8"/>
      <c r="G26" s="2"/>
      <c r="H26" s="5"/>
      <c r="I26" s="6"/>
      <c r="J26" s="2">
        <v>0.73</v>
      </c>
      <c r="K26" s="2">
        <v>0.86</v>
      </c>
      <c r="L26" s="5">
        <f t="shared" ref="L26:L29" si="2">J26/K26</f>
        <v>0.84883720930232553</v>
      </c>
      <c r="M26" s="20">
        <f t="shared" ref="M26:M29" si="3">LOG(L26,2)</f>
        <v>-0.23644019582208081</v>
      </c>
    </row>
    <row r="27" spans="1:13">
      <c r="A27" s="42"/>
      <c r="B27" s="16" t="s">
        <v>21</v>
      </c>
      <c r="C27" s="2"/>
      <c r="D27" s="2"/>
      <c r="E27" s="5"/>
      <c r="F27" s="8"/>
      <c r="G27" s="2"/>
      <c r="H27" s="5"/>
      <c r="I27" s="6"/>
      <c r="J27" s="2">
        <v>0.54</v>
      </c>
      <c r="K27" s="2">
        <v>0.67</v>
      </c>
      <c r="L27" s="5">
        <f t="shared" si="2"/>
        <v>0.80597014925373134</v>
      </c>
      <c r="M27" s="20">
        <f t="shared" si="3"/>
        <v>-0.31120168829430389</v>
      </c>
    </row>
    <row r="28" spans="1:13">
      <c r="A28" s="42"/>
      <c r="B28" s="16"/>
      <c r="C28" s="2"/>
      <c r="D28" s="2"/>
      <c r="E28" s="5"/>
      <c r="F28" s="8"/>
      <c r="G28" s="2"/>
      <c r="H28" s="5"/>
      <c r="I28" s="6"/>
      <c r="J28" s="15">
        <v>0.53</v>
      </c>
      <c r="K28" s="15">
        <v>0.55000000000000004</v>
      </c>
      <c r="L28" s="5">
        <f t="shared" si="2"/>
        <v>0.96363636363636362</v>
      </c>
      <c r="M28" s="20">
        <f t="shared" si="3"/>
        <v>-5.3439258961460442E-2</v>
      </c>
    </row>
    <row r="29" spans="1:13">
      <c r="A29" s="42"/>
      <c r="B29" s="16"/>
      <c r="C29" s="2"/>
      <c r="D29" s="2"/>
      <c r="E29" s="5"/>
      <c r="F29" s="8"/>
      <c r="G29" s="2"/>
      <c r="H29" s="5"/>
      <c r="I29" s="6"/>
      <c r="J29" s="15">
        <v>0.04</v>
      </c>
      <c r="K29" s="15">
        <v>0.03</v>
      </c>
      <c r="L29" s="5">
        <f t="shared" si="2"/>
        <v>1.3333333333333335</v>
      </c>
      <c r="M29" s="20">
        <f t="shared" si="3"/>
        <v>0.41503749927884398</v>
      </c>
    </row>
    <row r="30" spans="1:13">
      <c r="A30" s="42"/>
      <c r="B30" s="16"/>
      <c r="C30" s="2"/>
      <c r="D30" s="2"/>
      <c r="E30" s="5"/>
      <c r="F30" s="8"/>
      <c r="G30" s="2"/>
      <c r="H30" s="5"/>
      <c r="I30" s="6"/>
      <c r="J30" s="2"/>
      <c r="K30" s="2"/>
      <c r="L30" s="5"/>
      <c r="M30" s="20"/>
    </row>
    <row r="31" spans="1:13">
      <c r="A31" s="42"/>
      <c r="B31" s="16"/>
      <c r="C31" s="2"/>
      <c r="D31" s="2"/>
      <c r="E31" s="5"/>
      <c r="F31" s="8"/>
      <c r="G31" s="2"/>
      <c r="H31" s="5"/>
      <c r="I31" s="6"/>
      <c r="J31" s="2"/>
      <c r="K31" s="2"/>
      <c r="L31" s="5"/>
      <c r="M31" s="20"/>
    </row>
    <row r="32" spans="1:13">
      <c r="A32" s="42"/>
      <c r="B32" s="16"/>
      <c r="C32" s="2"/>
      <c r="D32" s="2"/>
      <c r="E32" s="5"/>
      <c r="F32" s="8"/>
      <c r="G32" s="2"/>
      <c r="H32" s="5"/>
      <c r="I32" s="6"/>
      <c r="J32" s="2"/>
      <c r="K32" s="2"/>
      <c r="L32" s="5"/>
      <c r="M32" s="20"/>
    </row>
    <row r="33" spans="1:13">
      <c r="A33" s="42"/>
      <c r="B33" s="16"/>
      <c r="C33" s="5"/>
      <c r="D33" s="5"/>
      <c r="E33" s="5"/>
      <c r="F33" s="8"/>
      <c r="G33" s="2"/>
      <c r="H33" s="5"/>
      <c r="I33" s="6"/>
      <c r="J33" s="2"/>
      <c r="K33" s="2"/>
      <c r="L33" s="5"/>
      <c r="M33" s="20"/>
    </row>
    <row r="34" spans="1:13">
      <c r="A34" s="42"/>
      <c r="B34" s="16"/>
      <c r="C34" s="5"/>
      <c r="D34" s="5"/>
      <c r="E34" s="5"/>
      <c r="F34" s="8"/>
      <c r="G34" s="2"/>
      <c r="H34" s="5"/>
      <c r="I34" s="6"/>
      <c r="J34" s="2"/>
      <c r="K34" s="2"/>
      <c r="L34" s="5"/>
      <c r="M34" s="20"/>
    </row>
    <row r="35" spans="1:13">
      <c r="A35" s="42"/>
      <c r="B35" s="16"/>
      <c r="C35" s="5"/>
      <c r="D35" s="5"/>
      <c r="E35" s="5"/>
      <c r="F35" s="4"/>
      <c r="G35" s="5"/>
      <c r="H35" s="5"/>
      <c r="I35" s="6"/>
      <c r="J35" s="2"/>
      <c r="K35" s="2"/>
      <c r="L35" s="5"/>
      <c r="M35" s="20"/>
    </row>
    <row r="36" spans="1:13">
      <c r="A36" s="42"/>
      <c r="B36" s="16"/>
      <c r="C36" s="5"/>
      <c r="D36" s="5"/>
      <c r="E36" s="5"/>
      <c r="F36" s="4"/>
      <c r="G36" s="5"/>
      <c r="H36" s="5"/>
      <c r="I36" s="6"/>
      <c r="J36" s="2"/>
      <c r="K36" s="2"/>
      <c r="L36" s="5"/>
      <c r="M36" s="20"/>
    </row>
    <row r="37" spans="1:13">
      <c r="A37" s="42"/>
      <c r="B37" s="16"/>
      <c r="C37" s="5"/>
      <c r="D37" s="5"/>
      <c r="E37" s="5"/>
      <c r="F37" s="4"/>
      <c r="G37" s="5"/>
      <c r="H37" s="5"/>
      <c r="I37" s="6"/>
      <c r="J37" s="2"/>
      <c r="K37" s="2"/>
      <c r="L37" s="5"/>
      <c r="M37" s="20"/>
    </row>
    <row r="38" spans="1:13">
      <c r="A38" s="42"/>
      <c r="B38" s="19" t="s">
        <v>17</v>
      </c>
      <c r="C38" s="10"/>
      <c r="D38" s="10"/>
      <c r="E38" s="10"/>
      <c r="F38" s="7"/>
      <c r="G38" s="10"/>
      <c r="H38" s="10"/>
      <c r="I38" s="11"/>
      <c r="J38" s="10"/>
      <c r="K38" s="10"/>
      <c r="L38" s="10">
        <f>AVERAGE(L25:L37)</f>
        <v>1.0570220777718178</v>
      </c>
      <c r="M38" s="36">
        <f>AVERAGE(M25:M37)</f>
        <v>4.5798771095968561E-2</v>
      </c>
    </row>
    <row r="39" spans="1:13">
      <c r="A39" s="42"/>
      <c r="B39" s="16" t="s">
        <v>0</v>
      </c>
      <c r="C39" s="5"/>
      <c r="D39" s="5"/>
      <c r="E39" s="5"/>
      <c r="F39" s="4"/>
      <c r="G39" s="5"/>
      <c r="H39" s="5"/>
      <c r="I39" s="6"/>
      <c r="J39" s="5"/>
      <c r="K39" s="5"/>
      <c r="L39" s="5">
        <f>STDEV(L25:L37)</f>
        <v>0.25873959968318461</v>
      </c>
      <c r="M39" s="20">
        <f>STDEV(M25:M37)</f>
        <v>0.3498681272428682</v>
      </c>
    </row>
    <row r="40" spans="1:13">
      <c r="A40" s="42"/>
      <c r="B40" s="16" t="s">
        <v>1</v>
      </c>
      <c r="C40" s="5"/>
      <c r="D40" s="5"/>
      <c r="E40" s="5"/>
      <c r="F40" s="4"/>
      <c r="G40" s="5"/>
      <c r="H40" s="5"/>
      <c r="I40" s="6"/>
      <c r="J40" s="5"/>
      <c r="K40" s="5"/>
      <c r="L40" s="5">
        <f>L39/SQRT(COUNT(L25:L37))</f>
        <v>0.11571186667253676</v>
      </c>
      <c r="M40" s="20">
        <f>M39/SQRT(COUNT(M25:M37))</f>
        <v>0.15646578313511986</v>
      </c>
    </row>
    <row r="41" spans="1:13" ht="16" thickBot="1">
      <c r="A41" s="43"/>
      <c r="B41" s="39" t="s">
        <v>3</v>
      </c>
      <c r="C41" s="25"/>
      <c r="D41" s="25"/>
      <c r="E41" s="25"/>
      <c r="F41" s="18"/>
      <c r="G41" s="25"/>
      <c r="H41" s="25"/>
      <c r="I41" s="37"/>
      <c r="J41" s="25"/>
      <c r="K41" s="25"/>
      <c r="L41" s="25">
        <f>COUNT(L25:L37)</f>
        <v>5</v>
      </c>
      <c r="M41" s="38">
        <f>COUNT(M25:M37)</f>
        <v>5</v>
      </c>
    </row>
    <row r="42" spans="1:13" ht="16" thickTop="1">
      <c r="A42" s="12"/>
    </row>
    <row r="43" spans="1:13" ht="16">
      <c r="B43" s="1" t="s">
        <v>27</v>
      </c>
    </row>
    <row r="44" spans="1:13">
      <c r="B44" s="9" t="s">
        <v>31</v>
      </c>
    </row>
    <row r="45" spans="1:13">
      <c r="B45" s="14" t="s">
        <v>15</v>
      </c>
    </row>
    <row r="46" spans="1:13">
      <c r="B46" s="13"/>
    </row>
    <row r="47" spans="1:13">
      <c r="A47" s="12"/>
    </row>
    <row r="48" spans="1:13">
      <c r="A48" s="12"/>
    </row>
  </sheetData>
  <mergeCells count="13">
    <mergeCell ref="C23:E23"/>
    <mergeCell ref="F23:I23"/>
    <mergeCell ref="J23:M23"/>
    <mergeCell ref="A20:A41"/>
    <mergeCell ref="C21:M21"/>
    <mergeCell ref="C22:M22"/>
    <mergeCell ref="C5:E5"/>
    <mergeCell ref="F5:I5"/>
    <mergeCell ref="J5:M5"/>
    <mergeCell ref="B1:M1"/>
    <mergeCell ref="A2:A18"/>
    <mergeCell ref="C3:M3"/>
    <mergeCell ref="C4:M4"/>
  </mergeCells>
  <phoneticPr fontId="11" type="noConversion"/>
  <pageMargins left="0.75" right="0.75" top="1" bottom="1" header="0.5" footer="0.5"/>
  <pageSetup scale="58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Fig7 suff. Xplants Aud_M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Whitebirch</dc:creator>
  <cp:lastModifiedBy>Adam Miller</cp:lastModifiedBy>
  <cp:lastPrinted>2017-01-21T22:10:50Z</cp:lastPrinted>
  <dcterms:created xsi:type="dcterms:W3CDTF">2015-02-26T03:52:59Z</dcterms:created>
  <dcterms:modified xsi:type="dcterms:W3CDTF">2017-04-20T01:47:16Z</dcterms:modified>
</cp:coreProperties>
</file>