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igd/Dropbox/DLAB/Yuan/_MatingMS/_MatingMS_revisions/_ResubmissionFinal/SourceDataTables/"/>
    </mc:Choice>
  </mc:AlternateContent>
  <bookViews>
    <workbookView xWindow="1960" yWindow="460" windowWidth="22940" windowHeight="16820" tabRatio="500"/>
  </bookViews>
  <sheets>
    <sheet name="Figure 2 - source data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</calcChain>
</file>

<file path=xl/sharedStrings.xml><?xml version="1.0" encoding="utf-8"?>
<sst xmlns="http://schemas.openxmlformats.org/spreadsheetml/2006/main" count="23" uniqueCount="14">
  <si>
    <t>Gao et. al.</t>
  </si>
  <si>
    <t>Neural mechanisms of social learning in the female mouse</t>
  </si>
  <si>
    <t xml:space="preserve">Figure 2 - source data </t>
  </si>
  <si>
    <t>Figure 2D</t>
  </si>
  <si>
    <t>Figure 2F</t>
  </si>
  <si>
    <t>Figure 2I</t>
  </si>
  <si>
    <t>Figure 2K</t>
  </si>
  <si>
    <t>mean frequency of mIPSCs in MCs</t>
  </si>
  <si>
    <t>mean amplitude of mIPSCs in MCs</t>
  </si>
  <si>
    <t>naive</t>
  </si>
  <si>
    <t xml:space="preserve">exposed </t>
  </si>
  <si>
    <t>mated</t>
  </si>
  <si>
    <t>mean amplitude of mEPSPs in GCs</t>
  </si>
  <si>
    <t>mean frequency of mEPSCs in GCs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</si>
</sst>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1"/>
  <sheetViews>
    <sheetView tabSelected="1" workbookViewId="0">
      <selection activeCell="J16" sqref="J16"/>
    </sheetView>
  </sheetViews>
  <sheetFormatPr baseColWidth="10" defaultRowHeight="16" x14ac:dyDescent="0.2"/>
  <sheetData>
    <row r="3" spans="2:16" x14ac:dyDescent="0.2">
      <c r="B3" s="1" t="s">
        <v>0</v>
      </c>
    </row>
    <row r="4" spans="2:16" x14ac:dyDescent="0.2">
      <c r="B4" s="1" t="s">
        <v>1</v>
      </c>
    </row>
    <row r="5" spans="2:16" x14ac:dyDescent="0.2">
      <c r="B5" s="1" t="s">
        <v>2</v>
      </c>
    </row>
    <row r="7" spans="2:16" x14ac:dyDescent="0.2">
      <c r="B7" t="s">
        <v>3</v>
      </c>
      <c r="F7" t="s">
        <v>4</v>
      </c>
      <c r="J7" t="s">
        <v>5</v>
      </c>
      <c r="N7" t="s">
        <v>6</v>
      </c>
    </row>
    <row r="8" spans="2:16" x14ac:dyDescent="0.2">
      <c r="B8" t="s">
        <v>7</v>
      </c>
      <c r="F8" t="s">
        <v>8</v>
      </c>
      <c r="J8" t="s">
        <v>12</v>
      </c>
      <c r="N8" t="s">
        <v>13</v>
      </c>
    </row>
    <row r="10" spans="2:16" x14ac:dyDescent="0.2">
      <c r="B10" s="2" t="s">
        <v>9</v>
      </c>
      <c r="C10" s="2" t="s">
        <v>10</v>
      </c>
      <c r="D10" s="2" t="s">
        <v>11</v>
      </c>
      <c r="E10" s="2"/>
      <c r="F10" s="2" t="s">
        <v>9</v>
      </c>
      <c r="G10" s="2" t="s">
        <v>10</v>
      </c>
      <c r="H10" s="2" t="s">
        <v>11</v>
      </c>
      <c r="I10" s="2"/>
      <c r="J10" s="2" t="s">
        <v>9</v>
      </c>
      <c r="K10" s="2" t="s">
        <v>10</v>
      </c>
      <c r="L10" s="2" t="s">
        <v>11</v>
      </c>
      <c r="M10" s="2"/>
      <c r="N10" s="2" t="s">
        <v>9</v>
      </c>
      <c r="O10" s="2" t="s">
        <v>10</v>
      </c>
      <c r="P10" s="2" t="s">
        <v>11</v>
      </c>
    </row>
    <row r="11" spans="2:16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2:16" x14ac:dyDescent="0.2">
      <c r="B12" s="3">
        <v>1.7166666666666666</v>
      </c>
      <c r="C12" s="3">
        <f>536/300</f>
        <v>1.7866666666666666</v>
      </c>
      <c r="D12" s="3">
        <f>796/300</f>
        <v>2.6533333333333333</v>
      </c>
      <c r="E12" s="3"/>
      <c r="F12" s="3">
        <v>50.45892524271845</v>
      </c>
      <c r="G12" s="3">
        <v>40.376894832089526</v>
      </c>
      <c r="H12" s="3">
        <v>48.233937097989923</v>
      </c>
      <c r="I12" s="3"/>
      <c r="J12" s="3">
        <v>1.2043579894179901</v>
      </c>
      <c r="K12" s="4">
        <v>0.852634</v>
      </c>
      <c r="L12" s="3">
        <v>1.8988119774127299</v>
      </c>
      <c r="M12" s="3"/>
      <c r="N12">
        <v>3.78</v>
      </c>
      <c r="O12">
        <v>1.32</v>
      </c>
      <c r="P12" s="4">
        <v>9.7399997999999997</v>
      </c>
    </row>
    <row r="13" spans="2:16" x14ac:dyDescent="0.2">
      <c r="B13" s="3">
        <v>0.87333333333333329</v>
      </c>
      <c r="C13" s="3">
        <f>333/300</f>
        <v>1.1100000000000001</v>
      </c>
      <c r="D13" s="3">
        <f>802/300</f>
        <v>2.6733333333333333</v>
      </c>
      <c r="E13" s="3"/>
      <c r="F13" s="3">
        <v>39.410095076335892</v>
      </c>
      <c r="G13" s="3">
        <v>78.121667387387419</v>
      </c>
      <c r="H13" s="3">
        <v>66.748418877805392</v>
      </c>
      <c r="I13" s="3"/>
      <c r="J13" s="3">
        <v>0.78575841105769295</v>
      </c>
      <c r="K13" s="4">
        <v>1.73485</v>
      </c>
      <c r="L13" s="3">
        <v>1.7478233064833</v>
      </c>
      <c r="M13" s="3"/>
      <c r="N13">
        <v>8.32</v>
      </c>
      <c r="O13">
        <v>6.76</v>
      </c>
      <c r="P13" s="4">
        <v>10.18</v>
      </c>
    </row>
    <row r="14" spans="2:16" x14ac:dyDescent="0.2">
      <c r="B14" s="3">
        <v>0.53666666666666663</v>
      </c>
      <c r="C14" s="3">
        <f>841/300</f>
        <v>2.8033333333333332</v>
      </c>
      <c r="D14" s="3">
        <f>1112/300</f>
        <v>3.7066666666666666</v>
      </c>
      <c r="E14" s="3"/>
      <c r="F14" s="3">
        <v>56.683473416149084</v>
      </c>
      <c r="G14" s="3">
        <v>49.280486230677738</v>
      </c>
      <c r="H14" s="3">
        <v>77.518247697841758</v>
      </c>
      <c r="I14" s="3"/>
      <c r="J14" s="3">
        <v>0.87750445045045</v>
      </c>
      <c r="K14" s="4">
        <v>0.76541800000000004</v>
      </c>
      <c r="L14" s="3">
        <v>1.6218694570552199</v>
      </c>
      <c r="M14" s="3"/>
      <c r="N14">
        <v>2.2200000000000002</v>
      </c>
      <c r="O14">
        <v>1.46</v>
      </c>
      <c r="P14" s="4">
        <v>6.52</v>
      </c>
    </row>
    <row r="15" spans="2:16" x14ac:dyDescent="0.2">
      <c r="B15" s="3">
        <v>0.78</v>
      </c>
      <c r="C15" s="3">
        <f>301/300</f>
        <v>1.0033333333333334</v>
      </c>
      <c r="D15" s="3">
        <f>593/300</f>
        <v>1.9766666666666666</v>
      </c>
      <c r="E15" s="3"/>
      <c r="F15" s="3">
        <v>52.671605341880358</v>
      </c>
      <c r="G15" s="3">
        <v>55.967420930232592</v>
      </c>
      <c r="H15" s="3">
        <v>49.27413615514336</v>
      </c>
      <c r="I15" s="3"/>
      <c r="J15" s="3">
        <v>1.1880048471615701</v>
      </c>
      <c r="K15" s="4">
        <v>0.82070600000000005</v>
      </c>
      <c r="L15" s="3">
        <v>1.5344157176870801</v>
      </c>
      <c r="M15" s="3"/>
      <c r="N15">
        <v>4.58</v>
      </c>
      <c r="O15">
        <v>1.4</v>
      </c>
      <c r="P15" s="4">
        <v>5.8800001000000002</v>
      </c>
    </row>
    <row r="16" spans="2:16" x14ac:dyDescent="0.2">
      <c r="B16" s="3">
        <v>0.85333333333333339</v>
      </c>
      <c r="C16" s="3">
        <f>726/300</f>
        <v>2.42</v>
      </c>
      <c r="D16" s="3">
        <f>1281/300</f>
        <v>4.2699999999999996</v>
      </c>
      <c r="E16" s="3"/>
      <c r="F16" s="3">
        <v>49.614210546875</v>
      </c>
      <c r="G16" s="3">
        <v>77.449911005509634</v>
      </c>
      <c r="H16" s="3">
        <v>82.849562349726767</v>
      </c>
      <c r="I16" s="3"/>
      <c r="J16" s="3">
        <v>0.97765374999999999</v>
      </c>
      <c r="K16" s="4">
        <v>0.73217100000000002</v>
      </c>
      <c r="L16" s="3">
        <v>0.69488829411764697</v>
      </c>
      <c r="M16" s="3"/>
      <c r="N16">
        <v>1.84</v>
      </c>
      <c r="O16">
        <v>1.5</v>
      </c>
      <c r="P16" s="4">
        <v>5.8800001000000002</v>
      </c>
    </row>
    <row r="17" spans="2:16" x14ac:dyDescent="0.2">
      <c r="B17" s="3">
        <v>0.6</v>
      </c>
      <c r="C17" s="3">
        <f>220/300</f>
        <v>0.73333333333333328</v>
      </c>
      <c r="D17" s="3">
        <f>1606/300</f>
        <v>5.3533333333333335</v>
      </c>
      <c r="E17" s="3"/>
      <c r="F17" s="3">
        <v>59.766830166666708</v>
      </c>
      <c r="G17" s="3">
        <v>58.86514018181817</v>
      </c>
      <c r="H17" s="3">
        <v>91.90787480697395</v>
      </c>
      <c r="I17" s="3"/>
      <c r="J17" s="3">
        <v>1.0927818517241401</v>
      </c>
      <c r="K17" s="4">
        <v>1.1144499999999999</v>
      </c>
      <c r="L17" s="3">
        <v>0.56170844594594604</v>
      </c>
      <c r="M17" s="3"/>
      <c r="N17">
        <v>5.8</v>
      </c>
      <c r="O17">
        <v>10.4</v>
      </c>
      <c r="P17" s="4">
        <v>2.96</v>
      </c>
    </row>
    <row r="18" spans="2:16" x14ac:dyDescent="0.2">
      <c r="B18" s="3">
        <v>1.9633333333333334</v>
      </c>
      <c r="C18" s="3">
        <f>389/300</f>
        <v>1.2966666666666666</v>
      </c>
      <c r="D18" s="3">
        <f>435/300</f>
        <v>1.45</v>
      </c>
      <c r="E18" s="3"/>
      <c r="F18" s="3">
        <v>23.476638709677449</v>
      </c>
      <c r="G18" s="3">
        <v>63.384946041131123</v>
      </c>
      <c r="H18" s="3">
        <v>85.351389999999967</v>
      </c>
      <c r="I18" s="3"/>
      <c r="J18" s="3">
        <v>1.6000624000000001</v>
      </c>
      <c r="K18" s="4">
        <v>1.69831</v>
      </c>
      <c r="L18" s="3">
        <v>0.93995381355932095</v>
      </c>
      <c r="M18" s="3"/>
      <c r="N18">
        <v>1</v>
      </c>
      <c r="O18">
        <v>2.34</v>
      </c>
      <c r="P18" s="4">
        <v>1.1799999000000001</v>
      </c>
    </row>
    <row r="19" spans="2:16" x14ac:dyDescent="0.2">
      <c r="B19" s="3">
        <v>1.3</v>
      </c>
      <c r="C19" s="3">
        <f>238/300</f>
        <v>0.79333333333333333</v>
      </c>
      <c r="D19" s="3">
        <f>1332/300</f>
        <v>4.4400000000000004</v>
      </c>
      <c r="E19" s="3"/>
      <c r="F19" s="3">
        <v>69.789126897435892</v>
      </c>
      <c r="G19" s="3">
        <v>56.66566268907566</v>
      </c>
      <c r="H19" s="3">
        <v>94.546794812312527</v>
      </c>
      <c r="I19" s="3"/>
      <c r="J19" s="3">
        <v>0.971329028571428</v>
      </c>
      <c r="K19" s="4">
        <v>1.0939300000000001</v>
      </c>
      <c r="L19" s="3">
        <v>2.39464813372093</v>
      </c>
      <c r="M19" s="3"/>
      <c r="N19">
        <v>1.4</v>
      </c>
      <c r="O19">
        <v>4.96</v>
      </c>
      <c r="P19" s="4">
        <v>10.32</v>
      </c>
    </row>
    <row r="20" spans="2:16" x14ac:dyDescent="0.2">
      <c r="B20" s="3">
        <v>0.59</v>
      </c>
      <c r="C20" s="3">
        <f>435/300</f>
        <v>1.45</v>
      </c>
      <c r="D20" s="3">
        <f>598/300</f>
        <v>1.9933333333333334</v>
      </c>
      <c r="E20" s="3"/>
      <c r="F20" s="3">
        <v>73.204413050847492</v>
      </c>
      <c r="G20" s="3">
        <v>81.927760574712764</v>
      </c>
      <c r="H20" s="3">
        <v>106.22529040133779</v>
      </c>
      <c r="I20" s="3"/>
      <c r="J20" s="3">
        <v>1.30626095977012</v>
      </c>
      <c r="K20" s="4">
        <v>1.93336</v>
      </c>
      <c r="L20" s="3">
        <v>1.8561392229729701</v>
      </c>
      <c r="M20" s="3"/>
      <c r="N20">
        <v>6.96</v>
      </c>
      <c r="O20">
        <v>3.9</v>
      </c>
      <c r="P20" s="4">
        <v>5.9200001000000002</v>
      </c>
    </row>
    <row r="21" spans="2:16" x14ac:dyDescent="0.2">
      <c r="B21" s="3">
        <v>1.2066666666666668</v>
      </c>
      <c r="C21" s="3">
        <f>207/300</f>
        <v>0.69</v>
      </c>
      <c r="D21" s="3">
        <f>283/300</f>
        <v>0.94333333333333336</v>
      </c>
      <c r="E21" s="3"/>
      <c r="F21" s="3">
        <v>38.015424364640893</v>
      </c>
      <c r="G21" s="3">
        <v>40.284952705313998</v>
      </c>
      <c r="H21" s="3">
        <v>39.434771590106003</v>
      </c>
      <c r="I21" s="3"/>
      <c r="J21" s="3">
        <v>1.06420585294118</v>
      </c>
      <c r="K21" s="4">
        <v>0.98067800000000005</v>
      </c>
      <c r="L21" s="3">
        <v>1.27011193661972</v>
      </c>
      <c r="M21" s="3"/>
      <c r="N21">
        <v>1.36</v>
      </c>
      <c r="O21">
        <v>3.64</v>
      </c>
      <c r="P21" s="4">
        <v>5.6799998</v>
      </c>
    </row>
    <row r="22" spans="2:16" x14ac:dyDescent="0.2">
      <c r="B22" s="3">
        <v>1.28</v>
      </c>
      <c r="C22" s="3">
        <f>135/300</f>
        <v>0.45</v>
      </c>
      <c r="D22" s="3">
        <f>782/300</f>
        <v>2.6066666666666665</v>
      </c>
      <c r="E22" s="3"/>
      <c r="F22" s="3">
        <v>54.923791406249983</v>
      </c>
      <c r="G22" s="3">
        <v>30.26964666666667</v>
      </c>
      <c r="H22" s="3">
        <v>38.490070089514013</v>
      </c>
      <c r="I22" s="3"/>
      <c r="J22" s="3">
        <v>0.64719879999999996</v>
      </c>
      <c r="K22" s="4">
        <v>2.3007599999999999</v>
      </c>
      <c r="L22" s="3">
        <v>1.05991128034188</v>
      </c>
      <c r="M22" s="3"/>
      <c r="N22">
        <v>1.9</v>
      </c>
      <c r="O22">
        <v>3.64</v>
      </c>
      <c r="P22" s="4">
        <v>11.7</v>
      </c>
    </row>
    <row r="23" spans="2:16" x14ac:dyDescent="0.2">
      <c r="B23" s="3">
        <v>1.5466666666666666</v>
      </c>
      <c r="C23" s="3">
        <f>689/300</f>
        <v>2.2966666666666669</v>
      </c>
      <c r="D23" s="3">
        <f>529/300</f>
        <v>1.7633333333333334</v>
      </c>
      <c r="E23" s="3"/>
      <c r="F23" s="3">
        <v>58.75571661637931</v>
      </c>
      <c r="G23" s="3">
        <v>43.892177706821514</v>
      </c>
      <c r="H23" s="3">
        <v>51.463826691871446</v>
      </c>
      <c r="I23" s="3"/>
      <c r="J23" s="3">
        <v>1.3610076943396201</v>
      </c>
      <c r="K23" s="4">
        <v>1.4621299999999999</v>
      </c>
      <c r="L23" s="3">
        <v>1.1951526666666701</v>
      </c>
      <c r="M23" s="3"/>
      <c r="N23">
        <v>4.04</v>
      </c>
      <c r="O23">
        <v>3.82</v>
      </c>
      <c r="P23" s="4">
        <v>7.3800001000000002</v>
      </c>
    </row>
    <row r="24" spans="2:16" x14ac:dyDescent="0.2">
      <c r="B24" s="3">
        <v>0.99333333333333329</v>
      </c>
      <c r="C24" s="3">
        <f>259/300</f>
        <v>0.86333333333333329</v>
      </c>
      <c r="D24" s="3">
        <f>378/300</f>
        <v>1.26</v>
      </c>
      <c r="E24" s="3"/>
      <c r="F24" s="3">
        <v>64.109314899328936</v>
      </c>
      <c r="G24" s="3">
        <v>29.934134787644776</v>
      </c>
      <c r="H24" s="3">
        <v>47.049869391534394</v>
      </c>
      <c r="I24" s="3"/>
      <c r="J24" s="3">
        <v>0.82550677722772303</v>
      </c>
      <c r="K24" s="4">
        <v>1.28745</v>
      </c>
      <c r="L24" s="3">
        <v>1.4186224498644999</v>
      </c>
      <c r="M24" s="3"/>
      <c r="N24">
        <v>3.98</v>
      </c>
      <c r="O24">
        <v>5.52</v>
      </c>
      <c r="P24" s="4">
        <v>6.98</v>
      </c>
    </row>
    <row r="25" spans="2:16" x14ac:dyDescent="0.2">
      <c r="B25" s="3">
        <v>2.5299999999999998</v>
      </c>
      <c r="C25" s="3">
        <f>343/300</f>
        <v>1.1433333333333333</v>
      </c>
      <c r="D25" s="3">
        <f>133/300</f>
        <v>0.44333333333333336</v>
      </c>
      <c r="E25" s="3"/>
      <c r="F25" s="3">
        <v>55.854474571805071</v>
      </c>
      <c r="G25" s="3">
        <v>54.445102827988315</v>
      </c>
      <c r="H25" s="3">
        <v>33.097106240601512</v>
      </c>
      <c r="I25" s="3"/>
      <c r="J25" s="3">
        <v>0.80706662814070396</v>
      </c>
      <c r="K25" s="4">
        <v>1.09849</v>
      </c>
      <c r="L25" s="3">
        <v>3.19094929390018</v>
      </c>
      <c r="M25" s="3"/>
      <c r="N25">
        <v>4.9000000000000004</v>
      </c>
      <c r="O25">
        <v>2.3199999999999998</v>
      </c>
      <c r="P25" s="4">
        <v>10.82</v>
      </c>
    </row>
    <row r="26" spans="2:16" x14ac:dyDescent="0.2">
      <c r="B26" s="3">
        <v>2.6266666666666665</v>
      </c>
      <c r="C26" s="3">
        <f>451/300</f>
        <v>1.5033333333333334</v>
      </c>
      <c r="D26" s="3">
        <f>373/300</f>
        <v>1.2433333333333334</v>
      </c>
      <c r="E26" s="3"/>
      <c r="F26" s="3">
        <v>62.469778680202992</v>
      </c>
      <c r="G26" s="3">
        <v>44.584207450110881</v>
      </c>
      <c r="H26" s="3">
        <v>75.393275309973063</v>
      </c>
      <c r="I26" s="3"/>
      <c r="J26" s="3">
        <v>0.721815571428572</v>
      </c>
      <c r="K26" s="4">
        <v>1.0029300000000001</v>
      </c>
      <c r="L26" s="3">
        <v>1.0525801326530599</v>
      </c>
      <c r="M26" s="3"/>
      <c r="N26">
        <v>4.4800000000000004</v>
      </c>
      <c r="O26">
        <v>2.2599999999999998</v>
      </c>
      <c r="P26" s="4">
        <v>1.96</v>
      </c>
    </row>
    <row r="27" spans="2:16" x14ac:dyDescent="0.2">
      <c r="B27" s="3">
        <v>0.94333333333333336</v>
      </c>
      <c r="C27" s="3">
        <f>235/300</f>
        <v>0.78333333333333333</v>
      </c>
      <c r="D27" s="3"/>
      <c r="E27" s="3"/>
      <c r="F27" s="3">
        <v>71.005836148409927</v>
      </c>
      <c r="G27" s="3">
        <v>67.941878297872378</v>
      </c>
      <c r="H27" s="3"/>
      <c r="I27" s="3"/>
      <c r="J27" s="3">
        <v>0.94249688839285695</v>
      </c>
      <c r="K27" s="4">
        <v>0.75089399999999995</v>
      </c>
      <c r="L27" s="3">
        <v>1.6691849626436801</v>
      </c>
      <c r="M27" s="3"/>
      <c r="N27">
        <v>11.4</v>
      </c>
      <c r="O27">
        <v>0.4</v>
      </c>
      <c r="P27" s="4">
        <v>6.96</v>
      </c>
    </row>
    <row r="28" spans="2:16" x14ac:dyDescent="0.2">
      <c r="B28" s="3">
        <v>3.7333333333333334</v>
      </c>
      <c r="C28" s="3">
        <f>175/300</f>
        <v>0.58333333333333337</v>
      </c>
      <c r="D28" s="3"/>
      <c r="E28" s="3"/>
      <c r="F28" s="3">
        <v>53.459953758928563</v>
      </c>
      <c r="G28" s="3">
        <v>52.645736342857127</v>
      </c>
      <c r="H28" s="3"/>
      <c r="I28" s="3"/>
      <c r="J28" s="3">
        <v>1.9609617298245601</v>
      </c>
      <c r="K28" s="4">
        <v>0.89821300000000004</v>
      </c>
      <c r="L28" s="3">
        <v>2.0210072082262198</v>
      </c>
      <c r="M28" s="3"/>
      <c r="N28">
        <v>10.72</v>
      </c>
      <c r="O28">
        <v>4.82</v>
      </c>
      <c r="P28" s="4">
        <v>7.7800001999999999</v>
      </c>
    </row>
    <row r="29" spans="2:16" x14ac:dyDescent="0.2">
      <c r="B29" s="3">
        <v>2.6</v>
      </c>
      <c r="C29" s="3"/>
      <c r="D29" s="3"/>
      <c r="E29" s="3"/>
      <c r="F29" s="3">
        <v>88.584918166666796</v>
      </c>
      <c r="G29" s="3"/>
      <c r="H29" s="3"/>
      <c r="I29" s="3"/>
      <c r="J29" s="3"/>
      <c r="K29" s="4">
        <v>1.05521</v>
      </c>
      <c r="L29" s="3">
        <v>1.0555579192139699</v>
      </c>
      <c r="M29" s="3"/>
      <c r="N29" s="3"/>
      <c r="O29">
        <v>3.72</v>
      </c>
      <c r="P29" s="4">
        <v>9.1599997999999996</v>
      </c>
    </row>
    <row r="30" spans="2:16" x14ac:dyDescent="0.2">
      <c r="B30" s="3"/>
      <c r="C30" s="3"/>
      <c r="D30" s="3"/>
      <c r="E30" s="3"/>
      <c r="F30" s="3"/>
      <c r="G30" s="3"/>
      <c r="H30" s="3"/>
      <c r="I30" s="3"/>
      <c r="J30" s="3"/>
      <c r="K30" s="4">
        <v>0.91351800000000005</v>
      </c>
      <c r="L30" s="3">
        <v>1.8373201129032299</v>
      </c>
      <c r="M30" s="3"/>
      <c r="N30" s="3"/>
      <c r="O30">
        <v>3.38</v>
      </c>
      <c r="P30" s="4">
        <v>11.16</v>
      </c>
    </row>
    <row r="31" spans="2:16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>
        <v>1.4458508091787401</v>
      </c>
      <c r="M31" s="3"/>
      <c r="N31" s="3"/>
      <c r="O31" s="3"/>
      <c r="P31" s="4">
        <v>8.2799996999999994</v>
      </c>
    </row>
    <row r="32" spans="2:16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>
        <v>2.0110706644407301</v>
      </c>
      <c r="M32" s="3"/>
      <c r="N32" s="3"/>
      <c r="O32" s="3"/>
      <c r="P32" s="4">
        <v>11.98</v>
      </c>
    </row>
    <row r="33" spans="2:16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>
        <v>1.2046078340425499</v>
      </c>
      <c r="M33" s="3"/>
      <c r="N33" s="3"/>
      <c r="O33" s="3"/>
      <c r="P33" s="4">
        <v>9.3999995999999992</v>
      </c>
    </row>
    <row r="34" spans="2:16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>
        <v>0.63231027536231899</v>
      </c>
      <c r="M34" s="3"/>
      <c r="N34" s="3"/>
      <c r="O34" s="3"/>
      <c r="P34" s="4">
        <v>1.38</v>
      </c>
    </row>
    <row r="35" spans="2:16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>
        <v>1.1624958047619001</v>
      </c>
      <c r="M35" s="3"/>
      <c r="N35" s="3"/>
      <c r="O35" s="3"/>
      <c r="P35" s="4">
        <v>4.1999997999999996</v>
      </c>
    </row>
    <row r="36" spans="2:16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>
        <v>1.41718090909091</v>
      </c>
      <c r="M36" s="3"/>
      <c r="N36" s="3"/>
      <c r="O36" s="3"/>
      <c r="P36" s="4">
        <v>1.54</v>
      </c>
    </row>
    <row r="37" spans="2:16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>
        <v>1.1761918723404301</v>
      </c>
      <c r="M37" s="3"/>
      <c r="N37" s="3"/>
      <c r="O37" s="3"/>
      <c r="P37" s="4">
        <v>0.94</v>
      </c>
    </row>
    <row r="38" spans="2:16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>
        <v>1.3701891763392899</v>
      </c>
      <c r="M38" s="3"/>
      <c r="N38" s="3"/>
      <c r="O38" s="3"/>
      <c r="P38" s="4">
        <v>8.9600000000000009</v>
      </c>
    </row>
    <row r="39" spans="2:16" x14ac:dyDescent="0.2">
      <c r="B39" s="3"/>
      <c r="C39" s="3"/>
      <c r="D39" s="3"/>
      <c r="E39" s="3"/>
      <c r="F39" s="3"/>
      <c r="G39" s="3"/>
      <c r="H39" s="3"/>
      <c r="I39" s="3"/>
      <c r="J39" s="3"/>
      <c r="K39" s="3"/>
      <c r="L39" s="3">
        <v>1.1907795185185199</v>
      </c>
      <c r="M39" s="3"/>
      <c r="N39" s="3"/>
      <c r="O39" s="3"/>
      <c r="P39" s="4">
        <v>2.1600001</v>
      </c>
    </row>
    <row r="40" spans="2:16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>
        <v>1.30943819125683</v>
      </c>
      <c r="M40" s="3"/>
      <c r="N40" s="3"/>
      <c r="O40" s="3"/>
      <c r="P40" s="4">
        <v>3.6600001</v>
      </c>
    </row>
    <row r="41" spans="2:16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>
        <v>1.1844444564643799</v>
      </c>
      <c r="M41" s="3"/>
      <c r="N41" s="3"/>
      <c r="O41" s="3"/>
      <c r="P41" s="4">
        <v>7.5799998999999998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source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IGD</dc:creator>
  <cp:lastModifiedBy>IGD</cp:lastModifiedBy>
  <dcterms:created xsi:type="dcterms:W3CDTF">2017-05-29T15:31:02Z</dcterms:created>
  <dcterms:modified xsi:type="dcterms:W3CDTF">2017-05-29T20:06:03Z</dcterms:modified>
</cp:coreProperties>
</file>