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nzo\Documents\nath files\publications\Isa 2016\Final\Final120117 PNAS\E life\revision\files\final\"/>
    </mc:Choice>
  </mc:AlternateContent>
  <bookViews>
    <workbookView xWindow="0" yWindow="0" windowWidth="22245" windowHeight="946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B35" i="1"/>
  <c r="D29" i="1"/>
  <c r="B29" i="1"/>
  <c r="E34" i="1"/>
  <c r="C34" i="1"/>
  <c r="E28" i="1"/>
  <c r="C28" i="1"/>
  <c r="F25" i="1"/>
  <c r="F28" i="1" s="1"/>
  <c r="F26" i="1"/>
  <c r="F27" i="1"/>
  <c r="F31" i="1"/>
  <c r="F34" i="1" s="1"/>
  <c r="F32" i="1"/>
  <c r="F33" i="1"/>
  <c r="F24" i="1"/>
  <c r="D21" i="1" l="1"/>
  <c r="B21" i="1"/>
  <c r="F20" i="1"/>
  <c r="E20" i="1"/>
  <c r="C20" i="1"/>
  <c r="F15" i="1"/>
  <c r="F16" i="1"/>
  <c r="F17" i="1"/>
  <c r="F18" i="1"/>
  <c r="F19" i="1"/>
  <c r="F14" i="1"/>
  <c r="D12" i="1"/>
  <c r="B12" i="1"/>
  <c r="E11" i="1"/>
  <c r="C11" i="1"/>
  <c r="F11" i="1"/>
  <c r="F7" i="1"/>
  <c r="F8" i="1"/>
  <c r="F9" i="1"/>
  <c r="F10" i="1"/>
  <c r="F6" i="1"/>
</calcChain>
</file>

<file path=xl/sharedStrings.xml><?xml version="1.0" encoding="utf-8"?>
<sst xmlns="http://schemas.openxmlformats.org/spreadsheetml/2006/main" count="19" uniqueCount="13">
  <si>
    <t>plasmatocytes (%)</t>
  </si>
  <si>
    <t>lamellocytes (%)</t>
  </si>
  <si>
    <t>Mean</t>
  </si>
  <si>
    <t>mean</t>
  </si>
  <si>
    <t>Dif1</t>
  </si>
  <si>
    <t>Total:</t>
  </si>
  <si>
    <t>Total</t>
  </si>
  <si>
    <t>hml&gt;</t>
  </si>
  <si>
    <t>n</t>
  </si>
  <si>
    <t>n (total)</t>
  </si>
  <si>
    <t>Prior LG disruption</t>
  </si>
  <si>
    <t>After LG disruption</t>
  </si>
  <si>
    <t>prior LG disruption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</si>
</sst>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35"/>
  <sheetViews>
    <sheetView tabSelected="1" topLeftCell="A7" workbookViewId="0">
      <selection activeCell="A31" sqref="A31"/>
    </sheetView>
  </sheetViews>
  <sheetFormatPr baseColWidth="10" defaultRowHeight="15" x14ac:dyDescent="0.25"/>
  <cols>
    <col min="1" max="1" width="32.140625" customWidth="1"/>
    <col min="2" max="2" width="21.140625" customWidth="1"/>
    <col min="3" max="3" width="8" customWidth="1"/>
    <col min="4" max="4" width="17.42578125" customWidth="1"/>
    <col min="5" max="5" width="6.7109375" customWidth="1"/>
    <col min="6" max="6" width="20.140625" customWidth="1"/>
  </cols>
  <sheetData>
    <row r="5" spans="1:6" x14ac:dyDescent="0.25">
      <c r="A5" s="2" t="s">
        <v>7</v>
      </c>
      <c r="B5" t="s">
        <v>0</v>
      </c>
      <c r="C5" t="s">
        <v>8</v>
      </c>
      <c r="D5" t="s">
        <v>1</v>
      </c>
      <c r="E5" t="s">
        <v>8</v>
      </c>
      <c r="F5" t="s">
        <v>9</v>
      </c>
    </row>
    <row r="6" spans="1:6" x14ac:dyDescent="0.25">
      <c r="A6" s="3" t="s">
        <v>10</v>
      </c>
      <c r="B6">
        <v>96</v>
      </c>
      <c r="C6">
        <v>546</v>
      </c>
      <c r="D6">
        <v>4</v>
      </c>
      <c r="E6">
        <v>23</v>
      </c>
      <c r="F6">
        <f>C6+E6</f>
        <v>569</v>
      </c>
    </row>
    <row r="7" spans="1:6" x14ac:dyDescent="0.25">
      <c r="B7">
        <v>95</v>
      </c>
      <c r="C7">
        <v>271</v>
      </c>
      <c r="D7">
        <v>5</v>
      </c>
      <c r="E7">
        <v>15</v>
      </c>
      <c r="F7">
        <f t="shared" ref="F7:F10" si="0">C7+E7</f>
        <v>286</v>
      </c>
    </row>
    <row r="8" spans="1:6" x14ac:dyDescent="0.25">
      <c r="B8">
        <v>94</v>
      </c>
      <c r="C8">
        <v>495</v>
      </c>
      <c r="D8">
        <v>6</v>
      </c>
      <c r="E8">
        <v>29</v>
      </c>
      <c r="F8">
        <f t="shared" si="0"/>
        <v>524</v>
      </c>
    </row>
    <row r="9" spans="1:6" x14ac:dyDescent="0.25">
      <c r="B9">
        <v>90</v>
      </c>
      <c r="C9">
        <v>101</v>
      </c>
      <c r="D9">
        <v>10</v>
      </c>
      <c r="E9">
        <v>11</v>
      </c>
      <c r="F9">
        <f t="shared" si="0"/>
        <v>112</v>
      </c>
    </row>
    <row r="10" spans="1:6" x14ac:dyDescent="0.25">
      <c r="B10">
        <v>88</v>
      </c>
      <c r="C10">
        <v>233</v>
      </c>
      <c r="D10">
        <v>12</v>
      </c>
      <c r="E10">
        <v>31</v>
      </c>
      <c r="F10">
        <f t="shared" si="0"/>
        <v>264</v>
      </c>
    </row>
    <row r="11" spans="1:6" x14ac:dyDescent="0.25">
      <c r="A11" t="s">
        <v>5</v>
      </c>
      <c r="C11">
        <f>C6+C7+C8+C9+C10</f>
        <v>1646</v>
      </c>
      <c r="E11">
        <f>E6+E7+E8+E9+E10</f>
        <v>109</v>
      </c>
      <c r="F11">
        <f>F6+F7+F8+F9+F10</f>
        <v>1755</v>
      </c>
    </row>
    <row r="12" spans="1:6" x14ac:dyDescent="0.25">
      <c r="A12" t="s">
        <v>2</v>
      </c>
      <c r="B12">
        <f>(B6+B7+B8+B9+B10)/5</f>
        <v>92.6</v>
      </c>
      <c r="D12">
        <f>(D6+D7+D8+D9+D10)/5</f>
        <v>7.4</v>
      </c>
    </row>
    <row r="14" spans="1:6" x14ac:dyDescent="0.25">
      <c r="A14" s="3" t="s">
        <v>11</v>
      </c>
      <c r="B14">
        <v>49</v>
      </c>
      <c r="C14">
        <v>416</v>
      </c>
      <c r="D14">
        <v>51</v>
      </c>
      <c r="E14">
        <v>435</v>
      </c>
      <c r="F14">
        <f>C14+E14</f>
        <v>851</v>
      </c>
    </row>
    <row r="15" spans="1:6" x14ac:dyDescent="0.25">
      <c r="B15">
        <v>46</v>
      </c>
      <c r="C15">
        <v>193</v>
      </c>
      <c r="D15">
        <v>54</v>
      </c>
      <c r="E15">
        <v>230</v>
      </c>
      <c r="F15">
        <f t="shared" ref="F15:F19" si="1">C15+E15</f>
        <v>423</v>
      </c>
    </row>
    <row r="16" spans="1:6" x14ac:dyDescent="0.25">
      <c r="B16">
        <v>46</v>
      </c>
      <c r="C16">
        <v>121</v>
      </c>
      <c r="D16">
        <v>54</v>
      </c>
      <c r="E16">
        <v>141</v>
      </c>
      <c r="F16">
        <f t="shared" si="1"/>
        <v>262</v>
      </c>
    </row>
    <row r="17" spans="1:6" x14ac:dyDescent="0.25">
      <c r="B17">
        <v>36</v>
      </c>
      <c r="C17">
        <v>121</v>
      </c>
      <c r="D17">
        <v>64</v>
      </c>
      <c r="E17">
        <v>216</v>
      </c>
      <c r="F17">
        <f t="shared" si="1"/>
        <v>337</v>
      </c>
    </row>
    <row r="18" spans="1:6" x14ac:dyDescent="0.25">
      <c r="B18">
        <v>58</v>
      </c>
      <c r="C18">
        <v>414</v>
      </c>
      <c r="D18">
        <v>42</v>
      </c>
      <c r="E18">
        <v>302</v>
      </c>
      <c r="F18">
        <f t="shared" si="1"/>
        <v>716</v>
      </c>
    </row>
    <row r="19" spans="1:6" x14ac:dyDescent="0.25">
      <c r="B19">
        <v>42</v>
      </c>
      <c r="C19">
        <v>88</v>
      </c>
      <c r="D19">
        <v>58</v>
      </c>
      <c r="E19">
        <v>122</v>
      </c>
      <c r="F19">
        <f t="shared" si="1"/>
        <v>210</v>
      </c>
    </row>
    <row r="20" spans="1:6" x14ac:dyDescent="0.25">
      <c r="A20" t="s">
        <v>5</v>
      </c>
      <c r="C20">
        <f>C14+C15+C16+C17+C18+C19</f>
        <v>1353</v>
      </c>
      <c r="E20">
        <f>E14+E15+E16+E17+E18+E19</f>
        <v>1446</v>
      </c>
      <c r="F20">
        <f>F14+F15+F16+F17+F18+F19</f>
        <v>2799</v>
      </c>
    </row>
    <row r="21" spans="1:6" x14ac:dyDescent="0.25">
      <c r="A21" t="s">
        <v>3</v>
      </c>
      <c r="B21" s="1">
        <f>(B14+B15+B16+B17+B18+B19)/6</f>
        <v>46.166666666666664</v>
      </c>
      <c r="D21" s="1">
        <f>(D14+D15+D16+D17+D18+D19)/6</f>
        <v>53.833333333333336</v>
      </c>
    </row>
    <row r="23" spans="1:6" x14ac:dyDescent="0.25">
      <c r="A23" s="2" t="s">
        <v>4</v>
      </c>
    </row>
    <row r="24" spans="1:6" x14ac:dyDescent="0.25">
      <c r="A24" s="3" t="s">
        <v>12</v>
      </c>
      <c r="B24">
        <v>85.5</v>
      </c>
      <c r="C24">
        <v>65</v>
      </c>
      <c r="D24">
        <v>14.5</v>
      </c>
      <c r="E24">
        <v>11</v>
      </c>
      <c r="F24">
        <f>C24+E24</f>
        <v>76</v>
      </c>
    </row>
    <row r="25" spans="1:6" x14ac:dyDescent="0.25">
      <c r="B25">
        <v>82</v>
      </c>
      <c r="C25">
        <v>46</v>
      </c>
      <c r="D25">
        <v>18</v>
      </c>
      <c r="E25">
        <v>10</v>
      </c>
      <c r="F25">
        <f t="shared" ref="F25:F38" si="2">C25+E25</f>
        <v>56</v>
      </c>
    </row>
    <row r="26" spans="1:6" x14ac:dyDescent="0.25">
      <c r="B26">
        <v>95</v>
      </c>
      <c r="C26">
        <v>114</v>
      </c>
      <c r="D26">
        <v>5</v>
      </c>
      <c r="E26">
        <v>6</v>
      </c>
      <c r="F26">
        <f t="shared" si="2"/>
        <v>120</v>
      </c>
    </row>
    <row r="27" spans="1:6" x14ac:dyDescent="0.25">
      <c r="B27">
        <v>96</v>
      </c>
      <c r="C27">
        <v>132</v>
      </c>
      <c r="D27">
        <v>4</v>
      </c>
      <c r="E27">
        <v>6</v>
      </c>
      <c r="F27">
        <f t="shared" si="2"/>
        <v>138</v>
      </c>
    </row>
    <row r="28" spans="1:6" x14ac:dyDescent="0.25">
      <c r="A28" t="s">
        <v>6</v>
      </c>
      <c r="C28">
        <f>C24+C25+C26+C27</f>
        <v>357</v>
      </c>
      <c r="E28">
        <f>E24+E25+E26+E27</f>
        <v>33</v>
      </c>
      <c r="F28">
        <f>F24+F25+F26+F27</f>
        <v>390</v>
      </c>
    </row>
    <row r="29" spans="1:6" x14ac:dyDescent="0.25">
      <c r="A29" t="s">
        <v>2</v>
      </c>
      <c r="B29">
        <f>AVERAGE(B24,B25,B26,B27)</f>
        <v>89.625</v>
      </c>
      <c r="D29">
        <f>AVERAGE(D24,D25,D26,D27)</f>
        <v>10.375</v>
      </c>
    </row>
    <row r="31" spans="1:6" x14ac:dyDescent="0.25">
      <c r="A31" s="3" t="s">
        <v>11</v>
      </c>
      <c r="B31">
        <v>51</v>
      </c>
      <c r="C31">
        <v>352</v>
      </c>
      <c r="D31">
        <v>49</v>
      </c>
      <c r="E31">
        <v>334</v>
      </c>
      <c r="F31">
        <f>C31+E31</f>
        <v>686</v>
      </c>
    </row>
    <row r="32" spans="1:6" x14ac:dyDescent="0.25">
      <c r="B32">
        <v>50.4</v>
      </c>
      <c r="C32">
        <v>302</v>
      </c>
      <c r="D32">
        <v>49.6</v>
      </c>
      <c r="E32">
        <v>297</v>
      </c>
      <c r="F32">
        <f>C32+E32</f>
        <v>599</v>
      </c>
    </row>
    <row r="33" spans="1:6" x14ac:dyDescent="0.25">
      <c r="B33">
        <v>44</v>
      </c>
      <c r="C33">
        <v>181</v>
      </c>
      <c r="D33">
        <v>56</v>
      </c>
      <c r="E33">
        <v>229</v>
      </c>
      <c r="F33">
        <f>C33+E33</f>
        <v>410</v>
      </c>
    </row>
    <row r="34" spans="1:6" x14ac:dyDescent="0.25">
      <c r="A34" t="s">
        <v>5</v>
      </c>
      <c r="C34">
        <f>C31+C32+C33</f>
        <v>835</v>
      </c>
      <c r="E34">
        <f>E31+E32+E33</f>
        <v>860</v>
      </c>
      <c r="F34">
        <f>F31+F32+F33</f>
        <v>1695</v>
      </c>
    </row>
    <row r="35" spans="1:6" x14ac:dyDescent="0.25">
      <c r="A35" t="s">
        <v>3</v>
      </c>
      <c r="B35" s="1">
        <f>AVERAGE(B31,B32,B33)</f>
        <v>48.466666666666669</v>
      </c>
      <c r="D35" s="1">
        <f>AVERAGE(D31,D32,D33)</f>
        <v>51.533333333333331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vanzo</dc:creator>
  <cp:lastModifiedBy>vanzo</cp:lastModifiedBy>
  <dcterms:created xsi:type="dcterms:W3CDTF">2017-07-04T11:35:12Z</dcterms:created>
  <dcterms:modified xsi:type="dcterms:W3CDTF">2017-07-24T12:12:39Z</dcterms:modified>
</cp:coreProperties>
</file>