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ropbox\Stainier lab\Lai 2017\Figures\"/>
    </mc:Choice>
  </mc:AlternateContent>
  <bookViews>
    <workbookView xWindow="0" yWindow="0" windowWidth="21492" windowHeight="9168" tabRatio="867"/>
  </bookViews>
  <sheets>
    <sheet name="Figure 4 CL vs PBS CM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9" l="1"/>
  <c r="C13" i="9"/>
  <c r="B13" i="9"/>
  <c r="C12" i="9"/>
  <c r="B12" i="9"/>
</calcChain>
</file>

<file path=xl/sharedStrings.xml><?xml version="1.0" encoding="utf-8"?>
<sst xmlns="http://schemas.openxmlformats.org/spreadsheetml/2006/main" count="6" uniqueCount="6">
  <si>
    <t>% of proliferating CMs</t>
  </si>
  <si>
    <t>PBS injected</t>
  </si>
  <si>
    <t>CL injected</t>
  </si>
  <si>
    <t>Average</t>
  </si>
  <si>
    <t>SEM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</si>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</sst>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">
    <xf numFmtId="0" fontId="0" fillId="0" borderId="0" xfId="0">
      <alignment vertical="center"/>
    </xf>
    <xf numFmtId="0" fontId="1" fillId="0" borderId="0" xfId="1"/>
    <xf numFmtId="0" fontId="2" fillId="2" borderId="0" xfId="1" applyFont="1" applyFill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colors>
    <mruColors>
      <color rgb="FF9BFF9B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EA-4CBA-9138-B1D23163F31D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EA-4CBA-9138-B1D23163F31D}"/>
              </c:ext>
            </c:extLst>
          </c:dPt>
          <c:errBars>
            <c:errBarType val="plus"/>
            <c:errValType val="cust"/>
            <c:noEndCap val="0"/>
            <c:plus>
              <c:numRef>
                <c:f>'Figure 4 CL vs PBS CM'!$B$13:$C$13</c:f>
                <c:numCache>
                  <c:formatCode>General</c:formatCode>
                  <c:ptCount val="2"/>
                  <c:pt idx="0">
                    <c:v>2.2455265715046382</c:v>
                  </c:pt>
                  <c:pt idx="1">
                    <c:v>3.0670737954386857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 w="19050"/>
            </c:spPr>
          </c:errBars>
          <c:cat>
            <c:strRef>
              <c:f>'Figure 4 CL vs PBS CM'!$B$4:$C$4</c:f>
              <c:strCache>
                <c:ptCount val="2"/>
                <c:pt idx="0">
                  <c:v>PBS injected</c:v>
                </c:pt>
                <c:pt idx="1">
                  <c:v>CL injected</c:v>
                </c:pt>
              </c:strCache>
            </c:strRef>
          </c:cat>
          <c:val>
            <c:numRef>
              <c:f>'Figure 4 CL vs PBS CM'!$B$12:$C$12</c:f>
              <c:numCache>
                <c:formatCode>General</c:formatCode>
                <c:ptCount val="2"/>
                <c:pt idx="0">
                  <c:v>28.944999999999997</c:v>
                </c:pt>
                <c:pt idx="1">
                  <c:v>12.717499999999999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EA-4CBA-9138-B1D23163F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7528824"/>
        <c:axId val="-2127532120"/>
      </c:barChart>
      <c:catAx>
        <c:axId val="-2127528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-2127532120"/>
        <c:crosses val="autoZero"/>
        <c:auto val="1"/>
        <c:lblAlgn val="ctr"/>
        <c:lblOffset val="100"/>
        <c:noMultiLvlLbl val="0"/>
      </c:catAx>
      <c:valAx>
        <c:axId val="-2127532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-2127528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355600</xdr:colOff>
      <xdr:row>2</xdr:row>
      <xdr:rowOff>152400</xdr:rowOff>
    </xdr:from>
    <xdr:to>
      <xdr:col>6</xdr:col>
      <xdr:colOff>88900</xdr:colOff>
      <xdr:row>17</xdr:row>
      <xdr:rowOff>38100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0.6357</cdr:x>
      <cdr:y>0.33171</cdr:y>
    </cdr:from>
    <cdr:to>
      <cdr:x>0.85855</cdr:x>
      <cdr:y>0.45513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404776" y="909947"/>
          <a:ext cx="492443" cy="338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lt"/>
            </a:rPr>
            <a:t>***</a:t>
          </a:r>
        </a:p>
      </cdr:txBody>
    </cdr:sp>
  </cdr:relSizeAnchor>
</c:userShape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B16" sqref="B16"/>
    </sheetView>
  </sheetViews>
  <sheetFormatPr defaultColWidth="11.19921875" defaultRowHeight="15.6"/>
  <cols>
    <col min="1" max="16384" width="11.19921875" style="1"/>
  </cols>
  <sheetData>
    <row r="3" spans="1:3">
      <c r="B3" s="1" t="s">
        <v>0</v>
      </c>
    </row>
    <row r="4" spans="1:3">
      <c r="B4" s="1" t="s">
        <v>1</v>
      </c>
      <c r="C4" s="1" t="s">
        <v>2</v>
      </c>
    </row>
    <row r="5" spans="1:3">
      <c r="B5" s="1">
        <v>33.1</v>
      </c>
      <c r="C5" s="1">
        <v>8.6999999999999993</v>
      </c>
    </row>
    <row r="6" spans="1:3">
      <c r="B6" s="1">
        <v>30.2</v>
      </c>
      <c r="C6" s="1">
        <v>7.7</v>
      </c>
    </row>
    <row r="7" spans="1:3">
      <c r="B7" s="1">
        <v>23.27</v>
      </c>
      <c r="C7" s="1">
        <v>16.11</v>
      </c>
    </row>
    <row r="8" spans="1:3">
      <c r="B8" s="1">
        <v>25.3</v>
      </c>
      <c r="C8" s="1">
        <v>18.36</v>
      </c>
    </row>
    <row r="9" spans="1:3">
      <c r="B9" s="1">
        <v>31.4</v>
      </c>
    </row>
    <row r="10" spans="1:3">
      <c r="B10" s="1">
        <v>30.4</v>
      </c>
    </row>
    <row r="12" spans="1:3">
      <c r="A12" s="1" t="s">
        <v>3</v>
      </c>
      <c r="B12" s="1">
        <f>AVERAGE(B5:B10)</f>
        <v>28.944999999999997</v>
      </c>
      <c r="C12" s="1">
        <f>AVERAGE(C5:C8)</f>
        <v>12.717499999999999</v>
      </c>
    </row>
    <row r="13" spans="1:3">
      <c r="A13" s="1" t="s">
        <v>4</v>
      </c>
      <c r="B13" s="1">
        <f>STDEV(B5:B8)/SQRT(4)</f>
        <v>2.2455265715046382</v>
      </c>
      <c r="C13" s="1">
        <f>STDEV(C5:C8)/SQRT(3)</f>
        <v>3.0670737954386857</v>
      </c>
    </row>
    <row r="15" spans="1:3">
      <c r="B15" s="1" t="s">
        <v>5</v>
      </c>
    </row>
    <row r="16" spans="1:3">
      <c r="B16" s="2">
        <f>TTEST(B5:B10,C5:C8,2,2)</f>
        <v>4.6912501980604095E-4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4 CL vs PBS CM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Lai</dc:creator>
  <cp:lastModifiedBy>Ben Lai</cp:lastModifiedBy>
  <dcterms:created xsi:type="dcterms:W3CDTF">2017-01-17T16:43:18Z</dcterms:created>
  <dcterms:modified xsi:type="dcterms:W3CDTF">2017-05-18T12:55:02Z</dcterms:modified>
</cp:coreProperties>
</file>