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beuschi/Dropbox/irene-pierre/manuscript-A1/revision/final-files/individual-Figures-for-upload/"/>
    </mc:Choice>
  </mc:AlternateContent>
  <bookViews>
    <workbookView xWindow="20" yWindow="7600" windowWidth="27860" windowHeight="93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L25" i="1" l="1"/>
  <c r="K25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33" i="1"/>
  <c r="L33" i="1"/>
  <c r="K34" i="1"/>
  <c r="L34" i="1"/>
  <c r="K35" i="1"/>
  <c r="L35" i="1"/>
  <c r="K36" i="1"/>
  <c r="L36" i="1"/>
  <c r="K37" i="1"/>
  <c r="L37" i="1"/>
  <c r="K38" i="1"/>
  <c r="L38" i="1"/>
  <c r="K27" i="1"/>
  <c r="L27" i="1"/>
  <c r="K28" i="1"/>
  <c r="L28" i="1"/>
  <c r="K29" i="1"/>
  <c r="L29" i="1"/>
  <c r="K30" i="1"/>
  <c r="L30" i="1"/>
  <c r="K31" i="1"/>
  <c r="L31" i="1"/>
  <c r="K32" i="1"/>
  <c r="L32" i="1"/>
  <c r="K26" i="1"/>
  <c r="L26" i="1"/>
  <c r="K24" i="1"/>
  <c r="L24" i="1"/>
  <c r="L23" i="1"/>
  <c r="K23" i="1"/>
  <c r="L20" i="1"/>
  <c r="K20" i="1"/>
  <c r="L19" i="1"/>
  <c r="K19" i="1"/>
  <c r="L18" i="1"/>
  <c r="K18" i="1"/>
  <c r="K15" i="1"/>
  <c r="L15" i="1"/>
  <c r="K16" i="1"/>
  <c r="L16" i="1"/>
  <c r="K17" i="1"/>
  <c r="L17" i="1"/>
  <c r="L14" i="1"/>
  <c r="K14" i="1"/>
  <c r="K12" i="1"/>
  <c r="L12" i="1"/>
  <c r="K13" i="1"/>
  <c r="L13" i="1"/>
  <c r="L11" i="1"/>
  <c r="K11" i="1"/>
  <c r="L10" i="1"/>
  <c r="K10" i="1"/>
  <c r="L9" i="1"/>
  <c r="K9" i="1"/>
  <c r="L8" i="1"/>
  <c r="K8" i="1"/>
  <c r="K6" i="1"/>
  <c r="L6" i="1"/>
  <c r="K7" i="1"/>
  <c r="L7" i="1"/>
  <c r="K5" i="1"/>
  <c r="L5" i="1"/>
  <c r="L4" i="1"/>
  <c r="K4" i="1"/>
</calcChain>
</file>

<file path=xl/sharedStrings.xml><?xml version="1.0" encoding="utf-8"?>
<sst xmlns="http://schemas.openxmlformats.org/spreadsheetml/2006/main" count="102" uniqueCount="35">
  <si>
    <t>Protein</t>
  </si>
  <si>
    <t>RNA</t>
  </si>
  <si>
    <t>c(protein) [uM]</t>
  </si>
  <si>
    <t>c(RNA) [uM]</t>
  </si>
  <si>
    <t>N</t>
  </si>
  <si>
    <t>N SD</t>
  </si>
  <si>
    <t>Ka</t>
  </si>
  <si>
    <t>Ka SD</t>
  </si>
  <si>
    <t>Kd [nM]</t>
  </si>
  <si>
    <t>Kd SD</t>
  </si>
  <si>
    <t xml:space="preserve"> </t>
  </si>
  <si>
    <t>ΔH</t>
  </si>
  <si>
    <t>ΔH SD</t>
  </si>
  <si>
    <t>ΔS</t>
  </si>
  <si>
    <t>RRM1 wt</t>
  </si>
  <si>
    <t>RRM1 F23A</t>
  </si>
  <si>
    <t>RRM1 D42A</t>
  </si>
  <si>
    <t>RRM1 R92A</t>
  </si>
  <si>
    <t>UAGGUC</t>
  </si>
  <si>
    <t>UUUUAGGUC</t>
  </si>
  <si>
    <t>UCAGGUC</t>
  </si>
  <si>
    <t>UUAGUU</t>
  </si>
  <si>
    <t>UUAGGUC</t>
  </si>
  <si>
    <t>UCAGUU</t>
  </si>
  <si>
    <t>UAAGUU</t>
  </si>
  <si>
    <t>UGAGUU</t>
  </si>
  <si>
    <t>RRM2 wt</t>
  </si>
  <si>
    <t>RRM2 R140A</t>
  </si>
  <si>
    <t>RRM2 E176Q</t>
  </si>
  <si>
    <t>RRM2 Y167F</t>
  </si>
  <si>
    <t>RRM2 M186A</t>
  </si>
  <si>
    <t>Out-put values from single-binding site (1:1) model non-linear squares fitting performed with Origin 7.0 (MicroCal Inc.).  For an easier understanding the Kd has directly been calculated from the fitted Ka value.</t>
  </si>
  <si>
    <t>The RNA was the titrate and the protein the titrant. Used concentrations are given.</t>
  </si>
  <si>
    <t>N: number of sites</t>
  </si>
  <si>
    <t>Table 3 – source data 1. ITC data for evaluation of RNA specificity and affinity of the RRMs of hnRNP A1.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</si>
</sst>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rgb="FF000000"/>
      <name val="Helvetica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1" fontId="0" fillId="0" borderId="0" xfId="0" applyNumberFormat="1"/>
    <xf numFmtId="0" fontId="0" fillId="0" borderId="0" xfId="0" applyFill="1"/>
    <xf numFmtId="11" fontId="0" fillId="0" borderId="0" xfId="0" applyNumberFormat="1" applyFill="1"/>
    <xf numFmtId="0" fontId="4" fillId="0" borderId="0" xfId="0" applyFont="1" applyAlignment="1">
      <alignment vertical="center"/>
    </xf>
    <xf numFmtId="0" fontId="5" fillId="0" borderId="0" xfId="0" applyFont="1"/>
    <xf numFmtId="164" fontId="4" fillId="0" borderId="0" xfId="1" applyNumberFormat="1" applyFont="1" applyAlignment="1">
      <alignment vertical="center"/>
    </xf>
    <xf numFmtId="164" fontId="2" fillId="0" borderId="1" xfId="1" applyNumberFormat="1" applyFont="1" applyBorder="1"/>
    <xf numFmtId="164" fontId="0" fillId="0" borderId="0" xfId="1" applyNumberFormat="1" applyFont="1"/>
    <xf numFmtId="164" fontId="0" fillId="0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/>
  </sheetViews>
  <sheetFormatPr baseColWidth="10" defaultRowHeight="16" x14ac:dyDescent="0.2"/>
  <cols>
    <col min="1" max="4" width="13.1640625" customWidth="1"/>
    <col min="11" max="12" width="10.83203125" style="10"/>
  </cols>
  <sheetData>
    <row r="1" spans="1:16" s="7" customFormat="1" ht="19" x14ac:dyDescent="0.25">
      <c r="A1" s="6" t="s">
        <v>34</v>
      </c>
      <c r="B1" s="6"/>
      <c r="C1" s="6"/>
      <c r="D1" s="6"/>
      <c r="E1" s="6"/>
      <c r="F1" s="6"/>
      <c r="G1" s="6"/>
      <c r="H1" s="6"/>
      <c r="I1" s="6"/>
      <c r="J1" s="6"/>
      <c r="K1" s="8"/>
      <c r="L1" s="8"/>
      <c r="M1" s="6"/>
      <c r="N1" s="6"/>
      <c r="O1" s="6"/>
      <c r="P1" s="6"/>
    </row>
    <row r="2" spans="1:16" x14ac:dyDescent="0.2">
      <c r="A2" s="1" t="s">
        <v>0</v>
      </c>
      <c r="B2" s="1" t="s">
        <v>1</v>
      </c>
      <c r="C2" s="1" t="s">
        <v>2</v>
      </c>
      <c r="D2" s="1" t="s">
        <v>3</v>
      </c>
      <c r="E2" s="1"/>
      <c r="F2" s="1" t="s">
        <v>4</v>
      </c>
      <c r="G2" s="1" t="s">
        <v>5</v>
      </c>
      <c r="H2" s="1" t="s">
        <v>6</v>
      </c>
      <c r="I2" s="1" t="s">
        <v>7</v>
      </c>
      <c r="J2" s="1"/>
      <c r="K2" s="9" t="s">
        <v>8</v>
      </c>
      <c r="L2" s="9" t="s">
        <v>9</v>
      </c>
      <c r="M2" s="1" t="s">
        <v>10</v>
      </c>
      <c r="N2" s="2" t="s">
        <v>11</v>
      </c>
      <c r="O2" s="2" t="s">
        <v>12</v>
      </c>
      <c r="P2" s="2" t="s">
        <v>13</v>
      </c>
    </row>
    <row r="4" spans="1:16" x14ac:dyDescent="0.2">
      <c r="A4" t="s">
        <v>14</v>
      </c>
      <c r="B4" t="s">
        <v>22</v>
      </c>
      <c r="C4">
        <v>100</v>
      </c>
      <c r="D4">
        <v>10</v>
      </c>
      <c r="F4">
        <v>0.98799999999999999</v>
      </c>
      <c r="G4">
        <v>2.0999999999999999E-3</v>
      </c>
      <c r="H4" s="3">
        <v>3470000</v>
      </c>
      <c r="I4" s="3">
        <v>84000</v>
      </c>
      <c r="K4" s="10">
        <f t="shared" ref="K4:K20" si="0">1/$H4*10^9</f>
        <v>288.18443804034581</v>
      </c>
      <c r="L4" s="10">
        <f t="shared" ref="L4" si="1">(I4/(H4^2))*10^9</f>
        <v>6.9762227076049133</v>
      </c>
      <c r="N4" s="3">
        <v>-30100</v>
      </c>
      <c r="O4">
        <v>90.2</v>
      </c>
      <c r="P4">
        <v>-69.400000000000006</v>
      </c>
    </row>
    <row r="5" spans="1:16" x14ac:dyDescent="0.2">
      <c r="A5" t="s">
        <v>14</v>
      </c>
      <c r="B5" t="s">
        <v>22</v>
      </c>
      <c r="C5">
        <v>100</v>
      </c>
      <c r="D5">
        <v>10</v>
      </c>
      <c r="F5">
        <v>0.93</v>
      </c>
      <c r="G5">
        <v>2.3999999999999998E-3</v>
      </c>
      <c r="H5" s="3">
        <v>3430000</v>
      </c>
      <c r="I5" s="3">
        <v>98000</v>
      </c>
      <c r="K5" s="10">
        <f t="shared" si="0"/>
        <v>291.54518950437318</v>
      </c>
      <c r="L5" s="10">
        <f t="shared" ref="L5" si="2">(I5/(H5^2))*10^9</f>
        <v>8.3298625572678056</v>
      </c>
      <c r="N5" s="3">
        <v>-27100</v>
      </c>
      <c r="O5">
        <v>95.6</v>
      </c>
      <c r="P5">
        <v>-59.5</v>
      </c>
    </row>
    <row r="6" spans="1:16" x14ac:dyDescent="0.2">
      <c r="A6" t="s">
        <v>15</v>
      </c>
      <c r="B6" t="s">
        <v>22</v>
      </c>
      <c r="C6">
        <v>115</v>
      </c>
      <c r="D6">
        <v>10</v>
      </c>
      <c r="F6">
        <v>1.07</v>
      </c>
      <c r="G6">
        <v>2.0999999999999999E-3</v>
      </c>
      <c r="H6" s="3">
        <v>4450000</v>
      </c>
      <c r="I6" s="3">
        <v>120000</v>
      </c>
      <c r="K6" s="10">
        <f t="shared" si="0"/>
        <v>224.71910112359552</v>
      </c>
      <c r="L6" s="10">
        <f t="shared" ref="L6:L11" si="3">(I6/(H6^2))*10^9</f>
        <v>6.0598409291756088</v>
      </c>
      <c r="N6" s="3">
        <v>-26300</v>
      </c>
      <c r="O6">
        <v>73.5</v>
      </c>
      <c r="P6">
        <v>-56.4</v>
      </c>
    </row>
    <row r="7" spans="1:16" x14ac:dyDescent="0.2">
      <c r="A7" t="s">
        <v>15</v>
      </c>
      <c r="B7" t="s">
        <v>22</v>
      </c>
      <c r="C7">
        <v>115</v>
      </c>
      <c r="D7">
        <v>10</v>
      </c>
      <c r="F7">
        <v>0.97799999999999998</v>
      </c>
      <c r="G7">
        <v>1.9E-3</v>
      </c>
      <c r="H7" s="3">
        <v>5180000</v>
      </c>
      <c r="I7" s="3">
        <v>140000</v>
      </c>
      <c r="K7" s="10">
        <f t="shared" si="0"/>
        <v>193.05019305019303</v>
      </c>
      <c r="L7" s="10">
        <f t="shared" si="3"/>
        <v>5.2175727851403524</v>
      </c>
      <c r="N7" s="3">
        <v>-27800</v>
      </c>
      <c r="O7">
        <v>74.7</v>
      </c>
      <c r="P7">
        <v>-60.8</v>
      </c>
    </row>
    <row r="8" spans="1:16" x14ac:dyDescent="0.2">
      <c r="A8" t="s">
        <v>16</v>
      </c>
      <c r="B8" t="s">
        <v>22</v>
      </c>
      <c r="C8">
        <v>100</v>
      </c>
      <c r="D8">
        <v>10</v>
      </c>
      <c r="F8">
        <v>0.92300000000000004</v>
      </c>
      <c r="G8">
        <v>2.3999999999999998E-3</v>
      </c>
      <c r="H8" s="3">
        <v>1270000</v>
      </c>
      <c r="I8" s="3">
        <v>25000</v>
      </c>
      <c r="K8" s="10">
        <f t="shared" si="0"/>
        <v>787.40157480314963</v>
      </c>
      <c r="L8" s="10">
        <f t="shared" si="3"/>
        <v>15.500031000061998</v>
      </c>
      <c r="N8" s="3">
        <v>-26800</v>
      </c>
      <c r="O8">
        <v>98.1</v>
      </c>
      <c r="P8">
        <v>-60.5</v>
      </c>
    </row>
    <row r="9" spans="1:16" x14ac:dyDescent="0.2">
      <c r="A9" t="s">
        <v>17</v>
      </c>
      <c r="B9" t="s">
        <v>22</v>
      </c>
      <c r="C9">
        <v>100</v>
      </c>
      <c r="D9">
        <v>10</v>
      </c>
      <c r="F9">
        <v>1.08</v>
      </c>
      <c r="G9">
        <v>5.0000000000000001E-3</v>
      </c>
      <c r="H9" s="3">
        <v>351000</v>
      </c>
      <c r="I9" s="3">
        <v>9300</v>
      </c>
      <c r="K9" s="10">
        <f t="shared" si="0"/>
        <v>2849.002849002849</v>
      </c>
      <c r="L9" s="10">
        <f t="shared" si="3"/>
        <v>75.486400272725064</v>
      </c>
      <c r="N9" s="3">
        <v>-29700</v>
      </c>
      <c r="O9">
        <v>249</v>
      </c>
      <c r="P9">
        <v>-72.7</v>
      </c>
    </row>
    <row r="10" spans="1:16" x14ac:dyDescent="0.2">
      <c r="A10" t="s">
        <v>14</v>
      </c>
      <c r="B10" t="s">
        <v>18</v>
      </c>
      <c r="C10">
        <v>110</v>
      </c>
      <c r="D10">
        <v>10</v>
      </c>
      <c r="F10">
        <v>0.97399999999999998</v>
      </c>
      <c r="G10">
        <v>2.8999999999999998E-3</v>
      </c>
      <c r="H10" s="3">
        <v>1600000</v>
      </c>
      <c r="I10" s="3">
        <v>38000</v>
      </c>
      <c r="K10" s="10">
        <f t="shared" si="0"/>
        <v>625</v>
      </c>
      <c r="L10" s="10">
        <f t="shared" si="3"/>
        <v>14.84375</v>
      </c>
      <c r="N10" s="3">
        <v>-28000</v>
      </c>
      <c r="O10">
        <v>112</v>
      </c>
      <c r="P10">
        <v>-64</v>
      </c>
    </row>
    <row r="11" spans="1:16" x14ac:dyDescent="0.2">
      <c r="A11" t="s">
        <v>15</v>
      </c>
      <c r="B11" t="s">
        <v>18</v>
      </c>
      <c r="C11">
        <v>115</v>
      </c>
      <c r="D11">
        <v>10</v>
      </c>
      <c r="F11">
        <v>0.90600000000000003</v>
      </c>
      <c r="G11">
        <v>2.8999999999999998E-3</v>
      </c>
      <c r="H11" s="3">
        <v>1660000</v>
      </c>
      <c r="I11" s="3">
        <v>42000</v>
      </c>
      <c r="K11" s="10">
        <f t="shared" si="0"/>
        <v>602.40963855421694</v>
      </c>
      <c r="L11" s="10">
        <f t="shared" si="3"/>
        <v>15.241689650166931</v>
      </c>
      <c r="N11" s="3">
        <v>-26100</v>
      </c>
      <c r="O11">
        <v>114</v>
      </c>
      <c r="P11">
        <v>-57.7</v>
      </c>
    </row>
    <row r="12" spans="1:16" x14ac:dyDescent="0.2">
      <c r="A12" t="s">
        <v>14</v>
      </c>
      <c r="B12" t="s">
        <v>19</v>
      </c>
      <c r="C12">
        <v>110</v>
      </c>
      <c r="D12">
        <v>10</v>
      </c>
      <c r="F12">
        <v>0.91300000000000003</v>
      </c>
      <c r="G12">
        <v>1.4E-3</v>
      </c>
      <c r="H12" s="3">
        <v>6290000</v>
      </c>
      <c r="I12" s="3">
        <v>140000</v>
      </c>
      <c r="K12" s="10">
        <f t="shared" si="0"/>
        <v>158.98251192368838</v>
      </c>
      <c r="L12" s="10">
        <f t="shared" ref="L12:L14" si="4">(I12/(H12^2))*10^9</f>
        <v>3.5385614736592013</v>
      </c>
      <c r="N12" s="3">
        <v>-30600</v>
      </c>
      <c r="O12">
        <v>68.3</v>
      </c>
      <c r="P12">
        <v>-69.900000000000006</v>
      </c>
    </row>
    <row r="13" spans="1:16" x14ac:dyDescent="0.2">
      <c r="A13" t="s">
        <v>15</v>
      </c>
      <c r="B13" t="s">
        <v>19</v>
      </c>
      <c r="C13">
        <v>116</v>
      </c>
      <c r="D13">
        <v>10</v>
      </c>
      <c r="F13">
        <v>0.91200000000000003</v>
      </c>
      <c r="G13">
        <v>1.8E-3</v>
      </c>
      <c r="H13" s="3">
        <v>7680000</v>
      </c>
      <c r="I13" s="3">
        <v>230000</v>
      </c>
      <c r="K13" s="10">
        <f t="shared" si="0"/>
        <v>130.20833333333334</v>
      </c>
      <c r="L13" s="10">
        <f t="shared" si="4"/>
        <v>3.8994683159722228</v>
      </c>
      <c r="N13" s="3">
        <v>-2670</v>
      </c>
      <c r="O13">
        <v>74.099999999999994</v>
      </c>
      <c r="P13">
        <v>-56.4</v>
      </c>
    </row>
    <row r="14" spans="1:16" x14ac:dyDescent="0.2">
      <c r="A14" t="s">
        <v>14</v>
      </c>
      <c r="B14" t="s">
        <v>20</v>
      </c>
      <c r="C14">
        <v>100</v>
      </c>
      <c r="D14">
        <v>10</v>
      </c>
      <c r="F14">
        <v>0.99299999999999999</v>
      </c>
      <c r="G14">
        <v>3.8999999999999998E-3</v>
      </c>
      <c r="H14" s="3">
        <v>1840000</v>
      </c>
      <c r="I14" s="3">
        <v>63000</v>
      </c>
      <c r="K14" s="10">
        <f t="shared" si="0"/>
        <v>543.47826086956513</v>
      </c>
      <c r="L14" s="10">
        <f t="shared" si="4"/>
        <v>18.60822306238185</v>
      </c>
      <c r="N14" s="3">
        <v>-24500</v>
      </c>
      <c r="O14">
        <v>135</v>
      </c>
      <c r="P14">
        <v>-52.1</v>
      </c>
    </row>
    <row r="15" spans="1:16" s="4" customFormat="1" x14ac:dyDescent="0.2">
      <c r="A15" s="4" t="s">
        <v>14</v>
      </c>
      <c r="B15" s="4" t="s">
        <v>21</v>
      </c>
      <c r="C15" s="4">
        <v>100</v>
      </c>
      <c r="D15" s="4">
        <v>10</v>
      </c>
      <c r="F15" s="4">
        <v>0.96499999999999997</v>
      </c>
      <c r="G15" s="4">
        <v>0.02</v>
      </c>
      <c r="H15" s="5">
        <v>167000</v>
      </c>
      <c r="I15" s="5">
        <v>9400</v>
      </c>
      <c r="K15" s="10">
        <f t="shared" si="0"/>
        <v>5988.0239520958085</v>
      </c>
      <c r="L15" s="10">
        <f t="shared" ref="L15:L20" si="5">(I15/(H15^2))*10^9</f>
        <v>337.05044999820717</v>
      </c>
      <c r="N15" s="5">
        <v>-35070</v>
      </c>
      <c r="O15" s="5">
        <v>1150</v>
      </c>
      <c r="P15" s="4">
        <v>-91.8</v>
      </c>
    </row>
    <row r="16" spans="1:16" x14ac:dyDescent="0.2">
      <c r="A16" t="s">
        <v>16</v>
      </c>
      <c r="B16" s="4" t="s">
        <v>21</v>
      </c>
      <c r="C16">
        <v>100</v>
      </c>
      <c r="D16">
        <v>10</v>
      </c>
      <c r="F16">
        <v>1.07</v>
      </c>
      <c r="G16">
        <v>5.5999999999999999E-3</v>
      </c>
      <c r="H16" s="3">
        <v>372000</v>
      </c>
      <c r="I16" s="3">
        <v>11000</v>
      </c>
      <c r="K16" s="10">
        <f t="shared" si="0"/>
        <v>2688.1720430107525</v>
      </c>
      <c r="L16" s="10">
        <f t="shared" si="5"/>
        <v>79.488958261070636</v>
      </c>
      <c r="N16" s="3">
        <v>-29990</v>
      </c>
      <c r="O16" s="3">
        <v>279</v>
      </c>
      <c r="P16">
        <v>-73.400000000000006</v>
      </c>
    </row>
    <row r="17" spans="1:16" x14ac:dyDescent="0.2">
      <c r="A17" t="s">
        <v>17</v>
      </c>
      <c r="B17" s="4" t="s">
        <v>21</v>
      </c>
      <c r="C17">
        <v>100</v>
      </c>
      <c r="D17">
        <v>10</v>
      </c>
      <c r="F17">
        <v>1</v>
      </c>
      <c r="H17" s="3">
        <v>43400</v>
      </c>
      <c r="I17" s="3">
        <v>3000</v>
      </c>
      <c r="K17" s="10">
        <f t="shared" si="0"/>
        <v>23041.474654377882</v>
      </c>
      <c r="L17" s="10">
        <f t="shared" si="5"/>
        <v>1592.7286627450148</v>
      </c>
      <c r="N17" s="3">
        <v>-30210</v>
      </c>
      <c r="O17" s="3">
        <v>1220</v>
      </c>
      <c r="P17">
        <v>-78.400000000000006</v>
      </c>
    </row>
    <row r="18" spans="1:16" x14ac:dyDescent="0.2">
      <c r="A18" t="s">
        <v>14</v>
      </c>
      <c r="B18" t="s">
        <v>23</v>
      </c>
      <c r="F18">
        <v>0.95699999999999996</v>
      </c>
      <c r="G18">
        <v>4.8999999999999998E-3</v>
      </c>
      <c r="H18" s="3">
        <v>78100</v>
      </c>
      <c r="I18" s="3">
        <v>4200</v>
      </c>
      <c r="K18" s="10">
        <f t="shared" si="0"/>
        <v>12804.097311139563</v>
      </c>
      <c r="L18" s="10">
        <f t="shared" si="5"/>
        <v>688.56861340315209</v>
      </c>
      <c r="N18" s="3">
        <v>-28800</v>
      </c>
      <c r="O18" s="3">
        <v>559</v>
      </c>
      <c r="P18">
        <v>-72.8</v>
      </c>
    </row>
    <row r="19" spans="1:16" x14ac:dyDescent="0.2">
      <c r="A19" t="s">
        <v>14</v>
      </c>
      <c r="B19" t="s">
        <v>24</v>
      </c>
      <c r="C19">
        <v>120</v>
      </c>
      <c r="D19">
        <v>10</v>
      </c>
      <c r="F19">
        <v>0.97299999999999998</v>
      </c>
      <c r="G19">
        <v>1.2999999999999999E-2</v>
      </c>
      <c r="H19" s="3">
        <v>217000</v>
      </c>
      <c r="I19" s="3">
        <v>8600</v>
      </c>
      <c r="K19" s="10">
        <f t="shared" si="0"/>
        <v>4608.294930875576</v>
      </c>
      <c r="L19" s="10">
        <f t="shared" si="5"/>
        <v>182.63288666142836</v>
      </c>
      <c r="N19" s="3">
        <v>-27800</v>
      </c>
      <c r="O19" s="3">
        <v>566</v>
      </c>
      <c r="P19">
        <v>-67.2</v>
      </c>
    </row>
    <row r="20" spans="1:16" x14ac:dyDescent="0.2">
      <c r="A20" t="s">
        <v>14</v>
      </c>
      <c r="B20" t="s">
        <v>25</v>
      </c>
      <c r="C20">
        <v>120</v>
      </c>
      <c r="D20">
        <v>10</v>
      </c>
      <c r="F20">
        <v>0.98699999999999999</v>
      </c>
      <c r="G20">
        <v>6.7000000000000002E-3</v>
      </c>
      <c r="H20" s="3">
        <v>290000</v>
      </c>
      <c r="I20" s="3">
        <v>6900</v>
      </c>
      <c r="K20" s="10">
        <f t="shared" si="0"/>
        <v>3448.2758620689656</v>
      </c>
      <c r="L20" s="10">
        <f t="shared" si="5"/>
        <v>82.045184304399527</v>
      </c>
      <c r="N20" s="3">
        <v>-28500</v>
      </c>
      <c r="O20" s="3">
        <v>288</v>
      </c>
      <c r="P20">
        <v>-69</v>
      </c>
    </row>
    <row r="23" spans="1:16" x14ac:dyDescent="0.2">
      <c r="A23" t="s">
        <v>26</v>
      </c>
      <c r="B23" t="s">
        <v>23</v>
      </c>
      <c r="F23">
        <v>1.04</v>
      </c>
      <c r="G23">
        <v>3.8999999999999998E-3</v>
      </c>
      <c r="H23" s="3">
        <v>1850000</v>
      </c>
      <c r="I23" s="3">
        <v>63000</v>
      </c>
      <c r="K23" s="10">
        <f t="shared" ref="K23:K47" si="6">1/$H23*10^9</f>
        <v>540.54054054054063</v>
      </c>
      <c r="L23" s="10">
        <f t="shared" ref="L23" si="7">(I23/(H23^2))*10^9</f>
        <v>18.407596785975166</v>
      </c>
      <c r="N23" s="3">
        <v>-27000</v>
      </c>
      <c r="O23" s="3">
        <v>138</v>
      </c>
      <c r="P23">
        <v>-60.3</v>
      </c>
    </row>
    <row r="24" spans="1:16" x14ac:dyDescent="0.2">
      <c r="A24" t="s">
        <v>27</v>
      </c>
      <c r="B24" t="s">
        <v>23</v>
      </c>
      <c r="C24">
        <v>100</v>
      </c>
      <c r="D24">
        <v>10</v>
      </c>
      <c r="F24">
        <v>1.07</v>
      </c>
      <c r="G24">
        <v>4.7000000000000002E-3</v>
      </c>
      <c r="H24" s="3">
        <v>401000</v>
      </c>
      <c r="I24" s="3">
        <v>11000</v>
      </c>
      <c r="K24" s="10">
        <f t="shared" si="6"/>
        <v>2493.7655860349128</v>
      </c>
      <c r="L24" s="10">
        <f t="shared" ref="L24:L25" si="8">(I24/(H24^2))*10^9</f>
        <v>68.407534779012565</v>
      </c>
      <c r="N24" s="3">
        <v>-26500</v>
      </c>
      <c r="O24" s="3">
        <v>206</v>
      </c>
      <c r="P24">
        <v>-61.8</v>
      </c>
    </row>
    <row r="25" spans="1:16" x14ac:dyDescent="0.2">
      <c r="A25" t="s">
        <v>29</v>
      </c>
      <c r="B25" t="s">
        <v>23</v>
      </c>
      <c r="C25">
        <v>125</v>
      </c>
      <c r="D25">
        <v>10</v>
      </c>
      <c r="F25">
        <v>0.99399999999999999</v>
      </c>
      <c r="G25">
        <v>3.3E-3</v>
      </c>
      <c r="H25" s="3">
        <v>1950000</v>
      </c>
      <c r="I25" s="3">
        <v>57000</v>
      </c>
      <c r="K25" s="10">
        <f t="shared" si="6"/>
        <v>512.82051282051282</v>
      </c>
      <c r="L25" s="10">
        <f t="shared" si="8"/>
        <v>14.990138067061146</v>
      </c>
      <c r="N25" s="3">
        <v>-27300</v>
      </c>
      <c r="O25">
        <v>122</v>
      </c>
      <c r="P25">
        <v>-61.1</v>
      </c>
    </row>
    <row r="26" spans="1:16" x14ac:dyDescent="0.2">
      <c r="A26" t="s">
        <v>28</v>
      </c>
      <c r="B26" t="s">
        <v>23</v>
      </c>
      <c r="C26">
        <v>100</v>
      </c>
      <c r="D26">
        <v>10</v>
      </c>
      <c r="F26">
        <v>1.01</v>
      </c>
      <c r="G26">
        <v>3.2000000000000002E-3</v>
      </c>
      <c r="H26" s="3">
        <v>4220000</v>
      </c>
      <c r="I26" s="3">
        <v>150000</v>
      </c>
      <c r="K26" s="10">
        <f t="shared" si="6"/>
        <v>236.96682464454975</v>
      </c>
      <c r="L26" s="10">
        <f t="shared" ref="L26" si="9">(I26/(H26^2))*10^9</f>
        <v>8.4229913973181194</v>
      </c>
      <c r="N26" s="3">
        <v>-24820</v>
      </c>
      <c r="O26">
        <v>111</v>
      </c>
      <c r="P26">
        <v>-51.6</v>
      </c>
    </row>
    <row r="27" spans="1:16" x14ac:dyDescent="0.2">
      <c r="A27" t="s">
        <v>30</v>
      </c>
      <c r="B27" t="s">
        <v>23</v>
      </c>
      <c r="C27">
        <v>100</v>
      </c>
      <c r="D27">
        <v>10</v>
      </c>
      <c r="F27">
        <v>0.96</v>
      </c>
      <c r="G27">
        <v>4.8999999999999998E-3</v>
      </c>
      <c r="H27" s="3">
        <v>615000</v>
      </c>
      <c r="I27" s="3">
        <v>17000</v>
      </c>
      <c r="K27" s="10">
        <f t="shared" si="6"/>
        <v>1626.0162601626016</v>
      </c>
      <c r="L27" s="10">
        <f t="shared" ref="L27:L32" si="10">(I27/(H27^2))*10^9</f>
        <v>44.946790931323946</v>
      </c>
      <c r="N27" s="3">
        <v>-24360</v>
      </c>
      <c r="O27">
        <v>182</v>
      </c>
      <c r="P27">
        <v>-53.9</v>
      </c>
    </row>
    <row r="28" spans="1:16" x14ac:dyDescent="0.2">
      <c r="A28" t="s">
        <v>26</v>
      </c>
      <c r="B28" t="s">
        <v>21</v>
      </c>
      <c r="C28">
        <v>100</v>
      </c>
      <c r="D28">
        <v>10</v>
      </c>
      <c r="F28" s="4">
        <v>1.04</v>
      </c>
      <c r="G28" s="4">
        <v>3.0999999999999999E-3</v>
      </c>
      <c r="H28" s="5">
        <v>7980000</v>
      </c>
      <c r="I28" s="5">
        <v>400000</v>
      </c>
      <c r="J28" s="4"/>
      <c r="K28" s="11">
        <f t="shared" si="6"/>
        <v>125.31328320802004</v>
      </c>
      <c r="L28" s="11">
        <f t="shared" si="10"/>
        <v>6.281367579349376</v>
      </c>
      <c r="M28" s="4"/>
      <c r="N28" s="5">
        <v>-28100</v>
      </c>
      <c r="O28" s="5">
        <v>124</v>
      </c>
      <c r="P28" s="4">
        <v>-61.1</v>
      </c>
    </row>
    <row r="29" spans="1:16" x14ac:dyDescent="0.2">
      <c r="A29" t="s">
        <v>27</v>
      </c>
      <c r="B29" t="s">
        <v>21</v>
      </c>
      <c r="C29">
        <v>100</v>
      </c>
      <c r="D29">
        <v>10</v>
      </c>
      <c r="F29" s="4">
        <v>1.1000000000000001</v>
      </c>
      <c r="G29" s="4">
        <v>3.3999999999999998E-3</v>
      </c>
      <c r="H29" s="5">
        <v>2310000</v>
      </c>
      <c r="I29" s="5">
        <v>73000</v>
      </c>
      <c r="J29" s="4"/>
      <c r="K29" s="11">
        <f t="shared" si="6"/>
        <v>432.90043290043292</v>
      </c>
      <c r="L29" s="11">
        <f t="shared" si="10"/>
        <v>13.680403290792901</v>
      </c>
      <c r="M29" s="4"/>
      <c r="N29" s="5">
        <v>-25720</v>
      </c>
      <c r="O29" s="5">
        <v>107</v>
      </c>
      <c r="P29" s="4">
        <v>-55.7</v>
      </c>
    </row>
    <row r="30" spans="1:16" x14ac:dyDescent="0.2">
      <c r="A30" t="s">
        <v>29</v>
      </c>
      <c r="B30" t="s">
        <v>21</v>
      </c>
      <c r="C30">
        <v>100</v>
      </c>
      <c r="D30">
        <v>10</v>
      </c>
      <c r="F30" s="4">
        <v>0.94699999999999995</v>
      </c>
      <c r="G30" s="4">
        <v>3.0000000000000001E-3</v>
      </c>
      <c r="H30" s="5">
        <v>8490000</v>
      </c>
      <c r="I30" s="5">
        <v>460000</v>
      </c>
      <c r="J30" s="4"/>
      <c r="K30" s="11">
        <f t="shared" si="6"/>
        <v>117.78563015312132</v>
      </c>
      <c r="L30" s="11">
        <f t="shared" si="10"/>
        <v>6.3817891484612259</v>
      </c>
      <c r="M30" s="4"/>
      <c r="N30" s="5">
        <v>-30900</v>
      </c>
      <c r="O30" s="5">
        <v>143</v>
      </c>
      <c r="P30" s="4">
        <v>-70.2</v>
      </c>
    </row>
    <row r="31" spans="1:16" x14ac:dyDescent="0.2">
      <c r="A31" t="s">
        <v>28</v>
      </c>
      <c r="B31" t="s">
        <v>21</v>
      </c>
      <c r="C31">
        <v>100</v>
      </c>
      <c r="D31">
        <v>10</v>
      </c>
      <c r="F31">
        <v>0.98799999999999999</v>
      </c>
      <c r="G31" s="4">
        <v>2.8E-3</v>
      </c>
      <c r="H31" s="5">
        <v>3500000</v>
      </c>
      <c r="I31" s="5">
        <v>120000</v>
      </c>
      <c r="J31" s="4"/>
      <c r="K31" s="11">
        <f t="shared" si="6"/>
        <v>285.71428571428567</v>
      </c>
      <c r="L31" s="11">
        <f t="shared" si="10"/>
        <v>9.795918367346939</v>
      </c>
      <c r="M31" s="4"/>
      <c r="N31" s="5">
        <v>-27240</v>
      </c>
      <c r="O31" s="4">
        <v>105</v>
      </c>
      <c r="P31" s="4">
        <v>-59.9</v>
      </c>
    </row>
    <row r="32" spans="1:16" x14ac:dyDescent="0.2">
      <c r="A32" t="s">
        <v>30</v>
      </c>
      <c r="B32" t="s">
        <v>21</v>
      </c>
      <c r="C32">
        <v>100</v>
      </c>
      <c r="D32">
        <v>10</v>
      </c>
      <c r="F32">
        <v>0.995</v>
      </c>
      <c r="G32" s="4">
        <v>2.5000000000000001E-3</v>
      </c>
      <c r="H32" s="5">
        <v>3960000</v>
      </c>
      <c r="I32" s="5">
        <v>120000</v>
      </c>
      <c r="J32" s="4"/>
      <c r="K32" s="11">
        <f t="shared" si="6"/>
        <v>252.52525252525251</v>
      </c>
      <c r="L32" s="11">
        <f t="shared" si="10"/>
        <v>7.6522803795531074</v>
      </c>
      <c r="M32" s="4"/>
      <c r="N32" s="5">
        <v>-23420</v>
      </c>
      <c r="O32" s="5">
        <v>79.7</v>
      </c>
      <c r="P32" s="4">
        <v>-47.1</v>
      </c>
    </row>
    <row r="33" spans="1:16" x14ac:dyDescent="0.2">
      <c r="A33" t="s">
        <v>26</v>
      </c>
      <c r="B33" t="s">
        <v>18</v>
      </c>
      <c r="C33">
        <v>100</v>
      </c>
      <c r="D33">
        <v>10</v>
      </c>
      <c r="F33" s="4">
        <v>1.01</v>
      </c>
      <c r="G33" s="4">
        <v>3.5999999999999999E-3</v>
      </c>
      <c r="H33" s="5">
        <v>10200000</v>
      </c>
      <c r="I33" s="5">
        <v>680000</v>
      </c>
      <c r="J33" s="4"/>
      <c r="K33" s="11">
        <f t="shared" si="6"/>
        <v>98.039215686274503</v>
      </c>
      <c r="L33" s="11">
        <f t="shared" ref="L33:L38" si="11">(I33/(H33^2))*10^9</f>
        <v>6.5359477124183005</v>
      </c>
      <c r="M33" s="4"/>
      <c r="N33" s="5">
        <v>-26770</v>
      </c>
      <c r="O33" s="4">
        <v>141</v>
      </c>
      <c r="P33" s="4">
        <v>-56.2</v>
      </c>
    </row>
    <row r="34" spans="1:16" x14ac:dyDescent="0.2">
      <c r="A34" t="s">
        <v>27</v>
      </c>
      <c r="B34" t="s">
        <v>18</v>
      </c>
      <c r="C34">
        <v>100</v>
      </c>
      <c r="D34">
        <v>10</v>
      </c>
      <c r="F34">
        <v>1.01</v>
      </c>
      <c r="G34" s="4">
        <v>3.8E-3</v>
      </c>
      <c r="H34" s="5">
        <v>1460000</v>
      </c>
      <c r="I34" s="5">
        <v>45000</v>
      </c>
      <c r="J34" s="4"/>
      <c r="K34" s="11">
        <f t="shared" si="6"/>
        <v>684.93150684931516</v>
      </c>
      <c r="L34" s="11">
        <f t="shared" si="11"/>
        <v>21.110902608369301</v>
      </c>
      <c r="M34" s="4"/>
      <c r="N34" s="5">
        <v>-25260</v>
      </c>
      <c r="O34" s="4">
        <v>132</v>
      </c>
      <c r="P34" s="4">
        <v>-55.1</v>
      </c>
    </row>
    <row r="35" spans="1:16" x14ac:dyDescent="0.2">
      <c r="A35" t="s">
        <v>28</v>
      </c>
      <c r="B35" t="s">
        <v>18</v>
      </c>
      <c r="C35">
        <v>100</v>
      </c>
      <c r="D35">
        <v>8</v>
      </c>
      <c r="F35" s="4">
        <v>1.07</v>
      </c>
      <c r="G35" s="4">
        <v>3.5000000000000001E-3</v>
      </c>
      <c r="H35" s="5">
        <v>4400000</v>
      </c>
      <c r="I35" s="5">
        <v>170000</v>
      </c>
      <c r="J35" s="4"/>
      <c r="K35" s="11">
        <f t="shared" si="6"/>
        <v>227.27272727272725</v>
      </c>
      <c r="L35" s="11">
        <f t="shared" si="11"/>
        <v>8.7809917355371887</v>
      </c>
      <c r="M35" s="4"/>
      <c r="N35" s="5">
        <v>-27310</v>
      </c>
      <c r="O35" s="4">
        <v>134</v>
      </c>
      <c r="P35" s="4">
        <v>-59.7</v>
      </c>
    </row>
    <row r="36" spans="1:16" x14ac:dyDescent="0.2">
      <c r="A36" t="s">
        <v>26</v>
      </c>
      <c r="B36" t="s">
        <v>22</v>
      </c>
      <c r="C36">
        <v>100</v>
      </c>
      <c r="D36">
        <v>10</v>
      </c>
      <c r="F36" s="4">
        <v>1.0900000000000001</v>
      </c>
      <c r="G36" s="4">
        <v>5.4999999999999997E-3</v>
      </c>
      <c r="H36" s="5">
        <v>15600000</v>
      </c>
      <c r="I36" s="5">
        <v>1900000</v>
      </c>
      <c r="J36" s="4"/>
      <c r="K36" s="11">
        <f t="shared" si="6"/>
        <v>64.102564102564102</v>
      </c>
      <c r="L36" s="11">
        <f t="shared" si="11"/>
        <v>7.8073635765943461</v>
      </c>
      <c r="M36" s="4"/>
      <c r="N36" s="5">
        <v>-26730</v>
      </c>
      <c r="O36" s="4">
        <v>219</v>
      </c>
      <c r="P36" s="4">
        <v>-55.3</v>
      </c>
    </row>
    <row r="37" spans="1:16" x14ac:dyDescent="0.2">
      <c r="A37" t="s">
        <v>27</v>
      </c>
      <c r="B37" t="s">
        <v>22</v>
      </c>
      <c r="C37">
        <v>100</v>
      </c>
      <c r="D37">
        <v>10</v>
      </c>
      <c r="F37" s="4">
        <v>1.01</v>
      </c>
      <c r="G37" s="4">
        <v>2.7000000000000001E-3</v>
      </c>
      <c r="H37" s="5">
        <v>5120000</v>
      </c>
      <c r="I37" s="5">
        <v>190000</v>
      </c>
      <c r="J37" s="4"/>
      <c r="K37" s="11">
        <f t="shared" si="6"/>
        <v>195.3125</v>
      </c>
      <c r="L37" s="11">
        <f t="shared" si="11"/>
        <v>7.2479248046875</v>
      </c>
      <c r="M37" s="4"/>
      <c r="N37" s="5">
        <v>-2.7050000000000001</v>
      </c>
      <c r="O37" s="4">
        <v>106</v>
      </c>
      <c r="P37" s="4">
        <v>-58.5</v>
      </c>
    </row>
    <row r="38" spans="1:16" x14ac:dyDescent="0.2">
      <c r="A38" t="s">
        <v>28</v>
      </c>
      <c r="B38" t="s">
        <v>22</v>
      </c>
      <c r="C38">
        <v>100</v>
      </c>
      <c r="D38">
        <v>10</v>
      </c>
      <c r="F38" s="4">
        <v>1.01</v>
      </c>
      <c r="G38" s="4">
        <v>5.5999999999999999E-3</v>
      </c>
      <c r="H38" s="5">
        <v>8590000</v>
      </c>
      <c r="I38" s="5">
        <v>840000</v>
      </c>
      <c r="J38" s="4"/>
      <c r="K38" s="11">
        <f t="shared" si="6"/>
        <v>116.41443538998836</v>
      </c>
      <c r="L38" s="11">
        <f t="shared" si="11"/>
        <v>11.38394944442261</v>
      </c>
      <c r="M38" s="4"/>
      <c r="N38" s="5">
        <v>-27700</v>
      </c>
      <c r="O38" s="4">
        <v>233</v>
      </c>
      <c r="P38" s="4">
        <v>-59.7</v>
      </c>
    </row>
    <row r="39" spans="1:16" x14ac:dyDescent="0.2">
      <c r="A39" t="s">
        <v>26</v>
      </c>
      <c r="B39" t="s">
        <v>20</v>
      </c>
      <c r="C39">
        <v>100</v>
      </c>
      <c r="D39">
        <v>10</v>
      </c>
      <c r="F39" s="4">
        <v>1.01</v>
      </c>
      <c r="G39" s="4">
        <v>4.3E-3</v>
      </c>
      <c r="H39" s="5">
        <v>7740000</v>
      </c>
      <c r="I39" s="5">
        <v>540000</v>
      </c>
      <c r="J39" s="4"/>
      <c r="K39" s="11">
        <f t="shared" si="6"/>
        <v>129.19896640826875</v>
      </c>
      <c r="L39" s="11">
        <f t="shared" ref="L39:L47" si="12">(I39/(H39^2))*10^9</f>
        <v>9.0138813773210735</v>
      </c>
      <c r="M39" s="4"/>
      <c r="N39" s="5">
        <v>-25430</v>
      </c>
      <c r="O39" s="4">
        <v>156</v>
      </c>
      <c r="P39" s="4">
        <v>-52.4</v>
      </c>
    </row>
    <row r="40" spans="1:16" x14ac:dyDescent="0.2">
      <c r="A40" t="s">
        <v>27</v>
      </c>
      <c r="B40" t="s">
        <v>20</v>
      </c>
      <c r="C40">
        <v>100</v>
      </c>
      <c r="D40">
        <v>10</v>
      </c>
      <c r="F40" s="4">
        <v>0.91800000000000004</v>
      </c>
      <c r="G40" s="4">
        <v>2.8999999999999998E-3</v>
      </c>
      <c r="H40" s="5">
        <v>1160000</v>
      </c>
      <c r="I40" s="5">
        <v>25000</v>
      </c>
      <c r="J40" s="4"/>
      <c r="K40" s="11">
        <f t="shared" si="6"/>
        <v>862.06896551724139</v>
      </c>
      <c r="L40" s="11">
        <f t="shared" si="12"/>
        <v>18.579072532699165</v>
      </c>
      <c r="M40" s="4"/>
      <c r="N40" s="5">
        <v>-25360</v>
      </c>
      <c r="O40" s="4">
        <v>110</v>
      </c>
      <c r="P40" s="4">
        <v>-55.9</v>
      </c>
    </row>
    <row r="41" spans="1:16" x14ac:dyDescent="0.2">
      <c r="A41" t="s">
        <v>28</v>
      </c>
      <c r="B41" t="s">
        <v>20</v>
      </c>
      <c r="C41">
        <v>100</v>
      </c>
      <c r="D41">
        <v>8</v>
      </c>
      <c r="F41" s="4">
        <v>0.92600000000000005</v>
      </c>
      <c r="G41" s="4">
        <v>5.3E-3</v>
      </c>
      <c r="H41" s="5">
        <v>7550000</v>
      </c>
      <c r="I41" s="5">
        <v>610000</v>
      </c>
      <c r="J41" s="4"/>
      <c r="K41" s="11">
        <f t="shared" si="6"/>
        <v>132.4503311258278</v>
      </c>
      <c r="L41" s="11">
        <f t="shared" si="12"/>
        <v>10.701285031358275</v>
      </c>
      <c r="M41" s="4"/>
      <c r="N41" s="5">
        <v>-27290</v>
      </c>
      <c r="O41" s="4">
        <v>220</v>
      </c>
      <c r="P41" s="4">
        <v>-58.6</v>
      </c>
    </row>
    <row r="42" spans="1:16" x14ac:dyDescent="0.2">
      <c r="A42" t="s">
        <v>26</v>
      </c>
      <c r="B42" t="s">
        <v>24</v>
      </c>
      <c r="C42">
        <v>100</v>
      </c>
      <c r="D42">
        <v>10</v>
      </c>
      <c r="F42" s="4">
        <v>1.04</v>
      </c>
      <c r="G42" s="4">
        <v>3.0999999999999999E-3</v>
      </c>
      <c r="H42" s="5">
        <v>1840000</v>
      </c>
      <c r="I42" s="5">
        <v>49000</v>
      </c>
      <c r="J42" s="4"/>
      <c r="K42" s="11">
        <f t="shared" si="6"/>
        <v>543.47826086956513</v>
      </c>
      <c r="L42" s="11">
        <f t="shared" si="12"/>
        <v>14.473062381852552</v>
      </c>
      <c r="M42" s="4"/>
      <c r="N42" s="5">
        <v>-23630</v>
      </c>
      <c r="O42" s="4">
        <v>99.1</v>
      </c>
      <c r="P42" s="4">
        <v>-49.3</v>
      </c>
    </row>
    <row r="43" spans="1:16" x14ac:dyDescent="0.2">
      <c r="A43" t="s">
        <v>27</v>
      </c>
      <c r="B43" t="s">
        <v>24</v>
      </c>
      <c r="C43">
        <v>100</v>
      </c>
      <c r="D43">
        <v>10</v>
      </c>
      <c r="F43" s="4">
        <v>0.96699999999999997</v>
      </c>
      <c r="G43" s="4">
        <v>2.1999999999999999E-2</v>
      </c>
      <c r="H43" s="5">
        <v>303000</v>
      </c>
      <c r="I43" s="5">
        <v>27000</v>
      </c>
      <c r="J43" s="4"/>
      <c r="K43" s="11">
        <f t="shared" si="6"/>
        <v>3300.3300330033003</v>
      </c>
      <c r="L43" s="11">
        <f t="shared" si="12"/>
        <v>294.0888148220763</v>
      </c>
      <c r="M43" s="4"/>
      <c r="N43" s="5">
        <v>-23690</v>
      </c>
      <c r="O43" s="4">
        <v>851</v>
      </c>
      <c r="P43" s="4">
        <v>-53.1</v>
      </c>
    </row>
    <row r="44" spans="1:16" x14ac:dyDescent="0.2">
      <c r="A44" t="s">
        <v>28</v>
      </c>
      <c r="B44" t="s">
        <v>24</v>
      </c>
      <c r="C44">
        <v>100</v>
      </c>
      <c r="D44">
        <v>5</v>
      </c>
      <c r="F44" s="4">
        <v>0.93799999999999994</v>
      </c>
      <c r="G44" s="4">
        <v>6.1000000000000004E-3</v>
      </c>
      <c r="H44" s="5">
        <v>2330000</v>
      </c>
      <c r="I44" s="5">
        <v>93000</v>
      </c>
      <c r="J44" s="4"/>
      <c r="K44" s="11">
        <f t="shared" si="6"/>
        <v>429.18454935622316</v>
      </c>
      <c r="L44" s="11">
        <f t="shared" si="12"/>
        <v>17.130542098767705</v>
      </c>
      <c r="M44" s="4"/>
      <c r="N44" s="5">
        <v>-26220</v>
      </c>
      <c r="O44" s="4">
        <v>240</v>
      </c>
      <c r="P44" s="4">
        <v>-57.4</v>
      </c>
    </row>
    <row r="45" spans="1:16" x14ac:dyDescent="0.2">
      <c r="A45" t="s">
        <v>26</v>
      </c>
      <c r="B45" t="s">
        <v>25</v>
      </c>
      <c r="C45">
        <v>100</v>
      </c>
      <c r="D45">
        <v>10</v>
      </c>
      <c r="F45" s="4">
        <v>0.92600000000000005</v>
      </c>
      <c r="G45" s="4">
        <v>2.8999999999999998E-3</v>
      </c>
      <c r="H45" s="5">
        <v>1830000</v>
      </c>
      <c r="I45" s="5">
        <v>49000</v>
      </c>
      <c r="J45" s="4"/>
      <c r="K45" s="11">
        <f t="shared" si="6"/>
        <v>546.44808743169392</v>
      </c>
      <c r="L45" s="11">
        <f t="shared" si="12"/>
        <v>14.631670100630057</v>
      </c>
      <c r="M45" s="4"/>
      <c r="N45" s="5">
        <v>-27910</v>
      </c>
      <c r="O45" s="4">
        <v>120</v>
      </c>
      <c r="P45" s="4">
        <v>-63.4</v>
      </c>
    </row>
    <row r="46" spans="1:16" x14ac:dyDescent="0.2">
      <c r="A46" t="s">
        <v>27</v>
      </c>
      <c r="B46" t="s">
        <v>25</v>
      </c>
      <c r="C46">
        <v>100</v>
      </c>
      <c r="D46">
        <v>10</v>
      </c>
      <c r="F46" s="4">
        <v>0.97699999999999998</v>
      </c>
      <c r="G46" s="4">
        <v>4.8999999999999998E-3</v>
      </c>
      <c r="H46" s="5">
        <v>378000</v>
      </c>
      <c r="I46" s="5">
        <v>13000</v>
      </c>
      <c r="J46" s="4"/>
      <c r="K46" s="11">
        <f t="shared" si="6"/>
        <v>2645.5026455026455</v>
      </c>
      <c r="L46" s="11">
        <f t="shared" si="12"/>
        <v>90.982895215699443</v>
      </c>
      <c r="M46" s="4"/>
      <c r="N46" s="5">
        <v>-25300</v>
      </c>
      <c r="O46" s="4">
        <v>256</v>
      </c>
      <c r="P46" s="4">
        <v>-57.9</v>
      </c>
    </row>
    <row r="47" spans="1:16" x14ac:dyDescent="0.2">
      <c r="A47" t="s">
        <v>28</v>
      </c>
      <c r="B47" t="s">
        <v>25</v>
      </c>
      <c r="C47">
        <v>100</v>
      </c>
      <c r="D47">
        <v>5</v>
      </c>
      <c r="F47" s="4">
        <v>1.03</v>
      </c>
      <c r="G47" s="4">
        <v>4.7000000000000002E-3</v>
      </c>
      <c r="H47" s="5">
        <v>3090000</v>
      </c>
      <c r="I47" s="5">
        <v>110000</v>
      </c>
      <c r="J47" s="4"/>
      <c r="K47" s="11">
        <f t="shared" si="6"/>
        <v>323.62459546925567</v>
      </c>
      <c r="L47" s="11">
        <f t="shared" si="12"/>
        <v>11.52061666719033</v>
      </c>
      <c r="M47" s="4"/>
      <c r="N47" s="5">
        <v>-26320</v>
      </c>
      <c r="O47" s="4">
        <v>170</v>
      </c>
      <c r="P47" s="4">
        <v>-57.1</v>
      </c>
    </row>
    <row r="51" spans="1:1" x14ac:dyDescent="0.2">
      <c r="A51" t="s">
        <v>31</v>
      </c>
    </row>
    <row r="52" spans="1:1" x14ac:dyDescent="0.2">
      <c r="A52" t="s">
        <v>32</v>
      </c>
    </row>
    <row r="53" spans="1:1" x14ac:dyDescent="0.2">
      <c r="A53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</dc:creator>
  <cp:lastModifiedBy>IB</cp:lastModifiedBy>
  <dcterms:created xsi:type="dcterms:W3CDTF">2017-02-07T23:18:03Z</dcterms:created>
  <dcterms:modified xsi:type="dcterms:W3CDTF">2017-06-15T15:09:51Z</dcterms:modified>
</cp:coreProperties>
</file>