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beuschi/Dropbox/irene-pierre/manuscript-A1/revision/final-files/individual-Figures-for-upload/"/>
    </mc:Choice>
  </mc:AlternateContent>
  <bookViews>
    <workbookView xWindow="0" yWindow="460" windowWidth="28160" windowHeight="1652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3" i="1" l="1"/>
  <c r="L13" i="1"/>
  <c r="K14" i="1"/>
  <c r="L14" i="1"/>
  <c r="K15" i="1"/>
  <c r="L15" i="1"/>
  <c r="K16" i="1"/>
  <c r="L16" i="1"/>
  <c r="K17" i="1"/>
  <c r="L17" i="1"/>
  <c r="L12" i="1"/>
  <c r="K12" i="1"/>
  <c r="K30" i="1"/>
  <c r="L30" i="1"/>
  <c r="K31" i="1"/>
  <c r="L31" i="1"/>
  <c r="K32" i="1"/>
  <c r="L32" i="1"/>
  <c r="K33" i="1"/>
  <c r="L33" i="1"/>
  <c r="K34" i="1"/>
  <c r="L34" i="1"/>
  <c r="K29" i="1"/>
  <c r="L29" i="1"/>
  <c r="K22" i="1"/>
  <c r="L22" i="1"/>
  <c r="K23" i="1"/>
  <c r="L23" i="1"/>
  <c r="K24" i="1"/>
  <c r="L24" i="1"/>
  <c r="K25" i="1"/>
  <c r="L25" i="1"/>
  <c r="K26" i="1"/>
  <c r="L26" i="1"/>
  <c r="L21" i="1"/>
  <c r="K21" i="1"/>
  <c r="K8" i="1"/>
  <c r="L8" i="1"/>
  <c r="K9" i="1"/>
  <c r="L9" i="1"/>
  <c r="K7" i="1"/>
  <c r="L7" i="1"/>
  <c r="K4" i="1"/>
  <c r="L4" i="1"/>
  <c r="K5" i="1"/>
  <c r="L5" i="1"/>
  <c r="L6" i="1"/>
  <c r="K6" i="1"/>
</calcChain>
</file>

<file path=xl/sharedStrings.xml><?xml version="1.0" encoding="utf-8"?>
<sst xmlns="http://schemas.openxmlformats.org/spreadsheetml/2006/main" count="70" uniqueCount="30">
  <si>
    <t>Protein</t>
  </si>
  <si>
    <t>RNA</t>
  </si>
  <si>
    <t>c(RNA) [uM]</t>
  </si>
  <si>
    <t>c(protein) [uM]</t>
  </si>
  <si>
    <t>N</t>
  </si>
  <si>
    <t>N SD</t>
  </si>
  <si>
    <t>Ka</t>
  </si>
  <si>
    <t>Ka SD</t>
  </si>
  <si>
    <t>Kd [nM]</t>
  </si>
  <si>
    <t>Kd SD</t>
  </si>
  <si>
    <t xml:space="preserve"> </t>
  </si>
  <si>
    <t>ΔH</t>
  </si>
  <si>
    <t>ΔH SD</t>
  </si>
  <si>
    <t>ΔS</t>
  </si>
  <si>
    <t>UP1 R1r2</t>
  </si>
  <si>
    <t>UUAGUUC</t>
  </si>
  <si>
    <t>UCAGGUC</t>
  </si>
  <si>
    <t>UCAGUU</t>
  </si>
  <si>
    <t>UAAGUU</t>
  </si>
  <si>
    <t>UGAGUU</t>
  </si>
  <si>
    <t>UP1 r1R2</t>
  </si>
  <si>
    <t>RRM1</t>
  </si>
  <si>
    <t>RRM2</t>
  </si>
  <si>
    <t>UUAGUU</t>
  </si>
  <si>
    <t>The RNA was the titrate and the protein the titrant. Used concentrations are given.</t>
  </si>
  <si>
    <t>Out-put values from single-binding site (1:1) model non-linear squares fitting performed with Origin 7.0 (MicroCal Inc.).  For an easier understanding the Kd has directly been calculated from the fitted Ka value.</t>
  </si>
  <si>
    <t>N: number of sites</t>
  </si>
  <si>
    <t>UP1 R1r2: UP1 F108A F150A - RRM2 RNA binding abolished</t>
  </si>
  <si>
    <t>UP1 r1R2: UP1 F17A F59A - RRM1 RNA binding abolished</t>
  </si>
  <si>
    <t>Table 4 – source data 2. ITC data for evaluation of RNA specificity and affinity of the RRMs of hnRNP A1 in the context of UP1.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</si>
</sst>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b/>
      <sz val="14"/>
      <color rgb="FF000000"/>
      <name val="Helvetica"/>
    </font>
    <font>
      <b/>
      <sz val="14"/>
      <color theme="1"/>
      <name val="Calibri"/>
      <family val="2"/>
      <scheme val="minor"/>
    </font>
    <font>
      <sz val="10"/>
      <color rgb="FF00000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3" fillId="0" borderId="1" xfId="0" applyFont="1" applyBorder="1"/>
    <xf numFmtId="0" fontId="2" fillId="0" borderId="1" xfId="0" applyFont="1" applyBorder="1"/>
    <xf numFmtId="11" fontId="0" fillId="0" borderId="0" xfId="0" applyNumberFormat="1"/>
    <xf numFmtId="0" fontId="0" fillId="0" borderId="0" xfId="0" applyFill="1"/>
    <xf numFmtId="0" fontId="4" fillId="0" borderId="0" xfId="0" applyFont="1" applyAlignment="1">
      <alignment vertical="center"/>
    </xf>
    <xf numFmtId="0" fontId="5" fillId="0" borderId="0" xfId="0" applyFont="1"/>
    <xf numFmtId="11" fontId="0" fillId="0" borderId="0" xfId="0" applyNumberFormat="1" applyFill="1"/>
    <xf numFmtId="164" fontId="0" fillId="0" borderId="0" xfId="1" applyNumberFormat="1" applyFont="1"/>
    <xf numFmtId="164" fontId="0" fillId="0" borderId="0" xfId="1" applyNumberFormat="1" applyFont="1" applyFill="1"/>
    <xf numFmtId="0" fontId="6" fillId="0" borderId="0" xfId="0" applyFont="1" applyAlignment="1">
      <alignment vertical="center"/>
    </xf>
    <xf numFmtId="0" fontId="0" fillId="0" borderId="0" xfId="0" quotePrefix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tabSelected="1" zoomScale="90" zoomScaleNormal="90" zoomScalePageLayoutView="90" workbookViewId="0"/>
  </sheetViews>
  <sheetFormatPr baseColWidth="10" defaultRowHeight="16" x14ac:dyDescent="0.2"/>
  <cols>
    <col min="3" max="4" width="12" customWidth="1"/>
    <col min="11" max="12" width="12" bestFit="1" customWidth="1"/>
  </cols>
  <sheetData>
    <row r="1" spans="1:16" s="6" customFormat="1" ht="19" x14ac:dyDescent="0.25">
      <c r="A1" s="5" t="s">
        <v>29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x14ac:dyDescent="0.2">
      <c r="A2" s="2" t="s">
        <v>0</v>
      </c>
      <c r="B2" s="2" t="s">
        <v>1</v>
      </c>
      <c r="C2" s="2" t="s">
        <v>3</v>
      </c>
      <c r="D2" s="2" t="s">
        <v>2</v>
      </c>
      <c r="E2" s="2"/>
      <c r="F2" s="2" t="s">
        <v>4</v>
      </c>
      <c r="G2" s="2" t="s">
        <v>5</v>
      </c>
      <c r="H2" s="2" t="s">
        <v>6</v>
      </c>
      <c r="I2" s="2" t="s">
        <v>7</v>
      </c>
      <c r="J2" s="2"/>
      <c r="K2" s="2" t="s">
        <v>8</v>
      </c>
      <c r="L2" s="2" t="s">
        <v>9</v>
      </c>
      <c r="M2" s="2" t="s">
        <v>10</v>
      </c>
      <c r="N2" s="1" t="s">
        <v>11</v>
      </c>
      <c r="O2" s="1" t="s">
        <v>12</v>
      </c>
      <c r="P2" s="1" t="s">
        <v>13</v>
      </c>
    </row>
    <row r="4" spans="1:16" x14ac:dyDescent="0.2">
      <c r="A4" t="s">
        <v>14</v>
      </c>
      <c r="B4" t="s">
        <v>15</v>
      </c>
      <c r="C4">
        <v>112</v>
      </c>
      <c r="D4">
        <v>10</v>
      </c>
      <c r="F4">
        <v>1.02</v>
      </c>
      <c r="G4">
        <v>1.6999999999999999E-3</v>
      </c>
      <c r="H4" s="3">
        <v>22200000</v>
      </c>
      <c r="I4" s="3">
        <v>1000000</v>
      </c>
      <c r="K4" s="8">
        <f t="shared" ref="K4:K5" si="0">1/$H4*10^9</f>
        <v>45.045045045045043</v>
      </c>
      <c r="L4" s="8">
        <f t="shared" ref="L4:L5" si="1">(I4/(H4^2))*10^9</f>
        <v>2.0290560831101372</v>
      </c>
      <c r="N4" s="3">
        <v>-29700</v>
      </c>
      <c r="O4">
        <v>83.5</v>
      </c>
      <c r="P4">
        <v>-64.5</v>
      </c>
    </row>
    <row r="5" spans="1:16" x14ac:dyDescent="0.2">
      <c r="A5" t="s">
        <v>14</v>
      </c>
      <c r="B5" t="s">
        <v>16</v>
      </c>
      <c r="C5">
        <v>100</v>
      </c>
      <c r="D5">
        <v>10</v>
      </c>
      <c r="F5" s="4">
        <v>0.97399999999999998</v>
      </c>
      <c r="G5">
        <v>3.0999999999999999E-3</v>
      </c>
      <c r="H5" s="3">
        <v>5850000</v>
      </c>
      <c r="I5" s="3">
        <v>270000</v>
      </c>
      <c r="K5" s="8">
        <f t="shared" si="0"/>
        <v>170.94017094017096</v>
      </c>
      <c r="L5" s="8">
        <f t="shared" si="1"/>
        <v>7.8895463510848129</v>
      </c>
      <c r="N5" s="3">
        <v>-23200</v>
      </c>
      <c r="O5">
        <v>105</v>
      </c>
      <c r="P5">
        <v>-45.5</v>
      </c>
    </row>
    <row r="6" spans="1:16" x14ac:dyDescent="0.2">
      <c r="A6" t="s">
        <v>14</v>
      </c>
      <c r="B6" t="s">
        <v>23</v>
      </c>
      <c r="C6">
        <v>112</v>
      </c>
      <c r="D6">
        <v>10</v>
      </c>
      <c r="F6">
        <v>1.05</v>
      </c>
      <c r="G6">
        <v>3.0000000000000001E-3</v>
      </c>
      <c r="H6" s="3">
        <v>9490000</v>
      </c>
      <c r="I6" s="3">
        <v>510000</v>
      </c>
      <c r="K6" s="8">
        <f>1/$H6*10^9</f>
        <v>105.3740779768177</v>
      </c>
      <c r="L6" s="8">
        <f>(I6/(H6^2))*10^9</f>
        <v>5.6628851178268738</v>
      </c>
      <c r="N6" s="3">
        <v>-28900</v>
      </c>
      <c r="O6">
        <v>125</v>
      </c>
      <c r="P6">
        <v>-63.3</v>
      </c>
    </row>
    <row r="7" spans="1:16" x14ac:dyDescent="0.2">
      <c r="A7" t="s">
        <v>14</v>
      </c>
      <c r="B7" t="s">
        <v>17</v>
      </c>
      <c r="C7">
        <v>100</v>
      </c>
      <c r="D7">
        <v>10</v>
      </c>
      <c r="F7">
        <v>1.1100000000000001</v>
      </c>
      <c r="G7">
        <v>5.5999999999999999E-3</v>
      </c>
      <c r="H7" s="3">
        <v>1730000</v>
      </c>
      <c r="I7" s="3">
        <v>81000</v>
      </c>
      <c r="K7" s="8">
        <f>1/$H7*10^9</f>
        <v>578.03468208092488</v>
      </c>
      <c r="L7" s="8">
        <f>(I7/(H7^2))*10^9</f>
        <v>27.064051588760066</v>
      </c>
      <c r="N7" s="3">
        <v>-25000</v>
      </c>
      <c r="O7">
        <v>179</v>
      </c>
      <c r="P7">
        <v>-53.8</v>
      </c>
    </row>
    <row r="8" spans="1:16" x14ac:dyDescent="0.2">
      <c r="A8" t="s">
        <v>14</v>
      </c>
      <c r="B8" t="s">
        <v>18</v>
      </c>
      <c r="C8">
        <v>120</v>
      </c>
      <c r="D8">
        <v>10</v>
      </c>
      <c r="F8">
        <v>1.05</v>
      </c>
      <c r="G8">
        <v>5.7000000000000002E-3</v>
      </c>
      <c r="H8" s="3">
        <v>1520000</v>
      </c>
      <c r="I8" s="3">
        <v>67000</v>
      </c>
      <c r="K8" s="8">
        <f t="shared" ref="K8:K9" si="2">1/$H8*10^9</f>
        <v>657.89473684210532</v>
      </c>
      <c r="L8" s="8">
        <f t="shared" ref="L8:L9" si="3">(I8/(H8^2))*10^9</f>
        <v>28.999307479224377</v>
      </c>
      <c r="N8" s="3">
        <v>-23610</v>
      </c>
      <c r="O8">
        <v>181</v>
      </c>
      <c r="P8">
        <v>-49.6</v>
      </c>
    </row>
    <row r="9" spans="1:16" x14ac:dyDescent="0.2">
      <c r="A9" t="s">
        <v>14</v>
      </c>
      <c r="B9" t="s">
        <v>19</v>
      </c>
      <c r="C9">
        <v>100</v>
      </c>
      <c r="D9">
        <v>10</v>
      </c>
      <c r="F9">
        <v>1.0900000000000001</v>
      </c>
      <c r="G9">
        <v>6.7000000000000002E-3</v>
      </c>
      <c r="H9" s="3">
        <v>1530000</v>
      </c>
      <c r="I9" s="3">
        <v>89000</v>
      </c>
      <c r="K9" s="8">
        <f t="shared" si="2"/>
        <v>653.59477124183013</v>
      </c>
      <c r="L9" s="8">
        <f t="shared" si="3"/>
        <v>38.01956512452476</v>
      </c>
      <c r="N9" s="3">
        <v>-26040</v>
      </c>
      <c r="O9">
        <v>237</v>
      </c>
      <c r="P9">
        <v>-57.6</v>
      </c>
    </row>
    <row r="10" spans="1:16" x14ac:dyDescent="0.2">
      <c r="K10" s="8"/>
      <c r="L10" s="8"/>
    </row>
    <row r="11" spans="1:16" x14ac:dyDescent="0.2">
      <c r="E11" s="4"/>
      <c r="F11" s="4"/>
      <c r="G11" s="4"/>
      <c r="H11" s="4"/>
      <c r="I11" s="4"/>
      <c r="J11" s="4"/>
      <c r="K11" s="9"/>
      <c r="L11" s="9"/>
      <c r="M11" s="4"/>
      <c r="N11" s="4"/>
      <c r="O11" s="4"/>
      <c r="P11" s="4"/>
    </row>
    <row r="12" spans="1:16" x14ac:dyDescent="0.2">
      <c r="A12" t="s">
        <v>21</v>
      </c>
      <c r="B12" t="s">
        <v>15</v>
      </c>
      <c r="C12">
        <v>100</v>
      </c>
      <c r="D12">
        <v>10</v>
      </c>
      <c r="E12" s="4"/>
      <c r="F12" s="4">
        <v>0.93</v>
      </c>
      <c r="G12" s="4">
        <v>2.3999999999999998E-3</v>
      </c>
      <c r="H12" s="7">
        <v>3430000</v>
      </c>
      <c r="I12" s="7">
        <v>98000</v>
      </c>
      <c r="J12" s="4"/>
      <c r="K12" s="9">
        <f t="shared" ref="K12:K17" si="4">1/$H12*10^9</f>
        <v>291.54518950437318</v>
      </c>
      <c r="L12" s="9">
        <f t="shared" ref="L12" si="5">(I12/(H12^2))*10^9</f>
        <v>8.3298625572678056</v>
      </c>
      <c r="M12" s="4"/>
      <c r="N12" s="7">
        <v>-27120</v>
      </c>
      <c r="O12" s="4">
        <v>95.6</v>
      </c>
      <c r="P12" s="4">
        <v>-59.5</v>
      </c>
    </row>
    <row r="13" spans="1:16" x14ac:dyDescent="0.2">
      <c r="A13" t="s">
        <v>21</v>
      </c>
      <c r="B13" t="s">
        <v>15</v>
      </c>
      <c r="C13">
        <v>100</v>
      </c>
      <c r="D13">
        <v>10</v>
      </c>
      <c r="E13" s="4"/>
      <c r="F13" s="4">
        <v>0.98799999999999999</v>
      </c>
      <c r="G13" s="4">
        <v>2.0999999999999999E-3</v>
      </c>
      <c r="H13" s="7">
        <v>3470000</v>
      </c>
      <c r="I13" s="7">
        <v>84000</v>
      </c>
      <c r="J13" s="4"/>
      <c r="K13" s="9">
        <f t="shared" si="4"/>
        <v>288.18443804034581</v>
      </c>
      <c r="L13" s="9">
        <f t="shared" ref="L13:L17" si="6">(I13/(H13^2))*10^9</f>
        <v>6.9762227076049133</v>
      </c>
      <c r="M13" s="4"/>
      <c r="N13" s="7">
        <v>-30110</v>
      </c>
      <c r="O13" s="4">
        <v>90.2</v>
      </c>
      <c r="P13" s="4">
        <v>-69.400000000000006</v>
      </c>
    </row>
    <row r="14" spans="1:16" x14ac:dyDescent="0.2">
      <c r="A14" t="s">
        <v>21</v>
      </c>
      <c r="B14" t="s">
        <v>16</v>
      </c>
      <c r="C14">
        <v>100</v>
      </c>
      <c r="D14">
        <v>10</v>
      </c>
      <c r="E14" s="4"/>
      <c r="F14" s="4">
        <v>0.99299999999999999</v>
      </c>
      <c r="G14" s="4">
        <v>3.8999999999999998E-3</v>
      </c>
      <c r="H14" s="7">
        <v>1840000</v>
      </c>
      <c r="I14" s="7">
        <v>63000</v>
      </c>
      <c r="J14" s="4"/>
      <c r="K14" s="9">
        <f t="shared" si="4"/>
        <v>543.47826086956513</v>
      </c>
      <c r="L14" s="9">
        <f t="shared" si="6"/>
        <v>18.60822306238185</v>
      </c>
      <c r="M14" s="4"/>
      <c r="N14" s="7">
        <v>-24480</v>
      </c>
      <c r="O14" s="4">
        <v>135</v>
      </c>
      <c r="P14" s="4">
        <v>-52.1</v>
      </c>
    </row>
    <row r="15" spans="1:16" x14ac:dyDescent="0.2">
      <c r="A15" t="s">
        <v>21</v>
      </c>
      <c r="B15" t="s">
        <v>23</v>
      </c>
      <c r="C15">
        <v>100</v>
      </c>
      <c r="D15">
        <v>10</v>
      </c>
      <c r="E15" s="4"/>
      <c r="F15" s="4">
        <v>0.96499999999999997</v>
      </c>
      <c r="G15" s="4">
        <v>0.02</v>
      </c>
      <c r="H15" s="7">
        <v>167000</v>
      </c>
      <c r="I15" s="7">
        <v>9400</v>
      </c>
      <c r="J15" s="4"/>
      <c r="K15" s="9">
        <f t="shared" si="4"/>
        <v>5988.0239520958085</v>
      </c>
      <c r="L15" s="9">
        <f t="shared" si="6"/>
        <v>337.05044999820717</v>
      </c>
      <c r="M15" s="4"/>
      <c r="N15" s="7">
        <v>-35070</v>
      </c>
      <c r="O15" s="9">
        <v>1150</v>
      </c>
      <c r="P15" s="4">
        <v>-91.8</v>
      </c>
    </row>
    <row r="16" spans="1:16" x14ac:dyDescent="0.2">
      <c r="A16" t="s">
        <v>21</v>
      </c>
      <c r="B16" t="s">
        <v>17</v>
      </c>
      <c r="C16">
        <v>100</v>
      </c>
      <c r="D16">
        <v>10</v>
      </c>
      <c r="E16" s="4"/>
      <c r="F16" s="4">
        <v>0.95699999999999996</v>
      </c>
      <c r="G16" s="4">
        <v>4.8999999999999998E-3</v>
      </c>
      <c r="H16" s="7">
        <v>78100</v>
      </c>
      <c r="I16" s="7">
        <v>4200</v>
      </c>
      <c r="J16" s="4"/>
      <c r="K16" s="9">
        <f t="shared" si="4"/>
        <v>12804.097311139563</v>
      </c>
      <c r="L16" s="9">
        <f t="shared" si="6"/>
        <v>688.56861340315209</v>
      </c>
      <c r="M16" s="4"/>
      <c r="N16" s="7">
        <v>-28840</v>
      </c>
      <c r="O16" s="4">
        <v>559</v>
      </c>
      <c r="P16" s="4">
        <v>-72.8</v>
      </c>
    </row>
    <row r="17" spans="1:16" x14ac:dyDescent="0.2">
      <c r="A17" t="s">
        <v>21</v>
      </c>
      <c r="B17" t="s">
        <v>18</v>
      </c>
      <c r="C17">
        <v>120</v>
      </c>
      <c r="D17">
        <v>10</v>
      </c>
      <c r="E17" s="4"/>
      <c r="F17" s="4">
        <v>0.97299999999999998</v>
      </c>
      <c r="G17" s="4">
        <v>1.2999999999999999E-2</v>
      </c>
      <c r="H17" s="7">
        <v>217000</v>
      </c>
      <c r="I17" s="7">
        <v>8600</v>
      </c>
      <c r="J17" s="4"/>
      <c r="K17" s="9">
        <f t="shared" si="4"/>
        <v>4608.294930875576</v>
      </c>
      <c r="L17" s="9">
        <f t="shared" si="6"/>
        <v>182.63288666142836</v>
      </c>
      <c r="M17" s="4"/>
      <c r="N17" s="7">
        <v>-27780</v>
      </c>
      <c r="O17" s="4">
        <v>566</v>
      </c>
      <c r="P17" s="4">
        <v>-67.2</v>
      </c>
    </row>
    <row r="18" spans="1:16" x14ac:dyDescent="0.2">
      <c r="A18" t="s">
        <v>21</v>
      </c>
      <c r="B18" t="s">
        <v>19</v>
      </c>
      <c r="E18" s="4"/>
      <c r="F18" s="4"/>
      <c r="G18" s="4"/>
      <c r="H18" s="4"/>
      <c r="I18" s="4"/>
      <c r="J18" s="4"/>
      <c r="K18" s="9"/>
      <c r="L18" s="9"/>
      <c r="M18" s="4"/>
      <c r="N18" s="4"/>
      <c r="O18" s="4"/>
      <c r="P18" s="4"/>
    </row>
    <row r="19" spans="1:16" x14ac:dyDescent="0.2">
      <c r="E19" s="4"/>
      <c r="F19" s="4"/>
      <c r="G19" s="4"/>
      <c r="H19" s="4"/>
      <c r="I19" s="4"/>
      <c r="J19" s="4"/>
      <c r="K19" s="9"/>
      <c r="L19" s="9"/>
      <c r="M19" s="4"/>
      <c r="N19" s="4"/>
      <c r="O19" s="4"/>
      <c r="P19" s="4"/>
    </row>
    <row r="20" spans="1:16" x14ac:dyDescent="0.2">
      <c r="E20" s="4"/>
      <c r="F20" s="4"/>
      <c r="G20" s="4"/>
      <c r="H20" s="4"/>
      <c r="I20" s="4"/>
      <c r="J20" s="4"/>
      <c r="K20" s="9"/>
      <c r="L20" s="9"/>
      <c r="M20" s="4"/>
      <c r="N20" s="4"/>
      <c r="O20" s="4"/>
      <c r="P20" s="4"/>
    </row>
    <row r="21" spans="1:16" x14ac:dyDescent="0.2">
      <c r="A21" t="s">
        <v>20</v>
      </c>
      <c r="B21" t="s">
        <v>15</v>
      </c>
      <c r="C21">
        <v>113</v>
      </c>
      <c r="D21">
        <v>10</v>
      </c>
      <c r="E21" s="4"/>
      <c r="F21" s="4">
        <v>1.02</v>
      </c>
      <c r="G21" s="4">
        <v>1.9E-3</v>
      </c>
      <c r="H21" s="7">
        <v>17800000</v>
      </c>
      <c r="I21" s="7">
        <v>800000</v>
      </c>
      <c r="J21" s="4"/>
      <c r="K21" s="9">
        <f t="shared" ref="K21:K26" si="7">1/$H21*10^9</f>
        <v>56.17977528089888</v>
      </c>
      <c r="L21" s="9">
        <f t="shared" ref="L21" si="8">(I21/(H21^2))*10^9</f>
        <v>2.5249337204898374</v>
      </c>
      <c r="M21" s="4"/>
      <c r="N21" s="7">
        <v>-29470</v>
      </c>
      <c r="O21" s="4">
        <v>86.8</v>
      </c>
      <c r="P21" s="4">
        <v>-64</v>
      </c>
    </row>
    <row r="22" spans="1:16" x14ac:dyDescent="0.2">
      <c r="A22" t="s">
        <v>20</v>
      </c>
      <c r="B22" t="s">
        <v>16</v>
      </c>
      <c r="C22">
        <v>100</v>
      </c>
      <c r="D22">
        <v>10</v>
      </c>
      <c r="E22" s="4"/>
      <c r="F22" s="4">
        <v>0.90200000000000002</v>
      </c>
      <c r="G22" s="4">
        <v>2.7000000000000001E-3</v>
      </c>
      <c r="H22" s="7">
        <v>5620000</v>
      </c>
      <c r="I22" s="7">
        <v>230000</v>
      </c>
      <c r="J22" s="4"/>
      <c r="K22" s="9">
        <f t="shared" si="7"/>
        <v>177.9359430604982</v>
      </c>
      <c r="L22" s="9">
        <f t="shared" ref="L22:L26" si="9">(I22/(H22^2))*10^9</f>
        <v>7.282075961550639</v>
      </c>
      <c r="M22" s="4"/>
      <c r="N22" s="7">
        <v>-27180</v>
      </c>
      <c r="O22" s="4">
        <v>114</v>
      </c>
      <c r="P22" s="4">
        <v>-58.8</v>
      </c>
    </row>
    <row r="23" spans="1:16" x14ac:dyDescent="0.2">
      <c r="A23" t="s">
        <v>20</v>
      </c>
      <c r="B23" t="s">
        <v>23</v>
      </c>
      <c r="C23">
        <v>113</v>
      </c>
      <c r="D23">
        <v>10</v>
      </c>
      <c r="E23" s="4"/>
      <c r="F23" s="4">
        <v>0.99299999999999999</v>
      </c>
      <c r="G23" s="4">
        <v>2.2000000000000001E-3</v>
      </c>
      <c r="H23" s="7">
        <v>7060000</v>
      </c>
      <c r="I23" s="7">
        <v>240000</v>
      </c>
      <c r="J23" s="4"/>
      <c r="K23" s="9">
        <f t="shared" si="7"/>
        <v>141.64305949008497</v>
      </c>
      <c r="L23" s="9">
        <f t="shared" si="9"/>
        <v>4.8150615124108214</v>
      </c>
      <c r="M23" s="4"/>
      <c r="N23" s="7">
        <v>-29840</v>
      </c>
      <c r="O23" s="4">
        <v>93.5</v>
      </c>
      <c r="P23" s="4">
        <v>-67.099999999999994</v>
      </c>
    </row>
    <row r="24" spans="1:16" x14ac:dyDescent="0.2">
      <c r="A24" t="s">
        <v>20</v>
      </c>
      <c r="B24" t="s">
        <v>17</v>
      </c>
      <c r="C24">
        <v>100</v>
      </c>
      <c r="D24">
        <v>10</v>
      </c>
      <c r="E24" s="4"/>
      <c r="F24" s="4">
        <v>1.05</v>
      </c>
      <c r="G24" s="4">
        <v>4.3E-3</v>
      </c>
      <c r="H24" s="7">
        <v>1570000</v>
      </c>
      <c r="I24" s="7">
        <v>55000</v>
      </c>
      <c r="J24" s="4"/>
      <c r="K24" s="9">
        <f t="shared" si="7"/>
        <v>636.94267515923559</v>
      </c>
      <c r="L24" s="9">
        <f t="shared" si="9"/>
        <v>22.3132784291452</v>
      </c>
      <c r="M24" s="4"/>
      <c r="N24" s="7">
        <v>-26750</v>
      </c>
      <c r="O24" s="4">
        <v>147</v>
      </c>
      <c r="P24" s="4">
        <v>-59.9</v>
      </c>
    </row>
    <row r="25" spans="1:16" x14ac:dyDescent="0.2">
      <c r="A25" t="s">
        <v>20</v>
      </c>
      <c r="B25" t="s">
        <v>18</v>
      </c>
      <c r="C25">
        <v>120</v>
      </c>
      <c r="D25">
        <v>10</v>
      </c>
      <c r="E25" s="4"/>
      <c r="F25" s="4">
        <v>1.01</v>
      </c>
      <c r="G25" s="4">
        <v>4.4999999999999997E-3</v>
      </c>
      <c r="H25" s="7">
        <v>1460000</v>
      </c>
      <c r="I25" s="7">
        <v>50000</v>
      </c>
      <c r="J25" s="4"/>
      <c r="K25" s="9">
        <f t="shared" si="7"/>
        <v>684.93150684931516</v>
      </c>
      <c r="L25" s="9">
        <f t="shared" si="9"/>
        <v>23.456558453743664</v>
      </c>
      <c r="M25" s="4"/>
      <c r="N25" s="7">
        <v>-25520</v>
      </c>
      <c r="O25" s="4">
        <v>153</v>
      </c>
      <c r="P25" s="4">
        <v>56</v>
      </c>
    </row>
    <row r="26" spans="1:16" x14ac:dyDescent="0.2">
      <c r="A26" t="s">
        <v>20</v>
      </c>
      <c r="B26" t="s">
        <v>19</v>
      </c>
      <c r="C26">
        <v>120</v>
      </c>
      <c r="D26">
        <v>10</v>
      </c>
      <c r="E26" s="4"/>
      <c r="F26" s="4">
        <v>1.04</v>
      </c>
      <c r="G26" s="4">
        <v>5.4999999999999997E-3</v>
      </c>
      <c r="H26" s="7">
        <v>1600000</v>
      </c>
      <c r="I26" s="7">
        <v>69000</v>
      </c>
      <c r="J26" s="4"/>
      <c r="K26" s="9">
        <f t="shared" si="7"/>
        <v>625</v>
      </c>
      <c r="L26" s="9">
        <f t="shared" si="9"/>
        <v>26.953125</v>
      </c>
      <c r="M26" s="4"/>
      <c r="N26" s="7">
        <v>-25650</v>
      </c>
      <c r="O26" s="4">
        <v>190</v>
      </c>
      <c r="P26" s="4">
        <v>-56.2</v>
      </c>
    </row>
    <row r="27" spans="1:16" x14ac:dyDescent="0.2">
      <c r="E27" s="4"/>
      <c r="F27" s="4"/>
      <c r="G27" s="4"/>
      <c r="H27" s="4"/>
      <c r="I27" s="4"/>
      <c r="J27" s="4"/>
      <c r="K27" s="9"/>
      <c r="L27" s="9"/>
      <c r="M27" s="4"/>
      <c r="N27" s="4"/>
      <c r="O27" s="4"/>
      <c r="P27" s="4"/>
    </row>
    <row r="28" spans="1:16" x14ac:dyDescent="0.2">
      <c r="E28" s="4"/>
      <c r="F28" s="4"/>
      <c r="G28" s="4"/>
      <c r="H28" s="4"/>
      <c r="I28" s="4"/>
      <c r="J28" s="4"/>
      <c r="K28" s="9"/>
      <c r="L28" s="9"/>
      <c r="M28" s="4"/>
      <c r="N28" s="4"/>
      <c r="O28" s="4"/>
      <c r="P28" s="4"/>
    </row>
    <row r="29" spans="1:16" x14ac:dyDescent="0.2">
      <c r="A29" t="s">
        <v>22</v>
      </c>
      <c r="B29" t="s">
        <v>15</v>
      </c>
      <c r="C29">
        <v>100</v>
      </c>
      <c r="D29">
        <v>10</v>
      </c>
      <c r="E29" s="4"/>
      <c r="F29" s="4">
        <v>1.0900000000000001</v>
      </c>
      <c r="G29" s="4">
        <v>5.4999999999999997E-3</v>
      </c>
      <c r="H29" s="7">
        <v>15600000</v>
      </c>
      <c r="I29" s="7">
        <v>1900000</v>
      </c>
      <c r="J29" s="4"/>
      <c r="K29" s="9">
        <f>1/$H29*10^9</f>
        <v>64.102564102564102</v>
      </c>
      <c r="L29" s="9">
        <f t="shared" ref="L29" si="10">(I29/(H29^2))*10^9</f>
        <v>7.8073635765943461</v>
      </c>
      <c r="M29" s="4"/>
      <c r="N29" s="7">
        <v>-26730</v>
      </c>
      <c r="O29" s="4">
        <v>219</v>
      </c>
      <c r="P29" s="4">
        <v>-55.3</v>
      </c>
    </row>
    <row r="30" spans="1:16" x14ac:dyDescent="0.2">
      <c r="A30" t="s">
        <v>22</v>
      </c>
      <c r="B30" t="s">
        <v>16</v>
      </c>
      <c r="C30">
        <v>100</v>
      </c>
      <c r="D30">
        <v>10</v>
      </c>
      <c r="E30" s="4"/>
      <c r="F30" s="4">
        <v>1.01</v>
      </c>
      <c r="G30" s="4">
        <v>4.3E-3</v>
      </c>
      <c r="H30" s="7">
        <v>7740000</v>
      </c>
      <c r="I30" s="7">
        <v>540000</v>
      </c>
      <c r="J30" s="4"/>
      <c r="K30" s="9">
        <f t="shared" ref="K30:K34" si="11">1/$H30*10^9</f>
        <v>129.19896640826875</v>
      </c>
      <c r="L30" s="9">
        <f t="shared" ref="L30:L34" si="12">(I30/(H30^2))*10^9</f>
        <v>9.0138813773210735</v>
      </c>
      <c r="M30" s="4"/>
      <c r="N30" s="7">
        <v>-25430</v>
      </c>
      <c r="O30" s="4">
        <v>156</v>
      </c>
      <c r="P30" s="4">
        <v>-52.4</v>
      </c>
    </row>
    <row r="31" spans="1:16" x14ac:dyDescent="0.2">
      <c r="A31" t="s">
        <v>22</v>
      </c>
      <c r="B31" t="s">
        <v>23</v>
      </c>
      <c r="C31">
        <v>100</v>
      </c>
      <c r="D31">
        <v>10</v>
      </c>
      <c r="E31" s="4"/>
      <c r="F31" s="4">
        <v>1.04</v>
      </c>
      <c r="G31" s="4">
        <v>3.0999999999999999E-3</v>
      </c>
      <c r="H31" s="7">
        <v>7980000</v>
      </c>
      <c r="I31" s="7">
        <v>400000</v>
      </c>
      <c r="J31" s="4"/>
      <c r="K31" s="9">
        <f t="shared" si="11"/>
        <v>125.31328320802004</v>
      </c>
      <c r="L31" s="9">
        <f t="shared" si="12"/>
        <v>6.281367579349376</v>
      </c>
      <c r="M31" s="4"/>
      <c r="N31" s="7">
        <v>-28100</v>
      </c>
      <c r="O31" s="9">
        <v>124</v>
      </c>
      <c r="P31" s="4">
        <v>-61.1</v>
      </c>
    </row>
    <row r="32" spans="1:16" x14ac:dyDescent="0.2">
      <c r="A32" t="s">
        <v>22</v>
      </c>
      <c r="B32" t="s">
        <v>17</v>
      </c>
      <c r="C32">
        <v>100</v>
      </c>
      <c r="D32">
        <v>10</v>
      </c>
      <c r="E32" s="4"/>
      <c r="F32" s="4">
        <v>1.04</v>
      </c>
      <c r="G32" s="4">
        <v>3.8999999999999998E-3</v>
      </c>
      <c r="H32" s="7">
        <v>1850000</v>
      </c>
      <c r="I32" s="7">
        <v>63000</v>
      </c>
      <c r="J32" s="4"/>
      <c r="K32" s="9">
        <f t="shared" si="11"/>
        <v>540.54054054054063</v>
      </c>
      <c r="L32" s="9">
        <f t="shared" si="12"/>
        <v>18.407596785975166</v>
      </c>
      <c r="M32" s="4"/>
      <c r="N32" s="7">
        <v>-26970</v>
      </c>
      <c r="O32" s="4">
        <v>138</v>
      </c>
      <c r="P32" s="4">
        <v>-60.3</v>
      </c>
    </row>
    <row r="33" spans="1:16" x14ac:dyDescent="0.2">
      <c r="A33" t="s">
        <v>22</v>
      </c>
      <c r="B33" t="s">
        <v>18</v>
      </c>
      <c r="C33">
        <v>100</v>
      </c>
      <c r="D33">
        <v>10</v>
      </c>
      <c r="E33" s="4"/>
      <c r="F33" s="4">
        <v>1.04</v>
      </c>
      <c r="G33" s="4">
        <v>3.0999999999999999E-3</v>
      </c>
      <c r="H33" s="7">
        <v>1840000</v>
      </c>
      <c r="I33" s="7">
        <v>49000</v>
      </c>
      <c r="J33" s="4"/>
      <c r="K33" s="9">
        <f t="shared" si="11"/>
        <v>543.47826086956513</v>
      </c>
      <c r="L33" s="9">
        <f t="shared" si="12"/>
        <v>14.473062381852552</v>
      </c>
      <c r="M33" s="4"/>
      <c r="N33" s="7">
        <v>-23630</v>
      </c>
      <c r="O33" s="4">
        <v>99.1</v>
      </c>
      <c r="P33" s="4">
        <v>-49.3</v>
      </c>
    </row>
    <row r="34" spans="1:16" x14ac:dyDescent="0.2">
      <c r="A34" t="s">
        <v>22</v>
      </c>
      <c r="B34" t="s">
        <v>19</v>
      </c>
      <c r="C34">
        <v>100</v>
      </c>
      <c r="D34">
        <v>10</v>
      </c>
      <c r="E34" s="4"/>
      <c r="F34" s="4">
        <v>0.92600000000000005</v>
      </c>
      <c r="G34" s="4">
        <v>2.8999999999999998E-3</v>
      </c>
      <c r="H34" s="7">
        <v>1830000</v>
      </c>
      <c r="I34" s="7">
        <v>49000</v>
      </c>
      <c r="J34" s="4"/>
      <c r="K34" s="9">
        <f t="shared" si="11"/>
        <v>546.44808743169392</v>
      </c>
      <c r="L34" s="9">
        <f t="shared" si="12"/>
        <v>14.631670100630057</v>
      </c>
      <c r="M34" s="4"/>
      <c r="N34" s="7">
        <v>-27910</v>
      </c>
      <c r="O34" s="4">
        <v>120</v>
      </c>
      <c r="P34" s="4">
        <v>-63.4</v>
      </c>
    </row>
    <row r="37" spans="1:16" x14ac:dyDescent="0.2">
      <c r="A37" t="s">
        <v>25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</row>
    <row r="38" spans="1:16" x14ac:dyDescent="0.2">
      <c r="A38" t="s">
        <v>24</v>
      </c>
    </row>
    <row r="39" spans="1:16" x14ac:dyDescent="0.2">
      <c r="A39" t="s">
        <v>26</v>
      </c>
    </row>
    <row r="40" spans="1:16" x14ac:dyDescent="0.2">
      <c r="A40" s="11" t="s">
        <v>27</v>
      </c>
    </row>
    <row r="41" spans="1:16" x14ac:dyDescent="0.2">
      <c r="A41" s="11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</dc:creator>
  <cp:lastModifiedBy>IB</cp:lastModifiedBy>
  <dcterms:created xsi:type="dcterms:W3CDTF">2017-02-07T22:43:16Z</dcterms:created>
  <dcterms:modified xsi:type="dcterms:W3CDTF">2017-06-15T15:09:38Z</dcterms:modified>
</cp:coreProperties>
</file>