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4260" windowHeight="15620" tabRatio="500" activeTab="4"/>
  </bookViews>
  <sheets>
    <sheet name="Figure 4F" sheetId="4" r:id="rId1"/>
    <sheet name="Figure 4G" sheetId="3" r:id="rId2"/>
    <sheet name="Figure 4H" sheetId="6" r:id="rId3"/>
    <sheet name="Figure 4I" sheetId="5" r:id="rId4"/>
    <sheet name="Figure 4K" sheetId="1" r:id="rId5"/>
    <sheet name="Figure 4L" sheetId="2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5" l="1"/>
  <c r="D9" i="5"/>
  <c r="C8" i="5"/>
  <c r="E8" i="5"/>
  <c r="F8" i="5"/>
  <c r="C9" i="5"/>
  <c r="E9" i="5"/>
  <c r="F9" i="5"/>
  <c r="B9" i="5"/>
  <c r="B8" i="5"/>
  <c r="C7" i="6"/>
  <c r="D7" i="6"/>
  <c r="E7" i="6"/>
  <c r="F7" i="6"/>
  <c r="B7" i="6"/>
  <c r="C6" i="6"/>
  <c r="D6" i="6"/>
  <c r="E6" i="6"/>
  <c r="F6" i="6"/>
  <c r="B6" i="6"/>
  <c r="E9" i="4"/>
  <c r="D9" i="4"/>
  <c r="C9" i="4"/>
  <c r="B9" i="4"/>
  <c r="L16" i="3"/>
  <c r="K16" i="3"/>
  <c r="L15" i="3"/>
  <c r="K15" i="3"/>
  <c r="L5" i="3"/>
  <c r="L4" i="3"/>
  <c r="K5" i="3"/>
  <c r="K4" i="3"/>
  <c r="D13" i="2"/>
  <c r="C13" i="2"/>
  <c r="B13" i="2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4" i="1"/>
  <c r="M4" i="1"/>
  <c r="G5" i="1"/>
  <c r="G6" i="1"/>
  <c r="G7" i="1"/>
  <c r="G8" i="1"/>
  <c r="G9" i="1"/>
  <c r="G10" i="1"/>
  <c r="G11" i="1"/>
  <c r="G4" i="1"/>
  <c r="F5" i="1"/>
  <c r="F6" i="1"/>
  <c r="F7" i="1"/>
  <c r="F8" i="1"/>
  <c r="F9" i="1"/>
  <c r="F10" i="1"/>
  <c r="F11" i="1"/>
  <c r="F4" i="1"/>
</calcChain>
</file>

<file path=xl/sharedStrings.xml><?xml version="1.0" encoding="utf-8"?>
<sst xmlns="http://schemas.openxmlformats.org/spreadsheetml/2006/main" count="53" uniqueCount="27">
  <si>
    <t>Sample 1</t>
  </si>
  <si>
    <t>Sample 2</t>
  </si>
  <si>
    <t>Sample 3</t>
  </si>
  <si>
    <t>spry1</t>
  </si>
  <si>
    <t>spry2</t>
  </si>
  <si>
    <t>spry4</t>
  </si>
  <si>
    <t>spred1</t>
  </si>
  <si>
    <t>spred2</t>
  </si>
  <si>
    <t>dusp6</t>
  </si>
  <si>
    <t>w/ RPE</t>
  </si>
  <si>
    <t>Average</t>
  </si>
  <si>
    <t>SD</t>
  </si>
  <si>
    <t>arr3</t>
  </si>
  <si>
    <t>w/o RPE</t>
  </si>
  <si>
    <r>
      <t xml:space="preserve">w/o RPE </t>
    </r>
    <r>
      <rPr>
        <sz val="12"/>
        <rFont val="Calibri"/>
      </rPr>
      <t>FGF2 added</t>
    </r>
  </si>
  <si>
    <t>DMSO</t>
  </si>
  <si>
    <t>Untreated</t>
  </si>
  <si>
    <t>NaN3</t>
  </si>
  <si>
    <t>TKI</t>
  </si>
  <si>
    <t>PD173074_5Î¼M</t>
  </si>
  <si>
    <t>TKI258_5uM</t>
  </si>
  <si>
    <t>PD173074_20uM</t>
  </si>
  <si>
    <t>Oxamate</t>
  </si>
  <si>
    <t>PD173074</t>
  </si>
  <si>
    <t>TKI258</t>
  </si>
  <si>
    <t>PD173075</t>
  </si>
  <si>
    <t>rs1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</si>
</sst>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  <font>
      <sz val="12"/>
      <name val="Calibri"/>
    </font>
    <font>
      <b/>
      <sz val="12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6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6" fillId="0" borderId="0" xfId="0" applyFont="1"/>
    <xf numFmtId="0" fontId="8" fillId="2" borderId="0" xfId="0" applyFont="1" applyFill="1"/>
    <xf numFmtId="0" fontId="1" fillId="2" borderId="0" xfId="0" applyFont="1" applyFill="1"/>
    <xf numFmtId="0" fontId="0" fillId="0" borderId="1" xfId="0" applyBorder="1"/>
    <xf numFmtId="0" fontId="8" fillId="2" borderId="2" xfId="0" applyFont="1" applyFill="1" applyBorder="1"/>
    <xf numFmtId="0" fontId="0" fillId="0" borderId="3" xfId="0" applyBorder="1"/>
    <xf numFmtId="0" fontId="3" fillId="0" borderId="4" xfId="0" applyFont="1" applyBorder="1"/>
    <xf numFmtId="0" fontId="3" fillId="0" borderId="0" xfId="0" applyFont="1" applyBorder="1"/>
    <xf numFmtId="0" fontId="1" fillId="2" borderId="0" xfId="0" applyFont="1" applyFill="1" applyBorder="1"/>
    <xf numFmtId="0" fontId="0" fillId="0" borderId="5" xfId="0" applyBorder="1"/>
    <xf numFmtId="0" fontId="3" fillId="0" borderId="6" xfId="0" applyFont="1" applyBorder="1"/>
    <xf numFmtId="0" fontId="3" fillId="0" borderId="7" xfId="0" applyFont="1" applyBorder="1"/>
    <xf numFmtId="0" fontId="1" fillId="2" borderId="7" xfId="0" applyFont="1" applyFill="1" applyBorder="1"/>
    <xf numFmtId="0" fontId="0" fillId="0" borderId="8" xfId="0" applyBorder="1"/>
    <xf numFmtId="0" fontId="1" fillId="2" borderId="2" xfId="0" applyFont="1" applyFill="1" applyBorder="1"/>
    <xf numFmtId="0" fontId="8" fillId="2" borderId="0" xfId="0" applyFont="1" applyFill="1" applyBorder="1"/>
    <xf numFmtId="0" fontId="3" fillId="0" borderId="5" xfId="0" applyFont="1" applyBorder="1"/>
    <xf numFmtId="0" fontId="8" fillId="2" borderId="7" xfId="0" applyFont="1" applyFill="1" applyBorder="1"/>
    <xf numFmtId="0" fontId="3" fillId="0" borderId="8" xfId="0" applyFont="1" applyBorder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36">
    <cellStyle name="Excel Built-in Normal" xfId="1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I26" sqref="I26"/>
    </sheetView>
  </sheetViews>
  <sheetFormatPr baseColWidth="10" defaultRowHeight="15" x14ac:dyDescent="0"/>
  <sheetData>
    <row r="1" spans="1:5">
      <c r="B1" s="1" t="s">
        <v>15</v>
      </c>
      <c r="C1" s="1" t="s">
        <v>19</v>
      </c>
      <c r="D1" s="1" t="s">
        <v>21</v>
      </c>
      <c r="E1" s="1" t="s">
        <v>20</v>
      </c>
    </row>
    <row r="2" spans="1:5">
      <c r="B2" s="1">
        <v>1476.6669999999999</v>
      </c>
      <c r="C2" s="1">
        <v>576.66669999999999</v>
      </c>
      <c r="D2" s="1">
        <v>260</v>
      </c>
      <c r="E2" s="1">
        <v>521.66669999999999</v>
      </c>
    </row>
    <row r="3" spans="1:5">
      <c r="B3" s="1">
        <v>1033.3330000000001</v>
      </c>
      <c r="C3" s="1">
        <v>693.33330000000001</v>
      </c>
      <c r="D3" s="1">
        <v>276.66669999999999</v>
      </c>
      <c r="E3" s="1">
        <v>420</v>
      </c>
    </row>
    <row r="4" spans="1:5">
      <c r="B4" s="1">
        <v>1333.3330000000001</v>
      </c>
      <c r="C4" s="1">
        <v>768.33330000000001</v>
      </c>
      <c r="D4" s="1">
        <v>268.33330000000001</v>
      </c>
      <c r="E4" s="1">
        <v>455</v>
      </c>
    </row>
    <row r="5" spans="1:5">
      <c r="B5" s="1">
        <v>1285</v>
      </c>
      <c r="C5" s="1">
        <v>713.33330000000001</v>
      </c>
      <c r="D5" s="1">
        <v>116.66670000000001</v>
      </c>
      <c r="E5" s="1">
        <v>463.33330000000001</v>
      </c>
    </row>
    <row r="6" spans="1:5">
      <c r="B6" s="1">
        <v>1130</v>
      </c>
      <c r="C6" s="1">
        <v>646.66669999999999</v>
      </c>
      <c r="D6" s="1">
        <v>163.33330000000001</v>
      </c>
      <c r="E6" s="1">
        <v>491.66669999999999</v>
      </c>
    </row>
    <row r="7" spans="1:5">
      <c r="B7" s="1">
        <v>1247.3330000000001</v>
      </c>
      <c r="C7" s="1">
        <v>436.66669999999999</v>
      </c>
      <c r="D7" s="1"/>
      <c r="E7" s="1">
        <v>421.66669999999999</v>
      </c>
    </row>
    <row r="8" spans="1:5">
      <c r="B8" s="1"/>
      <c r="C8" s="1">
        <v>543.66669999999999</v>
      </c>
      <c r="D8" s="1"/>
      <c r="E8" s="1"/>
    </row>
    <row r="9" spans="1:5">
      <c r="A9" t="s">
        <v>10</v>
      </c>
      <c r="B9">
        <f>AVERAGE(B2:B7)</f>
        <v>1250.9443333333336</v>
      </c>
      <c r="C9">
        <f>AVERAGE(C2:C8)</f>
        <v>625.52381428571425</v>
      </c>
      <c r="D9">
        <f>AVERAGE(D2:D6)</f>
        <v>217</v>
      </c>
      <c r="E9">
        <f>AVERAGE(E2:E7)</f>
        <v>462.22223333333324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"/>
  <sheetViews>
    <sheetView workbookViewId="0">
      <selection activeCell="J22" sqref="J22"/>
    </sheetView>
  </sheetViews>
  <sheetFormatPr baseColWidth="10" defaultRowHeight="15" x14ac:dyDescent="0"/>
  <sheetData>
    <row r="2" spans="1:22">
      <c r="A2" s="5"/>
      <c r="B2" s="22" t="s">
        <v>15</v>
      </c>
      <c r="C2" s="22"/>
      <c r="D2" s="22"/>
      <c r="E2" s="22"/>
      <c r="F2" s="22"/>
      <c r="G2" s="22"/>
      <c r="H2" s="22"/>
      <c r="I2" s="22"/>
      <c r="J2" s="22"/>
      <c r="K2" s="16" t="s">
        <v>10</v>
      </c>
      <c r="L2" s="7" t="s">
        <v>11</v>
      </c>
    </row>
    <row r="3" spans="1:22">
      <c r="A3" s="8"/>
      <c r="B3" s="9"/>
      <c r="C3" s="9"/>
      <c r="D3" s="9"/>
      <c r="E3" s="9"/>
      <c r="F3" s="9"/>
      <c r="G3" s="9"/>
      <c r="H3" s="9"/>
      <c r="I3" s="9"/>
      <c r="J3" s="9"/>
      <c r="K3" s="17"/>
      <c r="L3" s="18"/>
      <c r="M3" s="1"/>
      <c r="N3" s="1"/>
      <c r="O3" s="1"/>
      <c r="P3" s="1"/>
      <c r="Q3" s="1"/>
      <c r="R3" s="1"/>
      <c r="S3" s="1"/>
      <c r="T3" s="1"/>
      <c r="U3" s="1"/>
      <c r="V3" s="3"/>
    </row>
    <row r="4" spans="1:22">
      <c r="A4" s="8" t="s">
        <v>16</v>
      </c>
      <c r="B4" s="9">
        <v>103.2</v>
      </c>
      <c r="C4" s="9">
        <v>95.881</v>
      </c>
      <c r="D4" s="9">
        <v>90.271000000000001</v>
      </c>
      <c r="E4" s="9">
        <v>111.214</v>
      </c>
      <c r="F4" s="9">
        <v>88.26</v>
      </c>
      <c r="G4" s="9">
        <v>90.4</v>
      </c>
      <c r="H4" s="9">
        <v>94.2</v>
      </c>
      <c r="I4" s="9"/>
      <c r="J4" s="9"/>
      <c r="K4" s="17">
        <f>AVERAGE(B4:H4)</f>
        <v>96.203714285714298</v>
      </c>
      <c r="L4" s="18">
        <f>STDEV(B4:H4)</f>
        <v>8.2700110986278936</v>
      </c>
      <c r="M4" s="1"/>
      <c r="N4" s="1"/>
      <c r="O4" s="1"/>
      <c r="P4" s="1"/>
      <c r="Q4" s="1"/>
      <c r="R4" s="1"/>
      <c r="S4" s="1"/>
      <c r="T4" s="1"/>
      <c r="U4" s="1"/>
      <c r="V4" s="4"/>
    </row>
    <row r="5" spans="1:22">
      <c r="A5" s="12" t="s">
        <v>17</v>
      </c>
      <c r="B5" s="13">
        <v>43.881</v>
      </c>
      <c r="C5" s="13">
        <v>51.274999999999999</v>
      </c>
      <c r="D5" s="13">
        <v>44.21</v>
      </c>
      <c r="E5" s="13">
        <v>61.392000000000003</v>
      </c>
      <c r="F5" s="13">
        <v>40.817</v>
      </c>
      <c r="G5" s="13">
        <v>37.097000000000001</v>
      </c>
      <c r="H5" s="13">
        <v>48.24</v>
      </c>
      <c r="I5" s="13">
        <v>64.823999999999998</v>
      </c>
      <c r="J5" s="13">
        <v>55.26</v>
      </c>
      <c r="K5" s="19">
        <f>AVERAGE(B5:J5)</f>
        <v>49.666222222222224</v>
      </c>
      <c r="L5" s="20">
        <f>STDEV(B5:J5)</f>
        <v>9.3721526046284804</v>
      </c>
      <c r="M5" s="1"/>
      <c r="N5" s="1"/>
      <c r="O5" s="1"/>
      <c r="P5" s="1"/>
      <c r="Q5" s="1"/>
      <c r="R5" s="1"/>
      <c r="S5" s="1"/>
      <c r="T5" s="1"/>
      <c r="U5" s="1"/>
      <c r="V5" s="4"/>
    </row>
    <row r="14" spans="1:22">
      <c r="A14" s="5"/>
      <c r="B14" s="21" t="s">
        <v>18</v>
      </c>
      <c r="C14" s="21"/>
      <c r="D14" s="21"/>
      <c r="E14" s="21"/>
      <c r="F14" s="21"/>
      <c r="G14" s="21"/>
      <c r="H14" s="21"/>
      <c r="I14" s="21"/>
      <c r="J14" s="21"/>
      <c r="K14" s="6" t="s">
        <v>10</v>
      </c>
      <c r="L14" s="7" t="s">
        <v>11</v>
      </c>
    </row>
    <row r="15" spans="1:22">
      <c r="A15" s="8" t="s">
        <v>16</v>
      </c>
      <c r="B15" s="9">
        <v>87.825999999999993</v>
      </c>
      <c r="C15" s="9">
        <v>74.221000000000004</v>
      </c>
      <c r="D15" s="9">
        <v>78.638999999999996</v>
      </c>
      <c r="E15" s="9">
        <v>80.400999999999996</v>
      </c>
      <c r="F15" s="9">
        <v>83.43</v>
      </c>
      <c r="G15" s="9">
        <v>68.3</v>
      </c>
      <c r="H15" s="9">
        <v>88.68</v>
      </c>
      <c r="I15" s="9">
        <v>85.21</v>
      </c>
      <c r="J15" s="9">
        <v>71.414000000000001</v>
      </c>
      <c r="K15" s="10">
        <f>AVERAGE(B15:J15)</f>
        <v>79.791222222222231</v>
      </c>
      <c r="L15" s="11">
        <f>STDEV(B15:J15)</f>
        <v>7.2553837041499358</v>
      </c>
    </row>
    <row r="16" spans="1:22">
      <c r="A16" s="12" t="s">
        <v>17</v>
      </c>
      <c r="B16" s="13">
        <v>22.1</v>
      </c>
      <c r="C16" s="13">
        <v>17.757000000000001</v>
      </c>
      <c r="D16" s="13">
        <v>11.4</v>
      </c>
      <c r="E16" s="13">
        <v>14.292999999999999</v>
      </c>
      <c r="F16" s="13">
        <v>10.048999999999999</v>
      </c>
      <c r="G16" s="13">
        <v>24.634</v>
      </c>
      <c r="H16" s="13">
        <v>15.824</v>
      </c>
      <c r="I16" s="13">
        <v>9.0169999999999995</v>
      </c>
      <c r="J16" s="13">
        <v>18.21</v>
      </c>
      <c r="K16" s="14">
        <f>AVERAGE(B16:J16)</f>
        <v>15.920444444444444</v>
      </c>
      <c r="L16" s="15">
        <f>STDEV(B16:J16)</f>
        <v>5.3379731432237305</v>
      </c>
    </row>
  </sheetData>
  <mergeCells count="2">
    <mergeCell ref="B14:J14"/>
    <mergeCell ref="B2:J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33" sqref="D33"/>
    </sheetView>
  </sheetViews>
  <sheetFormatPr baseColWidth="10" defaultRowHeight="15" x14ac:dyDescent="0"/>
  <sheetData>
    <row r="1" spans="1:6">
      <c r="B1" s="1" t="s">
        <v>16</v>
      </c>
      <c r="C1" s="1" t="s">
        <v>15</v>
      </c>
      <c r="D1" s="1" t="s">
        <v>22</v>
      </c>
      <c r="E1" s="1" t="s">
        <v>25</v>
      </c>
      <c r="F1" s="1" t="s">
        <v>24</v>
      </c>
    </row>
    <row r="2" spans="1:6">
      <c r="B2" s="1">
        <v>74.876000000000005</v>
      </c>
      <c r="C2" s="1">
        <v>64.241</v>
      </c>
      <c r="D2" s="1">
        <v>52.875999999999998</v>
      </c>
      <c r="E2" s="1">
        <v>33.128</v>
      </c>
      <c r="F2" s="1">
        <v>46.442999999999998</v>
      </c>
    </row>
    <row r="3" spans="1:6">
      <c r="B3" s="1">
        <v>72.817999999999998</v>
      </c>
      <c r="C3" s="1">
        <v>73.215999999999994</v>
      </c>
      <c r="D3" s="1">
        <v>58.213999999999999</v>
      </c>
      <c r="E3" s="1">
        <v>35.29</v>
      </c>
      <c r="F3" s="1">
        <v>32.814999999999998</v>
      </c>
    </row>
    <row r="4" spans="1:6">
      <c r="B4" s="1">
        <v>87.614000000000004</v>
      </c>
      <c r="C4" s="1">
        <v>69.84</v>
      </c>
      <c r="D4" s="1">
        <v>47.241999999999997</v>
      </c>
      <c r="E4" s="1">
        <v>48.24</v>
      </c>
      <c r="F4" s="1">
        <v>28.814</v>
      </c>
    </row>
    <row r="5" spans="1:6">
      <c r="B5" s="1">
        <v>78.851399999999998</v>
      </c>
      <c r="C5" s="1">
        <v>73.930000000000007</v>
      </c>
      <c r="D5" s="1">
        <v>51.448</v>
      </c>
      <c r="E5" s="1">
        <v>24.67</v>
      </c>
      <c r="F5" s="1">
        <v>37.19</v>
      </c>
    </row>
    <row r="6" spans="1:6">
      <c r="A6" t="s">
        <v>10</v>
      </c>
      <c r="B6">
        <f>AVERAGE(B2:B5)</f>
        <v>78.539850000000001</v>
      </c>
      <c r="C6">
        <f t="shared" ref="C6:F6" si="0">AVERAGE(C2:C5)</f>
        <v>70.306749999999994</v>
      </c>
      <c r="D6">
        <f t="shared" si="0"/>
        <v>52.445</v>
      </c>
      <c r="E6">
        <f t="shared" si="0"/>
        <v>35.332000000000008</v>
      </c>
      <c r="F6">
        <f t="shared" si="0"/>
        <v>36.3155</v>
      </c>
    </row>
    <row r="7" spans="1:6">
      <c r="A7" t="s">
        <v>11</v>
      </c>
      <c r="B7">
        <f>STDEV(B2:B6)</f>
        <v>5.6701107985206081</v>
      </c>
      <c r="C7">
        <f t="shared" ref="C7:F7" si="1">STDEV(C2:C6)</f>
        <v>3.8276250714379016</v>
      </c>
      <c r="D7">
        <f t="shared" si="1"/>
        <v>3.9221276113864532</v>
      </c>
      <c r="E7">
        <f t="shared" si="1"/>
        <v>8.4432530460717459</v>
      </c>
      <c r="F7">
        <f t="shared" si="1"/>
        <v>6.554712217176287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8" sqref="B8"/>
    </sheetView>
  </sheetViews>
  <sheetFormatPr baseColWidth="10" defaultRowHeight="15" x14ac:dyDescent="0"/>
  <sheetData>
    <row r="1" spans="1:6">
      <c r="B1" s="1" t="s">
        <v>16</v>
      </c>
      <c r="C1" s="1" t="s">
        <v>15</v>
      </c>
      <c r="D1" s="1" t="s">
        <v>22</v>
      </c>
      <c r="E1" s="1" t="s">
        <v>23</v>
      </c>
      <c r="F1" s="1" t="s">
        <v>24</v>
      </c>
    </row>
    <row r="2" spans="1:6">
      <c r="B2" s="1">
        <v>97.843999999999994</v>
      </c>
      <c r="C2" s="1">
        <v>87.197999999999993</v>
      </c>
      <c r="D2" s="1">
        <v>83.22</v>
      </c>
      <c r="E2" s="1">
        <v>78.5</v>
      </c>
      <c r="F2" s="1">
        <v>73.337999999999994</v>
      </c>
    </row>
    <row r="3" spans="1:6">
      <c r="B3" s="1">
        <v>90.221000000000004</v>
      </c>
      <c r="C3" s="1">
        <v>82.79</v>
      </c>
      <c r="D3" s="1">
        <v>93.2</v>
      </c>
      <c r="E3" s="1">
        <v>82.42</v>
      </c>
      <c r="F3" s="1">
        <v>83.841999999999999</v>
      </c>
    </row>
    <row r="4" spans="1:6">
      <c r="B4" s="1">
        <v>95.872</v>
      </c>
      <c r="C4" s="1">
        <v>94.212000000000003</v>
      </c>
      <c r="D4" s="1">
        <v>88.44</v>
      </c>
      <c r="E4" s="1">
        <v>87.213999999999999</v>
      </c>
      <c r="F4" s="1">
        <v>79.212000000000003</v>
      </c>
    </row>
    <row r="5" spans="1:6">
      <c r="B5" s="1">
        <v>88.423000000000002</v>
      </c>
      <c r="C5" s="1">
        <v>83.84</v>
      </c>
      <c r="D5" s="1">
        <v>94.811000000000007</v>
      </c>
      <c r="E5" s="1">
        <v>81.84</v>
      </c>
      <c r="F5" s="1">
        <v>91.03</v>
      </c>
    </row>
    <row r="6" spans="1:6">
      <c r="B6" s="1">
        <v>83.917000000000002</v>
      </c>
      <c r="C6" s="1">
        <v>96.72</v>
      </c>
      <c r="D6" s="1">
        <v>83.266999999999996</v>
      </c>
      <c r="E6" s="1">
        <v>89.480999999999995</v>
      </c>
      <c r="F6" s="1">
        <v>87.472999999999999</v>
      </c>
    </row>
    <row r="7" spans="1:6">
      <c r="B7" s="1">
        <v>94.218000000000004</v>
      </c>
      <c r="C7" s="1">
        <v>91.8</v>
      </c>
      <c r="D7" s="1"/>
      <c r="E7" s="1">
        <v>85.912999999999997</v>
      </c>
      <c r="F7" s="1">
        <v>81.837999999999994</v>
      </c>
    </row>
    <row r="8" spans="1:6">
      <c r="A8" t="s">
        <v>10</v>
      </c>
      <c r="B8">
        <f>AVERAGE(B2:B7)</f>
        <v>91.749166666666667</v>
      </c>
      <c r="C8">
        <f t="shared" ref="C8:F8" si="0">AVERAGE(C2:C7)</f>
        <v>89.426666666666662</v>
      </c>
      <c r="D8">
        <f>AVERAGE(D2:D6)</f>
        <v>88.587600000000009</v>
      </c>
      <c r="E8">
        <f t="shared" si="0"/>
        <v>84.228000000000009</v>
      </c>
      <c r="F8">
        <f t="shared" si="0"/>
        <v>82.788833333333343</v>
      </c>
    </row>
    <row r="9" spans="1:6">
      <c r="A9" t="s">
        <v>11</v>
      </c>
      <c r="B9">
        <f>STDEV(B2:B7)</f>
        <v>5.19579443075519</v>
      </c>
      <c r="C9">
        <f t="shared" ref="C9:F9" si="1">STDEV(C2:C7)</f>
        <v>5.6911858401098314</v>
      </c>
      <c r="D9">
        <f>STDEV(D2:D6)</f>
        <v>5.4117150978225048</v>
      </c>
      <c r="E9">
        <f t="shared" si="1"/>
        <v>4.0281713469017157</v>
      </c>
      <c r="F9">
        <f t="shared" si="1"/>
        <v>6.2286993318562658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"/>
  <sheetViews>
    <sheetView tabSelected="1" workbookViewId="0">
      <selection activeCell="I34" sqref="I34"/>
    </sheetView>
  </sheetViews>
  <sheetFormatPr baseColWidth="10" defaultRowHeight="15" x14ac:dyDescent="0"/>
  <cols>
    <col min="3" max="3" width="23.83203125" bestFit="1" customWidth="1"/>
    <col min="4" max="4" width="19.83203125" bestFit="1" customWidth="1"/>
  </cols>
  <sheetData>
    <row r="2" spans="2:13">
      <c r="C2" s="23" t="s">
        <v>9</v>
      </c>
      <c r="D2" s="23"/>
      <c r="E2" s="23"/>
      <c r="F2" s="23"/>
      <c r="G2" s="23"/>
      <c r="I2" s="23" t="s">
        <v>9</v>
      </c>
      <c r="J2" s="23"/>
      <c r="K2" s="23"/>
      <c r="L2" s="23"/>
      <c r="M2" s="23"/>
    </row>
    <row r="3" spans="2:13">
      <c r="C3" t="s">
        <v>0</v>
      </c>
      <c r="D3" t="s">
        <v>1</v>
      </c>
      <c r="E3" t="s">
        <v>2</v>
      </c>
      <c r="F3" t="s">
        <v>10</v>
      </c>
      <c r="G3" t="s">
        <v>11</v>
      </c>
      <c r="I3" t="s">
        <v>0</v>
      </c>
      <c r="J3" t="s">
        <v>1</v>
      </c>
      <c r="K3" t="s">
        <v>2</v>
      </c>
      <c r="L3" t="s">
        <v>10</v>
      </c>
      <c r="M3" t="s">
        <v>11</v>
      </c>
    </row>
    <row r="4" spans="2:13">
      <c r="B4" s="2" t="s">
        <v>3</v>
      </c>
      <c r="C4">
        <v>87.660572131603402</v>
      </c>
      <c r="D4">
        <v>74.74246243174683</v>
      </c>
      <c r="E4">
        <v>70.710678118654741</v>
      </c>
      <c r="F4">
        <f>AVERAGE(C4:E4)</f>
        <v>77.704570894001662</v>
      </c>
      <c r="G4">
        <f>STDEV(C4:E4)</f>
        <v>8.8546762599865527</v>
      </c>
      <c r="I4">
        <v>54.336743126302814</v>
      </c>
      <c r="J4">
        <v>62.850668726091506</v>
      </c>
      <c r="K4">
        <v>62.850668726091506</v>
      </c>
      <c r="L4">
        <f>AVERAGE(I4:K4)</f>
        <v>60.012693526161939</v>
      </c>
      <c r="M4">
        <f>STDEV(I4:L4)</f>
        <v>4.0135030174188859</v>
      </c>
    </row>
    <row r="5" spans="2:13">
      <c r="B5" s="2" t="s">
        <v>4</v>
      </c>
      <c r="C5">
        <v>84.089641525371462</v>
      </c>
      <c r="D5">
        <v>86.453723130786472</v>
      </c>
      <c r="E5">
        <v>77.378249677119442</v>
      </c>
      <c r="F5">
        <f t="shared" ref="F5:F11" si="0">AVERAGE(C5:E5)</f>
        <v>82.640538111092454</v>
      </c>
      <c r="G5">
        <f t="shared" ref="G5:G11" si="1">STDEV(C5:E5)</f>
        <v>4.708076054080907</v>
      </c>
      <c r="I5">
        <v>68.302012837719744</v>
      </c>
      <c r="J5">
        <v>47.96320596626326</v>
      </c>
      <c r="K5">
        <v>47.96320596626326</v>
      </c>
      <c r="L5">
        <f t="shared" ref="L5:L11" si="2">AVERAGE(I5:K5)</f>
        <v>54.742808256748752</v>
      </c>
      <c r="M5">
        <f t="shared" ref="M5:M11" si="3">STDEV(I5:L5)</f>
        <v>9.5878055067002794</v>
      </c>
    </row>
    <row r="6" spans="2:13">
      <c r="B6" s="2" t="s">
        <v>5</v>
      </c>
      <c r="C6">
        <v>73.713460864555174</v>
      </c>
      <c r="D6">
        <v>84.674531236252804</v>
      </c>
      <c r="E6">
        <v>85.263489176795872</v>
      </c>
      <c r="F6">
        <f t="shared" si="0"/>
        <v>81.217160425867959</v>
      </c>
      <c r="G6">
        <f t="shared" si="1"/>
        <v>6.5050632736174325</v>
      </c>
      <c r="I6">
        <v>55.095255793830567</v>
      </c>
      <c r="J6">
        <v>60.709744219752395</v>
      </c>
      <c r="K6">
        <v>60.709744219752395</v>
      </c>
      <c r="L6">
        <f t="shared" si="2"/>
        <v>58.838248077778452</v>
      </c>
      <c r="M6">
        <f t="shared" si="3"/>
        <v>2.6466952259084726</v>
      </c>
    </row>
    <row r="7" spans="2:13">
      <c r="B7" s="2" t="s">
        <v>6</v>
      </c>
      <c r="C7">
        <v>93.303299153680882</v>
      </c>
      <c r="D7">
        <v>84.674531236252804</v>
      </c>
      <c r="E7">
        <v>87.660572131603644</v>
      </c>
      <c r="F7">
        <f t="shared" si="0"/>
        <v>88.546134173845772</v>
      </c>
      <c r="G7">
        <f t="shared" si="1"/>
        <v>4.382017120140457</v>
      </c>
      <c r="I7">
        <v>48.971014879346427</v>
      </c>
      <c r="J7">
        <v>56.644194264790059</v>
      </c>
      <c r="K7">
        <v>56.644194264790059</v>
      </c>
      <c r="L7">
        <f t="shared" si="2"/>
        <v>54.086467802975513</v>
      </c>
      <c r="M7">
        <f t="shared" si="3"/>
        <v>3.6171714511386779</v>
      </c>
    </row>
    <row r="8" spans="2:13">
      <c r="B8" s="2" t="s">
        <v>7</v>
      </c>
      <c r="C8">
        <v>87.055056329612455</v>
      </c>
      <c r="D8">
        <v>72.196459776124868</v>
      </c>
      <c r="E8">
        <v>78.458409789675002</v>
      </c>
      <c r="F8">
        <f t="shared" si="0"/>
        <v>79.236641965137437</v>
      </c>
      <c r="G8">
        <f t="shared" si="1"/>
        <v>7.4598060882319226</v>
      </c>
      <c r="I8">
        <v>61.985384996949279</v>
      </c>
      <c r="J8">
        <v>65.975395538644804</v>
      </c>
      <c r="K8">
        <v>65.975395538644804</v>
      </c>
      <c r="L8">
        <f t="shared" si="2"/>
        <v>64.6453920247463</v>
      </c>
      <c r="M8">
        <f t="shared" si="3"/>
        <v>1.8809090073591439</v>
      </c>
    </row>
    <row r="9" spans="2:13">
      <c r="B9" s="2" t="s">
        <v>8</v>
      </c>
      <c r="C9">
        <v>76.312960448028107</v>
      </c>
      <c r="D9">
        <v>82.931954581444202</v>
      </c>
      <c r="E9">
        <v>85.856543643775439</v>
      </c>
      <c r="F9">
        <f t="shared" si="0"/>
        <v>81.700486224415911</v>
      </c>
      <c r="G9">
        <f t="shared" si="1"/>
        <v>4.8895174393092384</v>
      </c>
      <c r="I9">
        <v>47.631899902196864</v>
      </c>
      <c r="J9">
        <v>54.714685063037081</v>
      </c>
      <c r="K9">
        <v>54.714685063037081</v>
      </c>
      <c r="L9">
        <f t="shared" si="2"/>
        <v>52.353756676090342</v>
      </c>
      <c r="M9">
        <f t="shared" si="3"/>
        <v>3.3388569446117127</v>
      </c>
    </row>
    <row r="10" spans="2:13">
      <c r="B10" s="2" t="s">
        <v>26</v>
      </c>
      <c r="C10">
        <v>82.359101726757459</v>
      </c>
      <c r="D10">
        <v>87.660572131603644</v>
      </c>
      <c r="E10">
        <v>94.605764672559701</v>
      </c>
      <c r="F10">
        <f t="shared" si="0"/>
        <v>88.20847951030693</v>
      </c>
      <c r="G10">
        <f t="shared" si="1"/>
        <v>6.141688709040011</v>
      </c>
      <c r="I10">
        <v>88.88426811665714</v>
      </c>
      <c r="J10">
        <v>85.263489176795872</v>
      </c>
      <c r="K10">
        <v>85.263489176795872</v>
      </c>
      <c r="L10">
        <f t="shared" si="2"/>
        <v>86.470415490082971</v>
      </c>
      <c r="M10">
        <f t="shared" si="3"/>
        <v>1.7068515610355606</v>
      </c>
    </row>
    <row r="11" spans="2:13">
      <c r="B11" s="2" t="s">
        <v>12</v>
      </c>
      <c r="C11">
        <v>86.453723130786472</v>
      </c>
      <c r="D11">
        <v>85.856543643775439</v>
      </c>
      <c r="E11">
        <v>93.303299153680655</v>
      </c>
      <c r="F11">
        <f t="shared" si="0"/>
        <v>88.537855309414184</v>
      </c>
      <c r="G11">
        <f t="shared" si="1"/>
        <v>4.1377828736618794</v>
      </c>
      <c r="I11">
        <v>92.018765062487446</v>
      </c>
      <c r="J11">
        <v>93.303299153680882</v>
      </c>
      <c r="K11">
        <v>93.303299153680882</v>
      </c>
      <c r="L11">
        <f t="shared" si="2"/>
        <v>92.875121123283066</v>
      </c>
      <c r="M11">
        <f t="shared" si="3"/>
        <v>0.60553517769878495</v>
      </c>
    </row>
  </sheetData>
  <mergeCells count="2">
    <mergeCell ref="C2:G2"/>
    <mergeCell ref="I2:M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G29" sqref="G29"/>
    </sheetView>
  </sheetViews>
  <sheetFormatPr baseColWidth="10" defaultRowHeight="15" x14ac:dyDescent="0"/>
  <sheetData>
    <row r="1" spans="1:4">
      <c r="B1" t="s">
        <v>13</v>
      </c>
      <c r="C1" t="s">
        <v>9</v>
      </c>
      <c r="D1" t="s">
        <v>14</v>
      </c>
    </row>
    <row r="2" spans="1:4">
      <c r="B2">
        <v>1746.5</v>
      </c>
      <c r="C2">
        <v>2161.5</v>
      </c>
      <c r="D2">
        <v>2499</v>
      </c>
    </row>
    <row r="3" spans="1:4">
      <c r="B3">
        <v>1661.5</v>
      </c>
      <c r="C3">
        <v>1956.5</v>
      </c>
      <c r="D3">
        <v>1946.5</v>
      </c>
    </row>
    <row r="4" spans="1:4">
      <c r="B4">
        <v>1711.5</v>
      </c>
      <c r="C4">
        <v>1731.5</v>
      </c>
      <c r="D4">
        <v>1714</v>
      </c>
    </row>
    <row r="5" spans="1:4">
      <c r="B5">
        <v>1856.5</v>
      </c>
      <c r="C5">
        <v>1901.5</v>
      </c>
      <c r="D5">
        <v>2221.5</v>
      </c>
    </row>
    <row r="6" spans="1:4">
      <c r="B6">
        <v>1731.5</v>
      </c>
      <c r="C6">
        <v>1941.5</v>
      </c>
      <c r="D6">
        <v>2259</v>
      </c>
    </row>
    <row r="7" spans="1:4">
      <c r="B7">
        <v>1736.5</v>
      </c>
      <c r="C7">
        <v>2024</v>
      </c>
      <c r="D7">
        <v>1969</v>
      </c>
    </row>
    <row r="8" spans="1:4">
      <c r="B8">
        <v>1811.5</v>
      </c>
      <c r="C8">
        <v>1706.5</v>
      </c>
      <c r="D8">
        <v>2226.5</v>
      </c>
    </row>
    <row r="9" spans="1:4">
      <c r="B9">
        <v>1816.5</v>
      </c>
      <c r="C9">
        <v>2066.5</v>
      </c>
      <c r="D9">
        <v>2201.5</v>
      </c>
    </row>
    <row r="10" spans="1:4">
      <c r="B10">
        <v>1876.5</v>
      </c>
      <c r="C10">
        <v>1987.7</v>
      </c>
    </row>
    <row r="11" spans="1:4">
      <c r="C11">
        <v>2011.7</v>
      </c>
    </row>
    <row r="12" spans="1:4">
      <c r="C12">
        <v>2019.8</v>
      </c>
    </row>
    <row r="13" spans="1:4">
      <c r="A13" t="s">
        <v>10</v>
      </c>
      <c r="B13">
        <f>AVERAGE(B2:B10)</f>
        <v>1772.0555555555557</v>
      </c>
      <c r="C13">
        <f>AVERAGE(C2:C12)</f>
        <v>1955.3363636363638</v>
      </c>
      <c r="D13">
        <f>AVERAGE(D2:D9)</f>
        <v>2129.625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4F</vt:lpstr>
      <vt:lpstr>Figure 4G</vt:lpstr>
      <vt:lpstr>Figure 4H</vt:lpstr>
      <vt:lpstr>Figure 4I</vt:lpstr>
      <vt:lpstr>Figure 4K</vt:lpstr>
      <vt:lpstr>Figure 4L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Yashodhan Chinchore</dc:creator>
  <cp:lastModifiedBy>Yashodhan Chinchore</cp:lastModifiedBy>
  <dcterms:created xsi:type="dcterms:W3CDTF">2017-05-24T20:42:49Z</dcterms:created>
  <dcterms:modified xsi:type="dcterms:W3CDTF">2017-05-26T18:03:49Z</dcterms:modified>
</cp:coreProperties>
</file>