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0" yWindow="0" windowWidth="25600" windowHeight="14380" tabRatio="500" activeTab="1"/>
  </bookViews>
  <sheets>
    <sheet name="42_24" sheetId="1" r:id="rId1"/>
    <sheet name="Bem1_24" sheetId="2" r:id="rId2"/>
    <sheet name="Bem1_42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2" l="1"/>
  <c r="F3" i="2"/>
  <c r="N3" i="2"/>
  <c r="Z6" i="2"/>
  <c r="Z5" i="2"/>
  <c r="T6" i="2"/>
  <c r="T5" i="2"/>
  <c r="M6" i="2"/>
  <c r="M5" i="2"/>
  <c r="G6" i="2"/>
  <c r="G5" i="2"/>
  <c r="Y6" i="1"/>
  <c r="Y5" i="1"/>
  <c r="S6" i="1"/>
  <c r="S5" i="1"/>
  <c r="L6" i="1"/>
  <c r="L5" i="1"/>
  <c r="G6" i="1"/>
  <c r="G5" i="1"/>
  <c r="Z5" i="3"/>
  <c r="Y5" i="3"/>
  <c r="T5" i="3"/>
  <c r="S5" i="3"/>
  <c r="M5" i="3"/>
  <c r="L5" i="3"/>
  <c r="H5" i="3"/>
  <c r="G5" i="3"/>
  <c r="W16" i="3"/>
  <c r="V16" i="3"/>
  <c r="Q16" i="3"/>
  <c r="P16" i="3"/>
  <c r="W16" i="1"/>
  <c r="V16" i="1"/>
  <c r="Q16" i="1"/>
  <c r="P16" i="1"/>
  <c r="X14" i="2"/>
  <c r="W14" i="2"/>
  <c r="R14" i="2"/>
  <c r="Q14" i="2"/>
  <c r="I30" i="1"/>
  <c r="E30" i="1"/>
  <c r="D30" i="1"/>
  <c r="D30" i="2"/>
  <c r="E30" i="2"/>
  <c r="K30" i="2"/>
  <c r="J30" i="2"/>
  <c r="J30" i="3"/>
  <c r="E30" i="3"/>
  <c r="I30" i="3"/>
  <c r="D30" i="3"/>
  <c r="AE20" i="1"/>
  <c r="AF20" i="1"/>
  <c r="AG20" i="1"/>
  <c r="AE21" i="1"/>
  <c r="AF21" i="1"/>
  <c r="AG21" i="1"/>
  <c r="AE22" i="1"/>
  <c r="AF22" i="1"/>
  <c r="AG22" i="1"/>
  <c r="AE23" i="1"/>
  <c r="AF23" i="1"/>
  <c r="AG23" i="1"/>
  <c r="AE24" i="1"/>
  <c r="AF24" i="1"/>
  <c r="AG24" i="1"/>
  <c r="AE25" i="1"/>
  <c r="AF25" i="1"/>
  <c r="AG25" i="1"/>
  <c r="AD21" i="1"/>
  <c r="AD22" i="1"/>
  <c r="AD23" i="1"/>
  <c r="AD24" i="1"/>
  <c r="AD25" i="1"/>
  <c r="AD20" i="1"/>
  <c r="Z3" i="3"/>
  <c r="T3" i="3"/>
  <c r="M3" i="3"/>
  <c r="H3" i="3"/>
  <c r="Z3" i="1"/>
  <c r="T3" i="1"/>
  <c r="M3" i="1"/>
  <c r="H3" i="1"/>
  <c r="AA3" i="2"/>
  <c r="U3" i="2"/>
  <c r="Z3" i="2"/>
  <c r="T3" i="2"/>
  <c r="M3" i="2"/>
  <c r="G3" i="2"/>
  <c r="Y3" i="1"/>
  <c r="S3" i="1"/>
  <c r="L3" i="1"/>
  <c r="G3" i="1"/>
  <c r="Y3" i="3"/>
  <c r="S3" i="3"/>
  <c r="L3" i="3"/>
  <c r="G3" i="3"/>
  <c r="X14" i="3"/>
  <c r="X13" i="3"/>
  <c r="X12" i="3"/>
  <c r="X11" i="3"/>
  <c r="X10" i="3"/>
  <c r="X9" i="3"/>
  <c r="X8" i="3"/>
  <c r="X7" i="3"/>
  <c r="X6" i="3"/>
  <c r="X5" i="3"/>
  <c r="X4" i="3"/>
  <c r="X3" i="3"/>
  <c r="R14" i="3"/>
  <c r="R13" i="3"/>
  <c r="R12" i="3"/>
  <c r="R11" i="3"/>
  <c r="R10" i="3"/>
  <c r="R9" i="3"/>
  <c r="R8" i="3"/>
  <c r="R7" i="3"/>
  <c r="R6" i="3"/>
  <c r="R5" i="3"/>
  <c r="R4" i="3"/>
  <c r="R3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Y12" i="2"/>
  <c r="Y11" i="2"/>
  <c r="Y10" i="2"/>
  <c r="Y9" i="2"/>
  <c r="Y8" i="2"/>
  <c r="Y7" i="2"/>
  <c r="Y6" i="2"/>
  <c r="Y5" i="2"/>
  <c r="Y4" i="2"/>
  <c r="Y3" i="2"/>
  <c r="S12" i="2"/>
  <c r="S11" i="2"/>
  <c r="S10" i="2"/>
  <c r="S9" i="2"/>
  <c r="S8" i="2"/>
  <c r="S7" i="2"/>
  <c r="S6" i="2"/>
  <c r="S5" i="2"/>
  <c r="S4" i="2"/>
  <c r="S3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X14" i="1"/>
  <c r="X13" i="1"/>
  <c r="X12" i="1"/>
  <c r="X11" i="1"/>
  <c r="X10" i="1"/>
  <c r="X9" i="1"/>
  <c r="X8" i="1"/>
  <c r="X7" i="1"/>
  <c r="X6" i="1"/>
  <c r="X5" i="1"/>
  <c r="X4" i="1"/>
  <c r="X3" i="1"/>
  <c r="R14" i="1"/>
  <c r="R13" i="1"/>
  <c r="R12" i="1"/>
  <c r="R11" i="1"/>
  <c r="R10" i="1"/>
  <c r="R9" i="1"/>
  <c r="R8" i="1"/>
  <c r="R7" i="1"/>
  <c r="R6" i="1"/>
  <c r="R5" i="1"/>
  <c r="R4" i="1"/>
  <c r="R3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3" i="1"/>
</calcChain>
</file>

<file path=xl/sharedStrings.xml><?xml version="1.0" encoding="utf-8"?>
<sst xmlns="http://schemas.openxmlformats.org/spreadsheetml/2006/main" count="84" uniqueCount="15">
  <si>
    <t>Early G1</t>
  </si>
  <si>
    <t>Cell</t>
  </si>
  <si>
    <t>Percent</t>
  </si>
  <si>
    <t>G1/S</t>
  </si>
  <si>
    <t>Bem1</t>
  </si>
  <si>
    <t>Ave</t>
  </si>
  <si>
    <t>SEM</t>
  </si>
  <si>
    <t>42_24</t>
  </si>
  <si>
    <t>24_42</t>
  </si>
  <si>
    <t>24_Bem1</t>
  </si>
  <si>
    <t>Bem1_24</t>
  </si>
  <si>
    <t>42_Bem1</t>
  </si>
  <si>
    <t>Bem1_42</t>
  </si>
  <si>
    <t>24/42</t>
  </si>
  <si>
    <t>42/24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</si>
</sst>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Helvetica"/>
    </font>
    <font>
      <sz val="12"/>
      <color theme="1"/>
      <name val="Helvetic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2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G30"/>
  <sheetViews>
    <sheetView topLeftCell="J1" workbookViewId="0">
      <selection activeCell="N15" sqref="N15"/>
    </sheetView>
  </sheetViews>
  <sheetFormatPr baseColWidth="10" defaultRowHeight="15" x14ac:dyDescent="0"/>
  <sheetData>
    <row r="1" spans="3:26">
      <c r="C1" s="1" t="s">
        <v>0</v>
      </c>
      <c r="D1" s="1"/>
      <c r="E1" s="1"/>
      <c r="F1" s="1" t="s">
        <v>13</v>
      </c>
      <c r="G1" s="1"/>
      <c r="H1" s="1"/>
      <c r="I1" s="1"/>
      <c r="J1" s="1"/>
      <c r="K1" s="1" t="s">
        <v>14</v>
      </c>
      <c r="O1" s="1" t="s">
        <v>3</v>
      </c>
      <c r="P1" s="1"/>
      <c r="Q1" s="1"/>
      <c r="R1" s="1" t="s">
        <v>13</v>
      </c>
      <c r="S1" s="1"/>
      <c r="T1" s="1"/>
      <c r="U1" s="1"/>
      <c r="V1" s="1"/>
      <c r="W1" s="1"/>
      <c r="X1" t="s">
        <v>14</v>
      </c>
    </row>
    <row r="2" spans="3:26">
      <c r="C2" s="1" t="s">
        <v>1</v>
      </c>
      <c r="D2" s="1">
        <v>24</v>
      </c>
      <c r="E2" s="1">
        <v>42</v>
      </c>
      <c r="F2" s="1" t="s">
        <v>2</v>
      </c>
      <c r="G2" s="1" t="s">
        <v>5</v>
      </c>
      <c r="H2" s="1" t="s">
        <v>6</v>
      </c>
      <c r="I2" s="1">
        <v>42</v>
      </c>
      <c r="J2" s="1">
        <v>24</v>
      </c>
      <c r="K2" s="1" t="s">
        <v>2</v>
      </c>
      <c r="L2" s="1" t="s">
        <v>5</v>
      </c>
      <c r="M2" s="1" t="s">
        <v>6</v>
      </c>
      <c r="O2" s="1" t="s">
        <v>1</v>
      </c>
      <c r="P2" s="1">
        <v>24</v>
      </c>
      <c r="Q2" s="1">
        <v>42</v>
      </c>
      <c r="R2" s="1" t="s">
        <v>2</v>
      </c>
      <c r="S2" s="1" t="s">
        <v>5</v>
      </c>
      <c r="T2" s="1" t="s">
        <v>6</v>
      </c>
      <c r="U2" s="1"/>
      <c r="V2" s="1">
        <v>42</v>
      </c>
      <c r="W2" s="1">
        <v>24</v>
      </c>
      <c r="X2" s="1" t="s">
        <v>2</v>
      </c>
      <c r="Y2" s="1" t="s">
        <v>5</v>
      </c>
      <c r="Z2" s="1" t="s">
        <v>6</v>
      </c>
    </row>
    <row r="3" spans="3:26">
      <c r="C3">
        <v>1</v>
      </c>
      <c r="D3">
        <v>1</v>
      </c>
      <c r="E3">
        <v>0</v>
      </c>
      <c r="F3">
        <f>(E3/D3)</f>
        <v>0</v>
      </c>
      <c r="G3">
        <f>AVERAGE(F3:F27)</f>
        <v>0.57466666666666666</v>
      </c>
      <c r="H3" s="3">
        <f>STDEV(F3:F27)/(SQRT(COUNT(F3:F27)))</f>
        <v>5.1962593383232038E-2</v>
      </c>
      <c r="I3">
        <v>2</v>
      </c>
      <c r="J3">
        <v>0</v>
      </c>
      <c r="K3">
        <f>(J3/I3)</f>
        <v>0</v>
      </c>
      <c r="L3">
        <f>AVERAGE(K3:K27)</f>
        <v>0.44861904761904753</v>
      </c>
      <c r="M3" s="3">
        <f>STDEV(K3:K27)/(SQRT(COUNT(K3:K27)))</f>
        <v>4.8985632737198012E-2</v>
      </c>
      <c r="O3">
        <v>1</v>
      </c>
      <c r="P3">
        <v>3</v>
      </c>
      <c r="Q3">
        <v>1</v>
      </c>
      <c r="R3">
        <f>(Q3/P3)</f>
        <v>0.33333333333333331</v>
      </c>
      <c r="S3">
        <f>AVERAGE(R3:R14)</f>
        <v>0.53333333333333333</v>
      </c>
      <c r="T3" s="3">
        <f>STDEV(R3:R14)/(SQRT(COUNT(R3:R14)))</f>
        <v>7.5906419437255193E-2</v>
      </c>
      <c r="V3">
        <v>3</v>
      </c>
      <c r="W3">
        <v>1</v>
      </c>
      <c r="X3">
        <f>(W3/V3)</f>
        <v>0.33333333333333331</v>
      </c>
      <c r="Y3">
        <f>AVERAGE(X3:X14)</f>
        <v>0.44444444444444448</v>
      </c>
      <c r="Z3" s="3">
        <f>STDEV(X3:X14)/(SQRT(COUNT(X3:X14)))</f>
        <v>7.2889304630497018E-2</v>
      </c>
    </row>
    <row r="4" spans="3:26">
      <c r="C4">
        <v>2</v>
      </c>
      <c r="D4">
        <v>3</v>
      </c>
      <c r="E4">
        <v>1</v>
      </c>
      <c r="F4">
        <f t="shared" ref="F4:F27" si="0">(E4/D4)</f>
        <v>0.33333333333333331</v>
      </c>
      <c r="I4">
        <v>1</v>
      </c>
      <c r="J4">
        <v>1</v>
      </c>
      <c r="K4">
        <f t="shared" ref="K4:K27" si="1">(J4/I4)</f>
        <v>1</v>
      </c>
      <c r="O4">
        <v>2</v>
      </c>
      <c r="P4">
        <v>5</v>
      </c>
      <c r="Q4">
        <v>2</v>
      </c>
      <c r="R4">
        <f t="shared" ref="R4:R14" si="2">(Q4/P4)</f>
        <v>0.4</v>
      </c>
      <c r="V4">
        <v>3</v>
      </c>
      <c r="W4">
        <v>2</v>
      </c>
      <c r="X4">
        <f t="shared" ref="X4:X14" si="3">(W4/V4)</f>
        <v>0.66666666666666663</v>
      </c>
    </row>
    <row r="5" spans="3:26">
      <c r="C5">
        <v>3</v>
      </c>
      <c r="D5">
        <v>3</v>
      </c>
      <c r="E5">
        <v>1</v>
      </c>
      <c r="F5">
        <f t="shared" si="0"/>
        <v>0.33333333333333331</v>
      </c>
      <c r="G5">
        <f>MEDIAN(F3:F27)</f>
        <v>0.5</v>
      </c>
      <c r="I5">
        <v>1</v>
      </c>
      <c r="J5">
        <v>1</v>
      </c>
      <c r="K5">
        <f t="shared" si="1"/>
        <v>1</v>
      </c>
      <c r="L5">
        <f>MEDIAN(K3:K27)</f>
        <v>0.42857142857142855</v>
      </c>
      <c r="O5">
        <v>3</v>
      </c>
      <c r="P5">
        <v>3</v>
      </c>
      <c r="Q5">
        <v>1</v>
      </c>
      <c r="R5">
        <f t="shared" si="2"/>
        <v>0.33333333333333331</v>
      </c>
      <c r="S5">
        <f>MEDIAN(R3:R14)</f>
        <v>0.45</v>
      </c>
      <c r="V5">
        <v>1</v>
      </c>
      <c r="W5">
        <v>1</v>
      </c>
      <c r="X5">
        <f t="shared" si="3"/>
        <v>1</v>
      </c>
      <c r="Y5">
        <f>MEDIAN(X3:X14)</f>
        <v>0.3666666666666667</v>
      </c>
    </row>
    <row r="6" spans="3:26">
      <c r="C6">
        <v>4</v>
      </c>
      <c r="D6">
        <v>1</v>
      </c>
      <c r="E6">
        <v>1</v>
      </c>
      <c r="F6">
        <f t="shared" si="0"/>
        <v>1</v>
      </c>
      <c r="G6">
        <f>STDEV(F3:F27)</f>
        <v>0.25981296691616018</v>
      </c>
      <c r="I6">
        <v>2</v>
      </c>
      <c r="J6">
        <v>1</v>
      </c>
      <c r="K6">
        <f t="shared" si="1"/>
        <v>0.5</v>
      </c>
      <c r="L6">
        <f>STDEV(K3:K27)</f>
        <v>0.24492816368599007</v>
      </c>
      <c r="O6">
        <v>4</v>
      </c>
      <c r="P6">
        <v>4</v>
      </c>
      <c r="Q6">
        <v>3</v>
      </c>
      <c r="R6">
        <f t="shared" si="2"/>
        <v>0.75</v>
      </c>
      <c r="S6">
        <f>STDEV(R3:R14)</f>
        <v>0.26294755017191956</v>
      </c>
      <c r="V6">
        <v>4</v>
      </c>
      <c r="W6">
        <v>3</v>
      </c>
      <c r="X6">
        <f t="shared" si="3"/>
        <v>0.75</v>
      </c>
      <c r="Y6">
        <f>STDEV(X3:X14)</f>
        <v>0.25249595789677254</v>
      </c>
    </row>
    <row r="7" spans="3:26">
      <c r="C7">
        <v>5</v>
      </c>
      <c r="D7">
        <v>4</v>
      </c>
      <c r="E7">
        <v>1</v>
      </c>
      <c r="F7">
        <f t="shared" si="0"/>
        <v>0.25</v>
      </c>
      <c r="I7">
        <v>7</v>
      </c>
      <c r="J7">
        <v>3</v>
      </c>
      <c r="K7">
        <f t="shared" si="1"/>
        <v>0.42857142857142855</v>
      </c>
      <c r="O7">
        <v>5</v>
      </c>
      <c r="P7">
        <v>2</v>
      </c>
      <c r="Q7">
        <v>1</v>
      </c>
      <c r="R7">
        <f t="shared" si="2"/>
        <v>0.5</v>
      </c>
      <c r="V7">
        <v>2</v>
      </c>
      <c r="W7">
        <v>1</v>
      </c>
      <c r="X7">
        <f t="shared" si="3"/>
        <v>0.5</v>
      </c>
    </row>
    <row r="8" spans="3:26">
      <c r="C8">
        <v>6</v>
      </c>
      <c r="D8">
        <v>4</v>
      </c>
      <c r="E8">
        <v>4</v>
      </c>
      <c r="F8">
        <f t="shared" si="0"/>
        <v>1</v>
      </c>
      <c r="I8">
        <v>5</v>
      </c>
      <c r="J8">
        <v>4</v>
      </c>
      <c r="K8">
        <f t="shared" si="1"/>
        <v>0.8</v>
      </c>
      <c r="O8">
        <v>6</v>
      </c>
      <c r="P8">
        <v>4</v>
      </c>
      <c r="Q8">
        <v>1</v>
      </c>
      <c r="R8">
        <f t="shared" si="2"/>
        <v>0.25</v>
      </c>
      <c r="V8">
        <v>5</v>
      </c>
      <c r="W8">
        <v>1</v>
      </c>
      <c r="X8">
        <f t="shared" si="3"/>
        <v>0.2</v>
      </c>
    </row>
    <row r="9" spans="3:26">
      <c r="C9">
        <v>7</v>
      </c>
      <c r="D9">
        <v>4</v>
      </c>
      <c r="E9">
        <v>3</v>
      </c>
      <c r="F9">
        <f t="shared" si="0"/>
        <v>0.75</v>
      </c>
      <c r="I9">
        <v>5</v>
      </c>
      <c r="J9">
        <v>3</v>
      </c>
      <c r="K9">
        <f t="shared" si="1"/>
        <v>0.6</v>
      </c>
      <c r="O9">
        <v>7</v>
      </c>
      <c r="P9">
        <v>3</v>
      </c>
      <c r="Q9">
        <v>1</v>
      </c>
      <c r="R9">
        <f t="shared" si="2"/>
        <v>0.33333333333333331</v>
      </c>
      <c r="V9">
        <v>3</v>
      </c>
      <c r="W9">
        <v>1</v>
      </c>
      <c r="X9">
        <f t="shared" si="3"/>
        <v>0.33333333333333331</v>
      </c>
    </row>
    <row r="10" spans="3:26">
      <c r="C10">
        <v>8</v>
      </c>
      <c r="D10">
        <v>4</v>
      </c>
      <c r="E10">
        <v>3</v>
      </c>
      <c r="F10">
        <f t="shared" si="0"/>
        <v>0.75</v>
      </c>
      <c r="I10">
        <v>6</v>
      </c>
      <c r="J10">
        <v>3</v>
      </c>
      <c r="K10">
        <f t="shared" si="1"/>
        <v>0.5</v>
      </c>
      <c r="O10">
        <v>8</v>
      </c>
      <c r="P10">
        <v>1</v>
      </c>
      <c r="Q10">
        <v>1</v>
      </c>
      <c r="R10">
        <f t="shared" si="2"/>
        <v>1</v>
      </c>
      <c r="V10">
        <v>4</v>
      </c>
      <c r="W10">
        <v>1</v>
      </c>
      <c r="X10">
        <f t="shared" si="3"/>
        <v>0.25</v>
      </c>
    </row>
    <row r="11" spans="3:26">
      <c r="C11">
        <v>9</v>
      </c>
      <c r="D11">
        <v>5</v>
      </c>
      <c r="E11">
        <v>4</v>
      </c>
      <c r="F11">
        <f t="shared" si="0"/>
        <v>0.8</v>
      </c>
      <c r="I11">
        <v>7</v>
      </c>
      <c r="J11">
        <v>4</v>
      </c>
      <c r="K11">
        <f t="shared" si="1"/>
        <v>0.5714285714285714</v>
      </c>
      <c r="O11">
        <v>9</v>
      </c>
      <c r="P11">
        <v>3</v>
      </c>
      <c r="Q11">
        <v>2</v>
      </c>
      <c r="R11">
        <f t="shared" si="2"/>
        <v>0.66666666666666663</v>
      </c>
      <c r="V11">
        <v>5</v>
      </c>
      <c r="W11">
        <v>1</v>
      </c>
      <c r="X11">
        <f t="shared" si="3"/>
        <v>0.2</v>
      </c>
    </row>
    <row r="12" spans="3:26">
      <c r="C12">
        <v>10</v>
      </c>
      <c r="D12">
        <v>3</v>
      </c>
      <c r="E12">
        <v>1</v>
      </c>
      <c r="F12">
        <f t="shared" si="0"/>
        <v>0.33333333333333331</v>
      </c>
      <c r="I12">
        <v>4</v>
      </c>
      <c r="J12">
        <v>1</v>
      </c>
      <c r="K12">
        <f t="shared" si="1"/>
        <v>0.25</v>
      </c>
      <c r="O12">
        <v>10</v>
      </c>
      <c r="P12">
        <v>1</v>
      </c>
      <c r="Q12">
        <v>1</v>
      </c>
      <c r="R12">
        <f t="shared" si="2"/>
        <v>1</v>
      </c>
      <c r="V12">
        <v>5</v>
      </c>
      <c r="W12">
        <v>1</v>
      </c>
      <c r="X12">
        <f t="shared" si="3"/>
        <v>0.2</v>
      </c>
    </row>
    <row r="13" spans="3:26">
      <c r="C13">
        <v>11</v>
      </c>
      <c r="D13">
        <v>4</v>
      </c>
      <c r="E13">
        <v>3</v>
      </c>
      <c r="F13">
        <f t="shared" si="0"/>
        <v>0.75</v>
      </c>
      <c r="I13">
        <v>7</v>
      </c>
      <c r="J13">
        <v>3</v>
      </c>
      <c r="K13">
        <f t="shared" si="1"/>
        <v>0.42857142857142855</v>
      </c>
      <c r="O13">
        <v>11</v>
      </c>
      <c r="P13">
        <v>4</v>
      </c>
      <c r="Q13">
        <v>2</v>
      </c>
      <c r="R13">
        <f t="shared" si="2"/>
        <v>0.5</v>
      </c>
      <c r="V13">
        <v>5</v>
      </c>
      <c r="W13">
        <v>2</v>
      </c>
      <c r="X13">
        <f t="shared" si="3"/>
        <v>0.4</v>
      </c>
    </row>
    <row r="14" spans="3:26">
      <c r="C14">
        <v>12</v>
      </c>
      <c r="D14">
        <v>5</v>
      </c>
      <c r="E14">
        <v>3</v>
      </c>
      <c r="F14">
        <f t="shared" si="0"/>
        <v>0.6</v>
      </c>
      <c r="I14">
        <v>7</v>
      </c>
      <c r="J14">
        <v>3</v>
      </c>
      <c r="K14">
        <f t="shared" si="1"/>
        <v>0.42857142857142855</v>
      </c>
      <c r="O14">
        <v>12</v>
      </c>
      <c r="P14">
        <v>3</v>
      </c>
      <c r="Q14">
        <v>1</v>
      </c>
      <c r="R14">
        <f t="shared" si="2"/>
        <v>0.33333333333333331</v>
      </c>
      <c r="V14">
        <v>2</v>
      </c>
      <c r="W14">
        <v>1</v>
      </c>
      <c r="X14">
        <f t="shared" si="3"/>
        <v>0.5</v>
      </c>
    </row>
    <row r="15" spans="3:26">
      <c r="C15">
        <v>13</v>
      </c>
      <c r="D15">
        <v>2</v>
      </c>
      <c r="E15">
        <v>1</v>
      </c>
      <c r="F15">
        <f t="shared" si="0"/>
        <v>0.5</v>
      </c>
      <c r="I15">
        <v>6</v>
      </c>
      <c r="J15">
        <v>1</v>
      </c>
      <c r="K15">
        <f t="shared" si="1"/>
        <v>0.16666666666666666</v>
      </c>
    </row>
    <row r="16" spans="3:26">
      <c r="C16">
        <v>14</v>
      </c>
      <c r="D16">
        <v>3</v>
      </c>
      <c r="E16">
        <v>2</v>
      </c>
      <c r="F16">
        <f t="shared" si="0"/>
        <v>0.66666666666666663</v>
      </c>
      <c r="I16">
        <v>6</v>
      </c>
      <c r="J16">
        <v>2</v>
      </c>
      <c r="K16">
        <f t="shared" si="1"/>
        <v>0.33333333333333331</v>
      </c>
      <c r="P16">
        <f>SUM(P3:P14)</f>
        <v>36</v>
      </c>
      <c r="Q16">
        <f>SUM(Q3:Q14)</f>
        <v>17</v>
      </c>
      <c r="V16">
        <f>SUM(V3:V14)</f>
        <v>42</v>
      </c>
      <c r="W16">
        <f>SUM(W3:W14)</f>
        <v>16</v>
      </c>
    </row>
    <row r="17" spans="3:33">
      <c r="C17">
        <v>15</v>
      </c>
      <c r="D17">
        <v>4</v>
      </c>
      <c r="E17">
        <v>2</v>
      </c>
      <c r="F17">
        <f t="shared" si="0"/>
        <v>0.5</v>
      </c>
      <c r="I17">
        <v>6</v>
      </c>
      <c r="J17">
        <v>2</v>
      </c>
      <c r="K17">
        <f t="shared" si="1"/>
        <v>0.33333333333333331</v>
      </c>
    </row>
    <row r="18" spans="3:33">
      <c r="C18">
        <v>16</v>
      </c>
      <c r="D18">
        <v>4</v>
      </c>
      <c r="E18">
        <v>3</v>
      </c>
      <c r="F18">
        <f t="shared" si="0"/>
        <v>0.75</v>
      </c>
      <c r="I18">
        <v>8</v>
      </c>
      <c r="J18">
        <v>3</v>
      </c>
      <c r="K18">
        <f t="shared" si="1"/>
        <v>0.375</v>
      </c>
      <c r="Y18" t="s">
        <v>0</v>
      </c>
      <c r="AA18" t="s">
        <v>3</v>
      </c>
    </row>
    <row r="19" spans="3:33">
      <c r="C19">
        <v>17</v>
      </c>
      <c r="D19">
        <v>4</v>
      </c>
      <c r="E19">
        <v>2</v>
      </c>
      <c r="F19">
        <f t="shared" si="0"/>
        <v>0.5</v>
      </c>
      <c r="I19">
        <v>5</v>
      </c>
      <c r="J19">
        <v>2</v>
      </c>
      <c r="K19">
        <f t="shared" si="1"/>
        <v>0.4</v>
      </c>
      <c r="Y19" t="s">
        <v>5</v>
      </c>
      <c r="Z19" t="s">
        <v>6</v>
      </c>
      <c r="AA19" s="4" t="s">
        <v>5</v>
      </c>
      <c r="AB19" s="4" t="s">
        <v>6</v>
      </c>
    </row>
    <row r="20" spans="3:33">
      <c r="C20">
        <v>18</v>
      </c>
      <c r="D20">
        <v>6</v>
      </c>
      <c r="E20">
        <v>2</v>
      </c>
      <c r="F20">
        <f t="shared" si="0"/>
        <v>0.33333333333333331</v>
      </c>
      <c r="I20">
        <v>8</v>
      </c>
      <c r="J20">
        <v>2</v>
      </c>
      <c r="K20">
        <f t="shared" si="1"/>
        <v>0.25</v>
      </c>
      <c r="P20" s="4" t="s">
        <v>0</v>
      </c>
      <c r="Q20" s="5"/>
      <c r="R20" s="5"/>
      <c r="S20" s="5"/>
      <c r="T20" s="5"/>
      <c r="U20" s="5"/>
      <c r="V20" s="5"/>
      <c r="X20" t="s">
        <v>7</v>
      </c>
      <c r="Y20">
        <v>0.57466666700000002</v>
      </c>
      <c r="Z20">
        <v>5.1962593000000001E-2</v>
      </c>
      <c r="AA20" s="3">
        <v>0.44444444399999999</v>
      </c>
      <c r="AB20" s="3">
        <v>7.2889305000000001E-2</v>
      </c>
      <c r="AD20">
        <f>Y20*100</f>
        <v>57.466666700000005</v>
      </c>
      <c r="AE20">
        <f t="shared" ref="AE20:AG25" si="4">Z20*100</f>
        <v>5.1962593000000004</v>
      </c>
      <c r="AF20">
        <f t="shared" si="4"/>
        <v>44.444444400000002</v>
      </c>
      <c r="AG20">
        <f t="shared" si="4"/>
        <v>7.2889305000000002</v>
      </c>
    </row>
    <row r="21" spans="3:33">
      <c r="C21">
        <v>19</v>
      </c>
      <c r="D21">
        <v>3</v>
      </c>
      <c r="E21">
        <v>3</v>
      </c>
      <c r="F21">
        <f t="shared" si="0"/>
        <v>1</v>
      </c>
      <c r="I21">
        <v>5</v>
      </c>
      <c r="J21">
        <v>3</v>
      </c>
      <c r="K21">
        <f t="shared" si="1"/>
        <v>0.6</v>
      </c>
      <c r="P21" s="5"/>
      <c r="Q21" s="4" t="s">
        <v>7</v>
      </c>
      <c r="R21" s="4" t="s">
        <v>8</v>
      </c>
      <c r="S21" s="4" t="s">
        <v>9</v>
      </c>
      <c r="T21" s="4" t="s">
        <v>10</v>
      </c>
      <c r="U21" s="4" t="s">
        <v>11</v>
      </c>
      <c r="V21" s="4" t="s">
        <v>12</v>
      </c>
      <c r="X21" t="s">
        <v>8</v>
      </c>
      <c r="Y21">
        <v>0.44861904800000002</v>
      </c>
      <c r="Z21">
        <v>4.8985633000000001E-2</v>
      </c>
      <c r="AA21" s="3">
        <v>0.53333333299999997</v>
      </c>
      <c r="AB21" s="3">
        <v>7.5906419000000003E-2</v>
      </c>
      <c r="AD21">
        <f t="shared" ref="AD21:AD25" si="5">Y21*100</f>
        <v>44.861904800000005</v>
      </c>
      <c r="AE21">
        <f t="shared" si="4"/>
        <v>4.8985633000000002</v>
      </c>
      <c r="AF21">
        <f t="shared" si="4"/>
        <v>53.3333333</v>
      </c>
      <c r="AG21">
        <f t="shared" si="4"/>
        <v>7.5906419000000005</v>
      </c>
    </row>
    <row r="22" spans="3:33">
      <c r="C22">
        <v>20</v>
      </c>
      <c r="D22">
        <v>3</v>
      </c>
      <c r="E22">
        <v>1</v>
      </c>
      <c r="F22">
        <f t="shared" si="0"/>
        <v>0.33333333333333331</v>
      </c>
      <c r="I22">
        <v>5</v>
      </c>
      <c r="J22">
        <v>1</v>
      </c>
      <c r="K22">
        <f t="shared" si="1"/>
        <v>0.2</v>
      </c>
      <c r="P22" s="4" t="s">
        <v>5</v>
      </c>
      <c r="Q22" s="3">
        <v>0.57466666700000002</v>
      </c>
      <c r="R22" s="3">
        <v>0.44861904800000002</v>
      </c>
      <c r="S22" s="3">
        <v>0.33138095200000001</v>
      </c>
      <c r="T22" s="3">
        <v>0.26874603200000002</v>
      </c>
      <c r="U22" s="3">
        <v>0.31238095199999999</v>
      </c>
      <c r="V22" s="3">
        <v>0.372761905</v>
      </c>
      <c r="X22" t="s">
        <v>9</v>
      </c>
      <c r="Y22">
        <v>0.33138095200000001</v>
      </c>
      <c r="Z22">
        <v>3.1087684000000001E-2</v>
      </c>
      <c r="AA22" s="3">
        <v>0.64500000000000002</v>
      </c>
      <c r="AB22" s="3">
        <v>9.5259553999999996E-2</v>
      </c>
      <c r="AD22">
        <f t="shared" si="5"/>
        <v>33.138095200000002</v>
      </c>
      <c r="AE22">
        <f t="shared" si="4"/>
        <v>3.1087684000000002</v>
      </c>
      <c r="AF22">
        <f t="shared" si="4"/>
        <v>64.5</v>
      </c>
      <c r="AG22">
        <f t="shared" si="4"/>
        <v>9.5259553999999991</v>
      </c>
    </row>
    <row r="23" spans="3:33">
      <c r="C23">
        <v>21</v>
      </c>
      <c r="D23">
        <v>3</v>
      </c>
      <c r="E23">
        <v>1</v>
      </c>
      <c r="F23">
        <f t="shared" si="0"/>
        <v>0.33333333333333331</v>
      </c>
      <c r="I23">
        <v>5</v>
      </c>
      <c r="J23">
        <v>1</v>
      </c>
      <c r="K23">
        <f t="shared" si="1"/>
        <v>0.2</v>
      </c>
      <c r="P23" s="4" t="s">
        <v>6</v>
      </c>
      <c r="Q23" s="3">
        <v>5.1962593000000001E-2</v>
      </c>
      <c r="R23" s="3">
        <v>4.8985633000000001E-2</v>
      </c>
      <c r="S23" s="3">
        <v>3.1087684000000001E-2</v>
      </c>
      <c r="T23" s="3">
        <v>2.8284459000000001E-2</v>
      </c>
      <c r="U23" s="3">
        <v>2.1466566999999999E-2</v>
      </c>
      <c r="V23" s="3">
        <v>2.4579640999999999E-2</v>
      </c>
      <c r="X23" t="s">
        <v>10</v>
      </c>
      <c r="Y23">
        <v>0.26874603200000002</v>
      </c>
      <c r="Z23">
        <v>2.8284459000000001E-2</v>
      </c>
      <c r="AA23" s="3">
        <v>0.74333333300000004</v>
      </c>
      <c r="AB23" s="3">
        <v>8.3414774999999997E-2</v>
      </c>
      <c r="AD23">
        <f t="shared" si="5"/>
        <v>26.874603200000003</v>
      </c>
      <c r="AE23">
        <f t="shared" si="4"/>
        <v>2.8284459000000002</v>
      </c>
      <c r="AF23">
        <f t="shared" si="4"/>
        <v>74.333333300000007</v>
      </c>
      <c r="AG23">
        <f t="shared" si="4"/>
        <v>8.3414774999999999</v>
      </c>
    </row>
    <row r="24" spans="3:33">
      <c r="C24">
        <v>22</v>
      </c>
      <c r="D24">
        <v>2</v>
      </c>
      <c r="E24">
        <v>1</v>
      </c>
      <c r="F24">
        <f t="shared" si="0"/>
        <v>0.5</v>
      </c>
      <c r="I24">
        <v>4</v>
      </c>
      <c r="J24">
        <v>1</v>
      </c>
      <c r="K24">
        <f t="shared" si="1"/>
        <v>0.25</v>
      </c>
      <c r="P24" s="5"/>
      <c r="Q24" s="5"/>
      <c r="R24" s="5"/>
      <c r="S24" s="5"/>
      <c r="T24" s="5"/>
      <c r="U24" s="5"/>
      <c r="V24" s="5"/>
      <c r="X24" t="s">
        <v>11</v>
      </c>
      <c r="Y24">
        <v>0.31238095199999999</v>
      </c>
      <c r="Z24">
        <v>2.1466566999999999E-2</v>
      </c>
      <c r="AA24" s="3">
        <v>0.68849206299999999</v>
      </c>
      <c r="AB24" s="3">
        <v>5.9187240000000002E-2</v>
      </c>
      <c r="AD24">
        <f t="shared" si="5"/>
        <v>31.2380952</v>
      </c>
      <c r="AE24">
        <f t="shared" si="4"/>
        <v>2.1466566999999999</v>
      </c>
      <c r="AF24">
        <f t="shared" si="4"/>
        <v>68.849206299999992</v>
      </c>
      <c r="AG24">
        <f t="shared" si="4"/>
        <v>5.9187240000000001</v>
      </c>
    </row>
    <row r="25" spans="3:33">
      <c r="C25">
        <v>23</v>
      </c>
      <c r="D25">
        <v>4</v>
      </c>
      <c r="E25">
        <v>3</v>
      </c>
      <c r="F25">
        <f t="shared" si="0"/>
        <v>0.75</v>
      </c>
      <c r="I25">
        <v>5</v>
      </c>
      <c r="J25">
        <v>3</v>
      </c>
      <c r="K25">
        <f t="shared" si="1"/>
        <v>0.6</v>
      </c>
      <c r="P25" s="4" t="s">
        <v>3</v>
      </c>
      <c r="Q25" s="5"/>
      <c r="R25" s="5"/>
      <c r="S25" s="5"/>
      <c r="T25" s="5"/>
      <c r="U25" s="5"/>
      <c r="V25" s="5"/>
      <c r="X25" t="s">
        <v>12</v>
      </c>
      <c r="Y25">
        <v>0.372761905</v>
      </c>
      <c r="Z25">
        <v>2.4579640999999999E-2</v>
      </c>
      <c r="AA25" s="3">
        <v>0.87916666700000001</v>
      </c>
      <c r="AB25" s="3">
        <v>4.7854868000000002E-2</v>
      </c>
      <c r="AD25">
        <f t="shared" si="5"/>
        <v>37.276190499999998</v>
      </c>
      <c r="AE25">
        <f t="shared" si="4"/>
        <v>2.4579640999999999</v>
      </c>
      <c r="AF25">
        <f t="shared" si="4"/>
        <v>87.916666700000007</v>
      </c>
      <c r="AG25">
        <f t="shared" si="4"/>
        <v>4.7854868000000002</v>
      </c>
    </row>
    <row r="26" spans="3:33">
      <c r="C26">
        <v>24</v>
      </c>
      <c r="D26">
        <v>5</v>
      </c>
      <c r="E26">
        <v>4</v>
      </c>
      <c r="F26">
        <f t="shared" si="0"/>
        <v>0.8</v>
      </c>
      <c r="I26">
        <v>6</v>
      </c>
      <c r="J26">
        <v>4</v>
      </c>
      <c r="K26">
        <f t="shared" si="1"/>
        <v>0.66666666666666663</v>
      </c>
      <c r="P26" s="4" t="s">
        <v>5</v>
      </c>
      <c r="Q26" s="3">
        <v>0.44444444399999999</v>
      </c>
      <c r="R26" s="3">
        <v>0.53333333299999997</v>
      </c>
      <c r="S26" s="3">
        <v>0.64500000000000002</v>
      </c>
      <c r="T26" s="3">
        <v>0.74333333300000004</v>
      </c>
      <c r="U26" s="3">
        <v>0.68849206299999999</v>
      </c>
      <c r="V26" s="3">
        <v>0.87916666700000001</v>
      </c>
    </row>
    <row r="27" spans="3:33">
      <c r="C27">
        <v>25</v>
      </c>
      <c r="D27">
        <v>4</v>
      </c>
      <c r="E27">
        <v>2</v>
      </c>
      <c r="F27">
        <f t="shared" si="0"/>
        <v>0.5</v>
      </c>
      <c r="I27">
        <v>6</v>
      </c>
      <c r="J27">
        <v>2</v>
      </c>
      <c r="K27">
        <f t="shared" si="1"/>
        <v>0.33333333333333331</v>
      </c>
      <c r="P27" s="4" t="s">
        <v>6</v>
      </c>
      <c r="Q27" s="3">
        <v>7.2889305000000001E-2</v>
      </c>
      <c r="R27" s="3">
        <v>7.5906419000000003E-2</v>
      </c>
      <c r="S27" s="3">
        <v>9.5259553999999996E-2</v>
      </c>
      <c r="T27" s="3">
        <v>8.3414774999999997E-2</v>
      </c>
      <c r="U27" s="3">
        <v>5.9187240000000002E-2</v>
      </c>
      <c r="V27" s="3">
        <v>4.7854868000000002E-2</v>
      </c>
    </row>
    <row r="30" spans="3:33">
      <c r="D30">
        <f>SUM(D3:D27)</f>
        <v>88</v>
      </c>
      <c r="E30">
        <f>SUM(E3:E27)</f>
        <v>52</v>
      </c>
      <c r="I30">
        <f>SUM(I3:I27)</f>
        <v>129</v>
      </c>
      <c r="J30">
        <v>52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A30"/>
  <sheetViews>
    <sheetView tabSelected="1" workbookViewId="0">
      <selection activeCell="H4" sqref="H4"/>
    </sheetView>
  </sheetViews>
  <sheetFormatPr baseColWidth="10" defaultRowHeight="15" x14ac:dyDescent="0"/>
  <sheetData>
    <row r="1" spans="3:27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P1" s="1" t="s">
        <v>3</v>
      </c>
      <c r="Q1" s="1"/>
      <c r="R1" s="1"/>
      <c r="S1" s="1"/>
      <c r="T1" s="1"/>
      <c r="U1" s="1"/>
      <c r="V1" s="1"/>
      <c r="W1" s="1"/>
      <c r="X1" s="1"/>
      <c r="Y1" s="1"/>
    </row>
    <row r="2" spans="3:27">
      <c r="C2" s="1" t="s">
        <v>1</v>
      </c>
      <c r="D2" s="1" t="s">
        <v>4</v>
      </c>
      <c r="E2" s="1">
        <v>24</v>
      </c>
      <c r="F2" s="1" t="s">
        <v>2</v>
      </c>
      <c r="G2" s="2" t="s">
        <v>5</v>
      </c>
      <c r="H2" s="2" t="s">
        <v>6</v>
      </c>
      <c r="I2" s="1"/>
      <c r="J2" s="1">
        <v>24</v>
      </c>
      <c r="K2" s="1" t="s">
        <v>4</v>
      </c>
      <c r="L2" s="1" t="s">
        <v>2</v>
      </c>
      <c r="M2" s="2" t="s">
        <v>5</v>
      </c>
      <c r="N2" s="2" t="s">
        <v>6</v>
      </c>
      <c r="P2" s="1" t="s">
        <v>1</v>
      </c>
      <c r="Q2" s="1" t="s">
        <v>4</v>
      </c>
      <c r="R2" s="1">
        <v>24</v>
      </c>
      <c r="S2" s="1" t="s">
        <v>2</v>
      </c>
      <c r="T2" s="2" t="s">
        <v>5</v>
      </c>
      <c r="U2" s="2" t="s">
        <v>6</v>
      </c>
      <c r="V2" s="1"/>
      <c r="W2" s="1">
        <v>24</v>
      </c>
      <c r="X2" s="1" t="s">
        <v>4</v>
      </c>
      <c r="Y2" s="1" t="s">
        <v>2</v>
      </c>
      <c r="Z2" s="2" t="s">
        <v>5</v>
      </c>
      <c r="AA2" s="2" t="s">
        <v>6</v>
      </c>
    </row>
    <row r="3" spans="3:27">
      <c r="C3">
        <v>1</v>
      </c>
      <c r="D3">
        <v>4</v>
      </c>
      <c r="E3">
        <v>2</v>
      </c>
      <c r="F3">
        <f>(E3/D3)</f>
        <v>0.5</v>
      </c>
      <c r="G3" s="3">
        <f>AVERAGE(F3:F27)</f>
        <v>0.26874603174603179</v>
      </c>
      <c r="H3" s="3">
        <f>STDEV(F3:F27)/(SQRT(COUNT(F3:F27)))</f>
        <v>2.8284459425605792E-2</v>
      </c>
      <c r="J3">
        <v>4</v>
      </c>
      <c r="K3">
        <v>2</v>
      </c>
      <c r="L3">
        <f>(K3/J3)</f>
        <v>0.5</v>
      </c>
      <c r="M3" s="3">
        <f>AVERAGE(L3:L27)</f>
        <v>0.33138095238095239</v>
      </c>
      <c r="N3" s="3">
        <f>STDEV(L3:L27)/(SQRT(COUNT(L3:L27)))</f>
        <v>3.1087683518002673E-2</v>
      </c>
      <c r="P3">
        <v>1</v>
      </c>
      <c r="Q3">
        <v>2</v>
      </c>
      <c r="R3">
        <v>2</v>
      </c>
      <c r="S3">
        <f>(R3/Q3)</f>
        <v>1</v>
      </c>
      <c r="T3" s="3">
        <f>AVERAGE(S3:S12)</f>
        <v>0.74333333333333329</v>
      </c>
      <c r="U3" s="3">
        <f>STDEV(S3:S12)/(SQRT(COUNT(S3:S12)))</f>
        <v>8.3414775018326531E-2</v>
      </c>
      <c r="W3">
        <v>2</v>
      </c>
      <c r="X3">
        <v>2</v>
      </c>
      <c r="Y3">
        <f>(X3/W3)</f>
        <v>1</v>
      </c>
      <c r="Z3" s="3">
        <f>AVERAGE(Y3:Y12)</f>
        <v>0.64500000000000002</v>
      </c>
      <c r="AA3" s="3">
        <f>STDEV(Y3:Y12)/(SQRT(COUNT(Y3:Y12)))</f>
        <v>9.525955446069112E-2</v>
      </c>
    </row>
    <row r="4" spans="3:27">
      <c r="C4">
        <v>2</v>
      </c>
      <c r="D4">
        <v>6</v>
      </c>
      <c r="E4">
        <v>1</v>
      </c>
      <c r="F4">
        <f t="shared" ref="F4:F27" si="0">(E4/D4)</f>
        <v>0.16666666666666666</v>
      </c>
      <c r="J4">
        <v>5</v>
      </c>
      <c r="K4">
        <v>1</v>
      </c>
      <c r="L4">
        <f t="shared" ref="L4:L27" si="1">(K4/J4)</f>
        <v>0.2</v>
      </c>
      <c r="P4">
        <v>2</v>
      </c>
      <c r="Q4">
        <v>3</v>
      </c>
      <c r="R4">
        <v>1</v>
      </c>
      <c r="S4">
        <f t="shared" ref="S4:S12" si="2">(R4/Q4)</f>
        <v>0.33333333333333331</v>
      </c>
      <c r="W4">
        <v>3</v>
      </c>
      <c r="X4">
        <v>1</v>
      </c>
      <c r="Y4">
        <f t="shared" ref="Y4:Y12" si="3">(X4/W4)</f>
        <v>0.33333333333333331</v>
      </c>
    </row>
    <row r="5" spans="3:27">
      <c r="C5">
        <v>3</v>
      </c>
      <c r="D5">
        <v>4</v>
      </c>
      <c r="E5">
        <v>2</v>
      </c>
      <c r="F5">
        <f t="shared" si="0"/>
        <v>0.5</v>
      </c>
      <c r="G5">
        <f>MEDIAN(F3:F27)</f>
        <v>0.22222222222222221</v>
      </c>
      <c r="J5">
        <v>5</v>
      </c>
      <c r="K5">
        <v>2</v>
      </c>
      <c r="L5">
        <f t="shared" si="1"/>
        <v>0.4</v>
      </c>
      <c r="M5">
        <f>MEDIAN(L3:L27)</f>
        <v>0.33333333333333331</v>
      </c>
      <c r="P5">
        <v>3</v>
      </c>
      <c r="Q5">
        <v>3</v>
      </c>
      <c r="R5">
        <v>3</v>
      </c>
      <c r="S5">
        <f t="shared" si="2"/>
        <v>1</v>
      </c>
      <c r="T5">
        <f>MEDIAN(S3:S12)</f>
        <v>0.75</v>
      </c>
      <c r="W5">
        <v>5</v>
      </c>
      <c r="X5">
        <v>3</v>
      </c>
      <c r="Y5">
        <f t="shared" si="3"/>
        <v>0.6</v>
      </c>
      <c r="Z5">
        <f>MEDIAN(Y3:Y12)</f>
        <v>0.6333333333333333</v>
      </c>
    </row>
    <row r="6" spans="3:27">
      <c r="C6">
        <v>4</v>
      </c>
      <c r="D6">
        <v>4</v>
      </c>
      <c r="E6">
        <v>2</v>
      </c>
      <c r="F6">
        <f t="shared" si="0"/>
        <v>0.5</v>
      </c>
      <c r="G6">
        <f>STDEV(F3:F27)</f>
        <v>0.14142229712802895</v>
      </c>
      <c r="J6">
        <v>4</v>
      </c>
      <c r="K6">
        <v>2</v>
      </c>
      <c r="L6">
        <f t="shared" si="1"/>
        <v>0.5</v>
      </c>
      <c r="M6">
        <f>STDEV(L3:L27)</f>
        <v>0.15543841759001337</v>
      </c>
      <c r="P6">
        <v>4</v>
      </c>
      <c r="Q6">
        <v>3</v>
      </c>
      <c r="R6">
        <v>1</v>
      </c>
      <c r="S6">
        <f t="shared" si="2"/>
        <v>0.33333333333333331</v>
      </c>
      <c r="T6">
        <f>STDEV(S3:S12)</f>
        <v>0.26378067956842544</v>
      </c>
      <c r="W6">
        <v>3</v>
      </c>
      <c r="X6">
        <v>1</v>
      </c>
      <c r="Y6">
        <f t="shared" si="3"/>
        <v>0.33333333333333331</v>
      </c>
      <c r="Z6">
        <f>STDEV(Y3:Y12)</f>
        <v>0.30123716098863662</v>
      </c>
    </row>
    <row r="7" spans="3:27">
      <c r="C7">
        <v>5</v>
      </c>
      <c r="D7">
        <v>5</v>
      </c>
      <c r="E7">
        <v>2</v>
      </c>
      <c r="F7">
        <f t="shared" si="0"/>
        <v>0.4</v>
      </c>
      <c r="J7">
        <v>4</v>
      </c>
      <c r="K7">
        <v>2</v>
      </c>
      <c r="L7">
        <f t="shared" si="1"/>
        <v>0.5</v>
      </c>
      <c r="P7">
        <v>5</v>
      </c>
      <c r="Q7">
        <v>4</v>
      </c>
      <c r="R7">
        <v>3</v>
      </c>
      <c r="S7">
        <f t="shared" si="2"/>
        <v>0.75</v>
      </c>
      <c r="W7">
        <v>4</v>
      </c>
      <c r="X7">
        <v>3</v>
      </c>
      <c r="Y7">
        <f t="shared" si="3"/>
        <v>0.75</v>
      </c>
    </row>
    <row r="8" spans="3:27">
      <c r="C8">
        <v>6</v>
      </c>
      <c r="D8">
        <v>5</v>
      </c>
      <c r="E8">
        <v>2</v>
      </c>
      <c r="F8">
        <f t="shared" si="0"/>
        <v>0.4</v>
      </c>
      <c r="J8">
        <v>4</v>
      </c>
      <c r="K8">
        <v>2</v>
      </c>
      <c r="L8">
        <f t="shared" si="1"/>
        <v>0.5</v>
      </c>
      <c r="P8">
        <v>6</v>
      </c>
      <c r="Q8">
        <v>3</v>
      </c>
      <c r="R8">
        <v>3</v>
      </c>
      <c r="S8">
        <f t="shared" si="2"/>
        <v>1</v>
      </c>
      <c r="W8">
        <v>3</v>
      </c>
      <c r="X8">
        <v>3</v>
      </c>
      <c r="Y8">
        <f t="shared" si="3"/>
        <v>1</v>
      </c>
    </row>
    <row r="9" spans="3:27">
      <c r="C9">
        <v>7</v>
      </c>
      <c r="D9">
        <v>3</v>
      </c>
      <c r="E9">
        <v>0</v>
      </c>
      <c r="F9">
        <f t="shared" si="0"/>
        <v>0</v>
      </c>
      <c r="J9">
        <v>6</v>
      </c>
      <c r="K9">
        <v>0</v>
      </c>
      <c r="L9">
        <f t="shared" si="1"/>
        <v>0</v>
      </c>
      <c r="P9">
        <v>7</v>
      </c>
      <c r="Q9">
        <v>3</v>
      </c>
      <c r="R9">
        <v>2</v>
      </c>
      <c r="S9">
        <f t="shared" si="2"/>
        <v>0.66666666666666663</v>
      </c>
      <c r="W9">
        <v>3</v>
      </c>
      <c r="X9">
        <v>2</v>
      </c>
      <c r="Y9">
        <f t="shared" si="3"/>
        <v>0.66666666666666663</v>
      </c>
    </row>
    <row r="10" spans="3:27">
      <c r="C10">
        <v>8</v>
      </c>
      <c r="D10">
        <v>6</v>
      </c>
      <c r="E10">
        <v>1</v>
      </c>
      <c r="F10">
        <f t="shared" si="0"/>
        <v>0.16666666666666666</v>
      </c>
      <c r="J10">
        <v>4</v>
      </c>
      <c r="K10">
        <v>1</v>
      </c>
      <c r="L10">
        <f t="shared" si="1"/>
        <v>0.25</v>
      </c>
      <c r="P10">
        <v>8</v>
      </c>
      <c r="Q10">
        <v>1</v>
      </c>
      <c r="R10">
        <v>1</v>
      </c>
      <c r="S10">
        <f t="shared" si="2"/>
        <v>1</v>
      </c>
      <c r="W10">
        <v>6</v>
      </c>
      <c r="X10">
        <v>1</v>
      </c>
      <c r="Y10">
        <f t="shared" si="3"/>
        <v>0.16666666666666666</v>
      </c>
    </row>
    <row r="11" spans="3:27">
      <c r="C11">
        <v>9</v>
      </c>
      <c r="D11">
        <v>5</v>
      </c>
      <c r="E11">
        <v>1</v>
      </c>
      <c r="F11">
        <f t="shared" si="0"/>
        <v>0.2</v>
      </c>
      <c r="J11">
        <v>4</v>
      </c>
      <c r="K11">
        <v>1</v>
      </c>
      <c r="L11">
        <f t="shared" si="1"/>
        <v>0.25</v>
      </c>
      <c r="P11">
        <v>9</v>
      </c>
      <c r="Q11">
        <v>5</v>
      </c>
      <c r="R11">
        <v>3</v>
      </c>
      <c r="S11">
        <f t="shared" si="2"/>
        <v>0.6</v>
      </c>
      <c r="W11">
        <v>5</v>
      </c>
      <c r="X11">
        <v>3</v>
      </c>
      <c r="Y11">
        <f t="shared" si="3"/>
        <v>0.6</v>
      </c>
    </row>
    <row r="12" spans="3:27">
      <c r="C12">
        <v>10</v>
      </c>
      <c r="D12">
        <v>6</v>
      </c>
      <c r="E12">
        <v>2</v>
      </c>
      <c r="F12">
        <f t="shared" si="0"/>
        <v>0.33333333333333331</v>
      </c>
      <c r="J12">
        <v>3</v>
      </c>
      <c r="K12">
        <v>2</v>
      </c>
      <c r="L12">
        <f t="shared" si="1"/>
        <v>0.66666666666666663</v>
      </c>
      <c r="P12">
        <v>10</v>
      </c>
      <c r="Q12">
        <v>4</v>
      </c>
      <c r="R12">
        <v>3</v>
      </c>
      <c r="S12">
        <f t="shared" si="2"/>
        <v>0.75</v>
      </c>
      <c r="W12">
        <v>3</v>
      </c>
      <c r="X12">
        <v>3</v>
      </c>
      <c r="Y12">
        <f t="shared" si="3"/>
        <v>1</v>
      </c>
    </row>
    <row r="13" spans="3:27">
      <c r="C13">
        <v>11</v>
      </c>
      <c r="D13">
        <v>3</v>
      </c>
      <c r="E13">
        <v>1</v>
      </c>
      <c r="F13">
        <f t="shared" si="0"/>
        <v>0.33333333333333331</v>
      </c>
      <c r="J13">
        <v>3</v>
      </c>
      <c r="K13">
        <v>1</v>
      </c>
      <c r="L13">
        <f t="shared" si="1"/>
        <v>0.33333333333333331</v>
      </c>
    </row>
    <row r="14" spans="3:27">
      <c r="C14">
        <v>12</v>
      </c>
      <c r="D14">
        <v>5</v>
      </c>
      <c r="E14">
        <v>1</v>
      </c>
      <c r="F14">
        <f t="shared" si="0"/>
        <v>0.2</v>
      </c>
      <c r="J14">
        <v>3</v>
      </c>
      <c r="K14">
        <v>1</v>
      </c>
      <c r="L14">
        <f t="shared" si="1"/>
        <v>0.33333333333333331</v>
      </c>
      <c r="Q14">
        <f>SUM(Q3:Q12)</f>
        <v>31</v>
      </c>
      <c r="R14">
        <f>SUM(R3:R12)</f>
        <v>22</v>
      </c>
      <c r="W14">
        <f>SUM(W3:W12)</f>
        <v>37</v>
      </c>
      <c r="X14">
        <f>SUM(X3:X12)</f>
        <v>22</v>
      </c>
    </row>
    <row r="15" spans="3:27">
      <c r="C15">
        <v>13</v>
      </c>
      <c r="D15">
        <v>7</v>
      </c>
      <c r="E15">
        <v>1</v>
      </c>
      <c r="F15">
        <f t="shared" si="0"/>
        <v>0.14285714285714285</v>
      </c>
      <c r="J15">
        <v>3</v>
      </c>
      <c r="K15">
        <v>1</v>
      </c>
      <c r="L15">
        <f t="shared" si="1"/>
        <v>0.33333333333333331</v>
      </c>
    </row>
    <row r="16" spans="3:27">
      <c r="C16">
        <v>14</v>
      </c>
      <c r="D16">
        <v>5</v>
      </c>
      <c r="E16">
        <v>1</v>
      </c>
      <c r="F16">
        <f t="shared" si="0"/>
        <v>0.2</v>
      </c>
      <c r="J16">
        <v>4</v>
      </c>
      <c r="K16">
        <v>1</v>
      </c>
      <c r="L16">
        <f t="shared" si="1"/>
        <v>0.25</v>
      </c>
    </row>
    <row r="17" spans="3:12">
      <c r="C17">
        <v>15</v>
      </c>
      <c r="D17">
        <v>8</v>
      </c>
      <c r="E17">
        <v>1</v>
      </c>
      <c r="F17">
        <f t="shared" si="0"/>
        <v>0.125</v>
      </c>
      <c r="J17">
        <v>7</v>
      </c>
      <c r="K17">
        <v>1</v>
      </c>
      <c r="L17">
        <f t="shared" si="1"/>
        <v>0.14285714285714285</v>
      </c>
    </row>
    <row r="18" spans="3:12">
      <c r="C18">
        <v>16</v>
      </c>
      <c r="D18">
        <v>8</v>
      </c>
      <c r="E18">
        <v>1</v>
      </c>
      <c r="F18">
        <f t="shared" si="0"/>
        <v>0.125</v>
      </c>
      <c r="J18">
        <v>8</v>
      </c>
      <c r="K18">
        <v>1</v>
      </c>
      <c r="L18">
        <f t="shared" si="1"/>
        <v>0.125</v>
      </c>
    </row>
    <row r="19" spans="3:12">
      <c r="C19">
        <v>17</v>
      </c>
      <c r="D19">
        <v>7</v>
      </c>
      <c r="E19">
        <v>3</v>
      </c>
      <c r="F19">
        <f t="shared" si="0"/>
        <v>0.42857142857142855</v>
      </c>
      <c r="J19">
        <v>6</v>
      </c>
      <c r="K19">
        <v>3</v>
      </c>
      <c r="L19">
        <f t="shared" si="1"/>
        <v>0.5</v>
      </c>
    </row>
    <row r="20" spans="3:12">
      <c r="C20">
        <v>18</v>
      </c>
      <c r="D20">
        <v>4</v>
      </c>
      <c r="E20">
        <v>2</v>
      </c>
      <c r="F20">
        <f t="shared" si="0"/>
        <v>0.5</v>
      </c>
      <c r="J20">
        <v>4</v>
      </c>
      <c r="K20">
        <v>2</v>
      </c>
      <c r="L20">
        <f t="shared" si="1"/>
        <v>0.5</v>
      </c>
    </row>
    <row r="21" spans="3:12">
      <c r="C21">
        <v>19</v>
      </c>
      <c r="D21">
        <v>5</v>
      </c>
      <c r="E21">
        <v>1</v>
      </c>
      <c r="F21">
        <f t="shared" si="0"/>
        <v>0.2</v>
      </c>
      <c r="J21">
        <v>5</v>
      </c>
      <c r="K21">
        <v>1</v>
      </c>
      <c r="L21">
        <f t="shared" si="1"/>
        <v>0.2</v>
      </c>
    </row>
    <row r="22" spans="3:12">
      <c r="C22">
        <v>20</v>
      </c>
      <c r="D22">
        <v>8</v>
      </c>
      <c r="E22">
        <v>2</v>
      </c>
      <c r="F22">
        <f t="shared" si="0"/>
        <v>0.25</v>
      </c>
      <c r="J22">
        <v>5</v>
      </c>
      <c r="K22">
        <v>2</v>
      </c>
      <c r="L22">
        <f t="shared" si="1"/>
        <v>0.4</v>
      </c>
    </row>
    <row r="23" spans="3:12">
      <c r="C23">
        <v>21</v>
      </c>
      <c r="D23">
        <v>8</v>
      </c>
      <c r="E23">
        <v>1</v>
      </c>
      <c r="F23">
        <f t="shared" si="0"/>
        <v>0.125</v>
      </c>
      <c r="J23">
        <v>6</v>
      </c>
      <c r="K23">
        <v>1</v>
      </c>
      <c r="L23">
        <f t="shared" si="1"/>
        <v>0.16666666666666666</v>
      </c>
    </row>
    <row r="24" spans="3:12">
      <c r="C24">
        <v>22</v>
      </c>
      <c r="D24">
        <v>4</v>
      </c>
      <c r="E24">
        <v>1</v>
      </c>
      <c r="F24">
        <f t="shared" si="0"/>
        <v>0.25</v>
      </c>
      <c r="J24">
        <v>3</v>
      </c>
      <c r="K24">
        <v>1</v>
      </c>
      <c r="L24">
        <f t="shared" si="1"/>
        <v>0.33333333333333331</v>
      </c>
    </row>
    <row r="25" spans="3:12">
      <c r="C25">
        <v>23</v>
      </c>
      <c r="D25">
        <v>5</v>
      </c>
      <c r="E25">
        <v>1</v>
      </c>
      <c r="F25">
        <f t="shared" si="0"/>
        <v>0.2</v>
      </c>
      <c r="J25">
        <v>4</v>
      </c>
      <c r="K25">
        <v>1</v>
      </c>
      <c r="L25">
        <f t="shared" si="1"/>
        <v>0.25</v>
      </c>
    </row>
    <row r="26" spans="3:12">
      <c r="C26">
        <v>24</v>
      </c>
      <c r="D26">
        <v>9</v>
      </c>
      <c r="E26">
        <v>2</v>
      </c>
      <c r="F26">
        <f t="shared" si="0"/>
        <v>0.22222222222222221</v>
      </c>
      <c r="J26">
        <v>5</v>
      </c>
      <c r="K26">
        <v>2</v>
      </c>
      <c r="L26">
        <f t="shared" si="1"/>
        <v>0.4</v>
      </c>
    </row>
    <row r="27" spans="3:12">
      <c r="C27">
        <v>25</v>
      </c>
      <c r="D27">
        <v>4</v>
      </c>
      <c r="E27">
        <v>1</v>
      </c>
      <c r="F27">
        <f t="shared" si="0"/>
        <v>0.25</v>
      </c>
      <c r="J27">
        <v>4</v>
      </c>
      <c r="K27">
        <v>1</v>
      </c>
      <c r="L27">
        <f t="shared" si="1"/>
        <v>0.25</v>
      </c>
    </row>
    <row r="30" spans="3:12">
      <c r="D30">
        <f>SUM(D3:D27)</f>
        <v>138</v>
      </c>
      <c r="E30">
        <f>SUM(E3:E27)</f>
        <v>35</v>
      </c>
      <c r="J30">
        <f>SUM(J3:J27)</f>
        <v>113</v>
      </c>
      <c r="K30">
        <f>SUM(K3:K27)</f>
        <v>35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Z30"/>
  <sheetViews>
    <sheetView topLeftCell="K1" workbookViewId="0">
      <selection activeCell="Y5" sqref="Y5:Z5"/>
    </sheetView>
  </sheetViews>
  <sheetFormatPr baseColWidth="10" defaultRowHeight="15" x14ac:dyDescent="0"/>
  <sheetData>
    <row r="1" spans="3:26">
      <c r="C1" s="1" t="s">
        <v>0</v>
      </c>
      <c r="D1" s="1"/>
      <c r="E1" s="1"/>
      <c r="F1" s="1"/>
      <c r="G1" s="1"/>
      <c r="H1" s="1"/>
      <c r="I1" s="1"/>
      <c r="J1" s="1"/>
      <c r="K1" s="1"/>
      <c r="O1" s="1" t="s">
        <v>3</v>
      </c>
      <c r="P1" s="1"/>
      <c r="Q1" s="1"/>
      <c r="R1" s="1"/>
      <c r="S1" s="1"/>
      <c r="T1" s="1"/>
      <c r="U1" s="1"/>
      <c r="V1" s="1"/>
      <c r="W1" s="1"/>
      <c r="X1" s="1"/>
    </row>
    <row r="2" spans="3:26">
      <c r="C2" s="1" t="s">
        <v>1</v>
      </c>
      <c r="D2" s="1" t="s">
        <v>4</v>
      </c>
      <c r="E2" s="1">
        <v>42</v>
      </c>
      <c r="F2" s="1" t="s">
        <v>2</v>
      </c>
      <c r="G2" s="1" t="s">
        <v>5</v>
      </c>
      <c r="H2" s="1" t="s">
        <v>6</v>
      </c>
      <c r="I2" s="1">
        <v>42</v>
      </c>
      <c r="J2" s="1" t="s">
        <v>4</v>
      </c>
      <c r="K2" s="1" t="s">
        <v>2</v>
      </c>
      <c r="L2" s="1" t="s">
        <v>5</v>
      </c>
      <c r="M2" s="1" t="s">
        <v>6</v>
      </c>
      <c r="O2" s="1" t="s">
        <v>1</v>
      </c>
      <c r="P2" s="1" t="s">
        <v>4</v>
      </c>
      <c r="Q2" s="1">
        <v>42</v>
      </c>
      <c r="R2" s="1" t="s">
        <v>2</v>
      </c>
      <c r="S2" s="1" t="s">
        <v>5</v>
      </c>
      <c r="T2" s="1" t="s">
        <v>6</v>
      </c>
      <c r="V2" s="1">
        <v>42</v>
      </c>
      <c r="W2" s="1" t="s">
        <v>4</v>
      </c>
      <c r="X2" s="1" t="s">
        <v>2</v>
      </c>
      <c r="Y2" s="1" t="s">
        <v>5</v>
      </c>
      <c r="Z2" s="1" t="s">
        <v>6</v>
      </c>
    </row>
    <row r="3" spans="3:26">
      <c r="C3">
        <v>1</v>
      </c>
      <c r="D3">
        <v>5</v>
      </c>
      <c r="E3">
        <v>2</v>
      </c>
      <c r="F3">
        <f>(E3/D3)</f>
        <v>0.4</v>
      </c>
      <c r="G3">
        <f>AVERAGE(F3:F27)</f>
        <v>0.37276190476190474</v>
      </c>
      <c r="H3" s="3">
        <f>STDEV(F3:F27)/(SQRT(COUNT(F3:F27)))</f>
        <v>2.4579640562032875E-2</v>
      </c>
      <c r="I3">
        <v>8</v>
      </c>
      <c r="J3">
        <v>2</v>
      </c>
      <c r="K3">
        <f>(J3/I3)</f>
        <v>0.25</v>
      </c>
      <c r="L3">
        <f>AVERAGE(K3:K27)</f>
        <v>0.31238095238095243</v>
      </c>
      <c r="M3" s="3">
        <f>STDEV(K3:K27)/(SQRT(COUNT(K3:K27)))</f>
        <v>2.1466566843896862E-2</v>
      </c>
      <c r="O3">
        <v>1</v>
      </c>
      <c r="P3">
        <v>3</v>
      </c>
      <c r="Q3">
        <v>3</v>
      </c>
      <c r="R3">
        <f t="shared" ref="R3:R14" si="0">(Q3/P3)</f>
        <v>1</v>
      </c>
      <c r="S3">
        <f>AVERAGE(R3:R14)</f>
        <v>0.87916666666666676</v>
      </c>
      <c r="T3" s="3">
        <f>STDEV(R3:R14)/(SQRT(COUNT(R3:R14)))</f>
        <v>4.7854867922066065E-2</v>
      </c>
      <c r="V3">
        <v>6</v>
      </c>
      <c r="W3">
        <v>3</v>
      </c>
      <c r="X3">
        <f>(W3/V3)</f>
        <v>0.5</v>
      </c>
      <c r="Y3">
        <f>AVERAGE(X3:X14)</f>
        <v>0.6884920634920636</v>
      </c>
      <c r="Z3" s="3">
        <f>STDEV(X3:X14)/(SQRT(COUNT(X3:X14)))</f>
        <v>5.9187239893617287E-2</v>
      </c>
    </row>
    <row r="4" spans="3:26">
      <c r="C4">
        <v>2</v>
      </c>
      <c r="D4">
        <v>8</v>
      </c>
      <c r="E4">
        <v>2</v>
      </c>
      <c r="F4">
        <f t="shared" ref="F4:F27" si="1">(E4/D4)</f>
        <v>0.25</v>
      </c>
      <c r="I4">
        <v>6</v>
      </c>
      <c r="J4">
        <v>2</v>
      </c>
      <c r="K4">
        <f t="shared" ref="K4:K27" si="2">(J4/I4)</f>
        <v>0.33333333333333331</v>
      </c>
      <c r="O4">
        <v>2</v>
      </c>
      <c r="P4">
        <v>2</v>
      </c>
      <c r="Q4">
        <v>2</v>
      </c>
      <c r="R4">
        <f t="shared" si="0"/>
        <v>1</v>
      </c>
      <c r="V4">
        <v>5</v>
      </c>
      <c r="W4">
        <v>2</v>
      </c>
      <c r="X4">
        <f t="shared" ref="X4:X14" si="3">(W4/V4)</f>
        <v>0.4</v>
      </c>
    </row>
    <row r="5" spans="3:26">
      <c r="C5">
        <v>3</v>
      </c>
      <c r="D5">
        <v>6</v>
      </c>
      <c r="E5">
        <v>3</v>
      </c>
      <c r="F5">
        <f t="shared" si="1"/>
        <v>0.5</v>
      </c>
      <c r="G5">
        <f>MEDIAN(F3:F27)</f>
        <v>0.4</v>
      </c>
      <c r="H5">
        <f>STDEV(F3:F27)</f>
        <v>0.12289820281016438</v>
      </c>
      <c r="I5">
        <v>6</v>
      </c>
      <c r="J5">
        <v>3</v>
      </c>
      <c r="K5">
        <f t="shared" si="2"/>
        <v>0.5</v>
      </c>
      <c r="L5">
        <f>MEDIAN(K3:K27)</f>
        <v>0.2857142857142857</v>
      </c>
      <c r="M5">
        <f>STDEV(K3:K27)</f>
        <v>0.10733283421948431</v>
      </c>
      <c r="O5">
        <v>3</v>
      </c>
      <c r="P5">
        <v>5</v>
      </c>
      <c r="Q5">
        <v>4</v>
      </c>
      <c r="R5">
        <f t="shared" si="0"/>
        <v>0.8</v>
      </c>
      <c r="S5">
        <f>MEDIAN(R3:R14)</f>
        <v>1</v>
      </c>
      <c r="T5">
        <f>STDEV(R3:R14)</f>
        <v>0.16577412526103297</v>
      </c>
      <c r="V5">
        <v>7</v>
      </c>
      <c r="W5">
        <v>4</v>
      </c>
      <c r="X5">
        <f t="shared" si="3"/>
        <v>0.5714285714285714</v>
      </c>
      <c r="Y5">
        <f>MEDIAN(X3:X14)</f>
        <v>0.67500000000000004</v>
      </c>
      <c r="Z5">
        <f>STDEV(X3:X14)</f>
        <v>0.20503061331102537</v>
      </c>
    </row>
    <row r="6" spans="3:26">
      <c r="C6">
        <v>4</v>
      </c>
      <c r="D6">
        <v>4</v>
      </c>
      <c r="E6">
        <v>1</v>
      </c>
      <c r="F6">
        <f t="shared" si="1"/>
        <v>0.25</v>
      </c>
      <c r="I6">
        <v>8</v>
      </c>
      <c r="J6">
        <v>1</v>
      </c>
      <c r="K6">
        <f t="shared" si="2"/>
        <v>0.125</v>
      </c>
      <c r="O6">
        <v>4</v>
      </c>
      <c r="P6">
        <v>6</v>
      </c>
      <c r="Q6">
        <v>6</v>
      </c>
      <c r="R6">
        <f t="shared" si="0"/>
        <v>1</v>
      </c>
      <c r="V6">
        <v>7</v>
      </c>
      <c r="W6">
        <v>6</v>
      </c>
      <c r="X6">
        <f t="shared" si="3"/>
        <v>0.8571428571428571</v>
      </c>
    </row>
    <row r="7" spans="3:26">
      <c r="C7">
        <v>5</v>
      </c>
      <c r="D7">
        <v>5</v>
      </c>
      <c r="E7">
        <v>2</v>
      </c>
      <c r="F7">
        <f t="shared" si="1"/>
        <v>0.4</v>
      </c>
      <c r="I7">
        <v>5</v>
      </c>
      <c r="J7">
        <v>2</v>
      </c>
      <c r="K7">
        <f t="shared" si="2"/>
        <v>0.4</v>
      </c>
      <c r="O7">
        <v>5</v>
      </c>
      <c r="P7">
        <v>4</v>
      </c>
      <c r="Q7">
        <v>3</v>
      </c>
      <c r="R7">
        <f t="shared" si="0"/>
        <v>0.75</v>
      </c>
      <c r="V7">
        <v>4</v>
      </c>
      <c r="W7">
        <v>3</v>
      </c>
      <c r="X7">
        <f t="shared" si="3"/>
        <v>0.75</v>
      </c>
    </row>
    <row r="8" spans="3:26">
      <c r="C8">
        <v>6</v>
      </c>
      <c r="D8">
        <v>5</v>
      </c>
      <c r="E8">
        <v>2</v>
      </c>
      <c r="F8">
        <f t="shared" si="1"/>
        <v>0.4</v>
      </c>
      <c r="I8">
        <v>6</v>
      </c>
      <c r="J8">
        <v>2</v>
      </c>
      <c r="K8">
        <f t="shared" si="2"/>
        <v>0.33333333333333331</v>
      </c>
      <c r="O8">
        <v>6</v>
      </c>
      <c r="P8">
        <v>3</v>
      </c>
      <c r="Q8">
        <v>3</v>
      </c>
      <c r="R8">
        <f t="shared" si="0"/>
        <v>1</v>
      </c>
      <c r="V8">
        <v>4</v>
      </c>
      <c r="W8">
        <v>3</v>
      </c>
      <c r="X8">
        <f t="shared" si="3"/>
        <v>0.75</v>
      </c>
    </row>
    <row r="9" spans="3:26">
      <c r="C9">
        <v>7</v>
      </c>
      <c r="D9">
        <v>5</v>
      </c>
      <c r="E9">
        <v>2</v>
      </c>
      <c r="F9">
        <f t="shared" si="1"/>
        <v>0.4</v>
      </c>
      <c r="I9">
        <v>7</v>
      </c>
      <c r="J9">
        <v>2</v>
      </c>
      <c r="K9">
        <f t="shared" si="2"/>
        <v>0.2857142857142857</v>
      </c>
      <c r="O9">
        <v>7</v>
      </c>
      <c r="P9">
        <v>5</v>
      </c>
      <c r="Q9">
        <v>5</v>
      </c>
      <c r="R9">
        <f t="shared" si="0"/>
        <v>1</v>
      </c>
      <c r="V9">
        <v>6</v>
      </c>
      <c r="W9">
        <v>5</v>
      </c>
      <c r="X9">
        <f t="shared" si="3"/>
        <v>0.83333333333333337</v>
      </c>
    </row>
    <row r="10" spans="3:26">
      <c r="C10">
        <v>8</v>
      </c>
      <c r="D10">
        <v>7</v>
      </c>
      <c r="E10">
        <v>4</v>
      </c>
      <c r="F10">
        <f t="shared" si="1"/>
        <v>0.5714285714285714</v>
      </c>
      <c r="I10">
        <v>7</v>
      </c>
      <c r="J10">
        <v>4</v>
      </c>
      <c r="K10">
        <f t="shared" si="2"/>
        <v>0.5714285714285714</v>
      </c>
      <c r="O10">
        <v>8</v>
      </c>
      <c r="P10">
        <v>4</v>
      </c>
      <c r="Q10">
        <v>3</v>
      </c>
      <c r="R10">
        <f t="shared" si="0"/>
        <v>0.75</v>
      </c>
      <c r="V10">
        <v>3</v>
      </c>
      <c r="W10">
        <v>3</v>
      </c>
      <c r="X10">
        <f t="shared" si="3"/>
        <v>1</v>
      </c>
    </row>
    <row r="11" spans="3:26">
      <c r="C11">
        <v>9</v>
      </c>
      <c r="D11">
        <v>5</v>
      </c>
      <c r="E11">
        <v>2</v>
      </c>
      <c r="F11">
        <f t="shared" si="1"/>
        <v>0.4</v>
      </c>
      <c r="I11">
        <v>5</v>
      </c>
      <c r="J11">
        <v>2</v>
      </c>
      <c r="K11">
        <f t="shared" si="2"/>
        <v>0.4</v>
      </c>
      <c r="O11">
        <v>9</v>
      </c>
      <c r="P11">
        <v>4</v>
      </c>
      <c r="Q11">
        <v>3</v>
      </c>
      <c r="R11">
        <f t="shared" si="0"/>
        <v>0.75</v>
      </c>
      <c r="V11">
        <v>5</v>
      </c>
      <c r="W11">
        <v>3</v>
      </c>
      <c r="X11">
        <f t="shared" si="3"/>
        <v>0.6</v>
      </c>
    </row>
    <row r="12" spans="3:26">
      <c r="C12">
        <v>10</v>
      </c>
      <c r="D12">
        <v>6</v>
      </c>
      <c r="E12">
        <v>2</v>
      </c>
      <c r="F12">
        <f t="shared" si="1"/>
        <v>0.33333333333333331</v>
      </c>
      <c r="I12">
        <v>7</v>
      </c>
      <c r="J12">
        <v>2</v>
      </c>
      <c r="K12">
        <f t="shared" si="2"/>
        <v>0.2857142857142857</v>
      </c>
      <c r="O12">
        <v>10</v>
      </c>
      <c r="P12">
        <v>1</v>
      </c>
      <c r="Q12">
        <v>1</v>
      </c>
      <c r="R12">
        <f t="shared" si="0"/>
        <v>1</v>
      </c>
      <c r="V12">
        <v>1</v>
      </c>
      <c r="W12">
        <v>1</v>
      </c>
      <c r="X12">
        <f t="shared" si="3"/>
        <v>1</v>
      </c>
    </row>
    <row r="13" spans="3:26">
      <c r="C13">
        <v>11</v>
      </c>
      <c r="D13">
        <v>4</v>
      </c>
      <c r="E13">
        <v>1</v>
      </c>
      <c r="F13">
        <f t="shared" si="1"/>
        <v>0.25</v>
      </c>
      <c r="I13">
        <v>5</v>
      </c>
      <c r="J13">
        <v>1</v>
      </c>
      <c r="K13">
        <f t="shared" si="2"/>
        <v>0.2</v>
      </c>
      <c r="O13">
        <v>11</v>
      </c>
      <c r="P13">
        <v>1</v>
      </c>
      <c r="Q13">
        <v>1</v>
      </c>
      <c r="R13">
        <f t="shared" si="0"/>
        <v>1</v>
      </c>
      <c r="V13">
        <v>2</v>
      </c>
      <c r="W13">
        <v>1</v>
      </c>
      <c r="X13">
        <f t="shared" si="3"/>
        <v>0.5</v>
      </c>
    </row>
    <row r="14" spans="3:26">
      <c r="C14">
        <v>12</v>
      </c>
      <c r="D14">
        <v>5</v>
      </c>
      <c r="E14">
        <v>1</v>
      </c>
      <c r="F14">
        <f t="shared" si="1"/>
        <v>0.2</v>
      </c>
      <c r="I14">
        <v>5</v>
      </c>
      <c r="J14">
        <v>1</v>
      </c>
      <c r="K14">
        <f t="shared" si="2"/>
        <v>0.2</v>
      </c>
      <c r="O14">
        <v>12</v>
      </c>
      <c r="P14">
        <v>2</v>
      </c>
      <c r="Q14">
        <v>1</v>
      </c>
      <c r="R14">
        <f t="shared" si="0"/>
        <v>0.5</v>
      </c>
      <c r="V14">
        <v>2</v>
      </c>
      <c r="W14">
        <v>1</v>
      </c>
      <c r="X14">
        <f t="shared" si="3"/>
        <v>0.5</v>
      </c>
    </row>
    <row r="15" spans="3:26">
      <c r="C15">
        <v>13</v>
      </c>
      <c r="D15">
        <v>5</v>
      </c>
      <c r="E15">
        <v>3</v>
      </c>
      <c r="F15">
        <f t="shared" si="1"/>
        <v>0.6</v>
      </c>
      <c r="I15">
        <v>8</v>
      </c>
      <c r="J15">
        <v>3</v>
      </c>
      <c r="K15">
        <f t="shared" si="2"/>
        <v>0.375</v>
      </c>
    </row>
    <row r="16" spans="3:26">
      <c r="C16">
        <v>14</v>
      </c>
      <c r="D16">
        <v>5</v>
      </c>
      <c r="E16">
        <v>1</v>
      </c>
      <c r="F16">
        <f t="shared" si="1"/>
        <v>0.2</v>
      </c>
      <c r="I16">
        <v>5</v>
      </c>
      <c r="J16">
        <v>1</v>
      </c>
      <c r="K16">
        <f t="shared" si="2"/>
        <v>0.2</v>
      </c>
      <c r="P16">
        <f>SUM(P3:P14)</f>
        <v>40</v>
      </c>
      <c r="Q16">
        <f>SUM(Q3:Q14)</f>
        <v>35</v>
      </c>
      <c r="V16">
        <f>SUM(V3:V14)</f>
        <v>52</v>
      </c>
      <c r="W16">
        <f>SUM(W3:W14)</f>
        <v>35</v>
      </c>
    </row>
    <row r="17" spans="3:11">
      <c r="C17">
        <v>15</v>
      </c>
      <c r="D17">
        <v>7</v>
      </c>
      <c r="E17">
        <v>3</v>
      </c>
      <c r="F17">
        <f t="shared" si="1"/>
        <v>0.42857142857142855</v>
      </c>
      <c r="I17">
        <v>7</v>
      </c>
      <c r="J17">
        <v>3</v>
      </c>
      <c r="K17">
        <f t="shared" si="2"/>
        <v>0.42857142857142855</v>
      </c>
    </row>
    <row r="18" spans="3:11">
      <c r="C18">
        <v>16</v>
      </c>
      <c r="D18">
        <v>6</v>
      </c>
      <c r="E18">
        <v>2</v>
      </c>
      <c r="F18">
        <f t="shared" si="1"/>
        <v>0.33333333333333331</v>
      </c>
      <c r="I18">
        <v>5</v>
      </c>
      <c r="J18">
        <v>2</v>
      </c>
      <c r="K18">
        <f t="shared" si="2"/>
        <v>0.4</v>
      </c>
    </row>
    <row r="19" spans="3:11">
      <c r="C19">
        <v>17</v>
      </c>
      <c r="D19">
        <v>7</v>
      </c>
      <c r="E19">
        <v>2</v>
      </c>
      <c r="F19">
        <f t="shared" si="1"/>
        <v>0.2857142857142857</v>
      </c>
      <c r="I19">
        <v>7</v>
      </c>
      <c r="J19">
        <v>2</v>
      </c>
      <c r="K19">
        <f t="shared" si="2"/>
        <v>0.2857142857142857</v>
      </c>
    </row>
    <row r="20" spans="3:11">
      <c r="C20">
        <v>18</v>
      </c>
      <c r="D20">
        <v>4</v>
      </c>
      <c r="E20">
        <v>1</v>
      </c>
      <c r="F20">
        <f t="shared" si="1"/>
        <v>0.25</v>
      </c>
      <c r="I20">
        <v>5</v>
      </c>
      <c r="J20">
        <v>1</v>
      </c>
      <c r="K20">
        <f t="shared" si="2"/>
        <v>0.2</v>
      </c>
    </row>
    <row r="21" spans="3:11">
      <c r="C21">
        <v>19</v>
      </c>
      <c r="D21">
        <v>4</v>
      </c>
      <c r="E21">
        <v>2</v>
      </c>
      <c r="F21">
        <f t="shared" si="1"/>
        <v>0.5</v>
      </c>
      <c r="I21">
        <v>7</v>
      </c>
      <c r="J21">
        <v>2</v>
      </c>
      <c r="K21">
        <f t="shared" si="2"/>
        <v>0.2857142857142857</v>
      </c>
    </row>
    <row r="22" spans="3:11">
      <c r="C22">
        <v>20</v>
      </c>
      <c r="D22">
        <v>5</v>
      </c>
      <c r="E22">
        <v>3</v>
      </c>
      <c r="F22">
        <f t="shared" si="1"/>
        <v>0.6</v>
      </c>
      <c r="I22">
        <v>7</v>
      </c>
      <c r="J22">
        <v>3</v>
      </c>
      <c r="K22">
        <f t="shared" si="2"/>
        <v>0.42857142857142855</v>
      </c>
    </row>
    <row r="23" spans="3:11">
      <c r="C23">
        <v>21</v>
      </c>
      <c r="D23">
        <v>4</v>
      </c>
      <c r="E23">
        <v>2</v>
      </c>
      <c r="F23">
        <f t="shared" si="1"/>
        <v>0.5</v>
      </c>
      <c r="I23">
        <v>6</v>
      </c>
      <c r="J23">
        <v>2</v>
      </c>
      <c r="K23">
        <f t="shared" si="2"/>
        <v>0.33333333333333331</v>
      </c>
    </row>
    <row r="24" spans="3:11">
      <c r="C24">
        <v>22</v>
      </c>
      <c r="D24">
        <v>3</v>
      </c>
      <c r="E24">
        <v>1</v>
      </c>
      <c r="F24">
        <f t="shared" si="1"/>
        <v>0.33333333333333331</v>
      </c>
      <c r="I24">
        <v>6</v>
      </c>
      <c r="J24">
        <v>1</v>
      </c>
      <c r="K24">
        <f t="shared" si="2"/>
        <v>0.16666666666666666</v>
      </c>
    </row>
    <row r="25" spans="3:11">
      <c r="C25">
        <v>23</v>
      </c>
      <c r="D25">
        <v>5</v>
      </c>
      <c r="E25">
        <v>2</v>
      </c>
      <c r="F25">
        <f t="shared" si="1"/>
        <v>0.4</v>
      </c>
      <c r="I25">
        <v>7</v>
      </c>
      <c r="J25">
        <v>2</v>
      </c>
      <c r="K25">
        <f t="shared" si="2"/>
        <v>0.2857142857142857</v>
      </c>
    </row>
    <row r="26" spans="3:11">
      <c r="C26">
        <v>24</v>
      </c>
      <c r="D26">
        <v>5</v>
      </c>
      <c r="E26">
        <v>1</v>
      </c>
      <c r="F26">
        <f t="shared" si="1"/>
        <v>0.2</v>
      </c>
      <c r="I26">
        <v>4</v>
      </c>
      <c r="J26">
        <v>1</v>
      </c>
      <c r="K26">
        <f t="shared" si="2"/>
        <v>0.25</v>
      </c>
    </row>
    <row r="27" spans="3:11">
      <c r="C27">
        <v>25</v>
      </c>
      <c r="D27">
        <v>6</v>
      </c>
      <c r="E27">
        <v>2</v>
      </c>
      <c r="F27">
        <f t="shared" si="1"/>
        <v>0.33333333333333331</v>
      </c>
      <c r="I27">
        <v>7</v>
      </c>
      <c r="J27">
        <v>2</v>
      </c>
      <c r="K27">
        <f t="shared" si="2"/>
        <v>0.2857142857142857</v>
      </c>
    </row>
    <row r="30" spans="3:11">
      <c r="D30">
        <f>SUM(D3:D27)</f>
        <v>131</v>
      </c>
      <c r="E30">
        <f>SUM(E3:E27)</f>
        <v>49</v>
      </c>
      <c r="I30">
        <f>SUM(I3:I27)</f>
        <v>156</v>
      </c>
      <c r="J30">
        <f>SUM(J3:J27)</f>
        <v>49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42_24</vt:lpstr>
      <vt:lpstr>Bem1_24</vt:lpstr>
      <vt:lpstr>Bem1_42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Witte</dc:creator>
  <cp:lastModifiedBy>Kristen Witte</cp:lastModifiedBy>
  <dcterms:created xsi:type="dcterms:W3CDTF">2016-12-28T02:18:34Z</dcterms:created>
  <dcterms:modified xsi:type="dcterms:W3CDTF">2017-06-08T02:42:21Z</dcterms:modified>
</cp:coreProperties>
</file>