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5520" yWindow="1840" windowWidth="22260" windowHeight="12640"/>
  </bookViews>
  <sheets>
    <sheet name="Fig 3 a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/>
  <c r="G47" i="1"/>
  <c r="H47" i="1"/>
  <c r="I47" i="1"/>
  <c r="G46" i="1"/>
  <c r="G45" i="1"/>
  <c r="G44" i="1"/>
  <c r="G19" i="1"/>
  <c r="G18" i="1"/>
  <c r="G17" i="1"/>
  <c r="G16" i="1"/>
  <c r="G15" i="1"/>
  <c r="G14" i="1"/>
  <c r="G13" i="1"/>
  <c r="G12" i="1"/>
  <c r="G11" i="1"/>
  <c r="G10" i="1"/>
  <c r="H10" i="1"/>
  <c r="I10" i="1"/>
  <c r="G9" i="1"/>
  <c r="G8" i="1"/>
  <c r="G7" i="1"/>
  <c r="G6" i="1"/>
  <c r="H6" i="1"/>
  <c r="I6" i="1"/>
  <c r="G5" i="1"/>
  <c r="H51" i="1"/>
  <c r="I51" i="1"/>
  <c r="H50" i="1"/>
  <c r="I50" i="1"/>
  <c r="H52" i="1"/>
  <c r="I52" i="1"/>
  <c r="J50" i="1"/>
  <c r="H8" i="1"/>
  <c r="I8" i="1"/>
  <c r="H9" i="1"/>
  <c r="I9" i="1"/>
  <c r="J8" i="1"/>
  <c r="H12" i="1"/>
  <c r="I12" i="1"/>
  <c r="H44" i="1"/>
  <c r="I44" i="1"/>
  <c r="H55" i="1"/>
  <c r="I55" i="1"/>
  <c r="H54" i="1"/>
  <c r="I54" i="1"/>
  <c r="H53" i="1"/>
  <c r="I53" i="1"/>
  <c r="J53" i="1"/>
  <c r="H48" i="1"/>
  <c r="I48" i="1"/>
  <c r="H56" i="1"/>
  <c r="I56" i="1"/>
  <c r="H45" i="1"/>
  <c r="I45" i="1"/>
  <c r="H49" i="1"/>
  <c r="I49" i="1"/>
  <c r="H57" i="1"/>
  <c r="I57" i="1"/>
  <c r="H14" i="1"/>
  <c r="I14" i="1"/>
  <c r="H46" i="1"/>
  <c r="I46" i="1"/>
  <c r="H58" i="1"/>
  <c r="I58" i="1"/>
  <c r="H18" i="1"/>
  <c r="I18" i="1"/>
  <c r="H17" i="1"/>
  <c r="I17" i="1"/>
  <c r="H19" i="1"/>
  <c r="I19" i="1"/>
  <c r="J17" i="1"/>
  <c r="H7" i="1"/>
  <c r="I7" i="1"/>
  <c r="H11" i="1"/>
  <c r="I11" i="1"/>
  <c r="H15" i="1"/>
  <c r="I15" i="1"/>
  <c r="H16" i="1"/>
  <c r="I16" i="1"/>
  <c r="H5" i="1"/>
  <c r="I5" i="1"/>
  <c r="H13" i="1"/>
  <c r="I13" i="1"/>
  <c r="J11" i="1"/>
  <c r="J56" i="1"/>
  <c r="J44" i="1"/>
  <c r="K44" i="1"/>
  <c r="J14" i="1"/>
  <c r="J5" i="1"/>
  <c r="K17" i="1"/>
  <c r="K52" i="1"/>
  <c r="K54" i="1"/>
  <c r="K56" i="1"/>
  <c r="K46" i="1"/>
  <c r="J47" i="1"/>
  <c r="K15" i="1"/>
  <c r="K8" i="1"/>
  <c r="K13" i="1"/>
  <c r="K18" i="1"/>
  <c r="K7" i="1"/>
  <c r="K16" i="1"/>
  <c r="K19" i="1"/>
  <c r="K12" i="1"/>
  <c r="G86" i="1"/>
  <c r="G85" i="1"/>
  <c r="G84" i="1"/>
  <c r="G83" i="1"/>
  <c r="G82" i="1"/>
  <c r="G81" i="1"/>
  <c r="G80" i="1"/>
  <c r="G79" i="1"/>
  <c r="G78" i="1"/>
  <c r="H83" i="1"/>
  <c r="I83" i="1"/>
  <c r="K57" i="1"/>
  <c r="K55" i="1"/>
  <c r="K47" i="1"/>
  <c r="K53" i="1"/>
  <c r="L53" i="1"/>
  <c r="K5" i="1"/>
  <c r="K6" i="1"/>
  <c r="M5" i="1"/>
  <c r="N5" i="1"/>
  <c r="K14" i="1"/>
  <c r="K10" i="1"/>
  <c r="K50" i="1"/>
  <c r="K51" i="1"/>
  <c r="M50" i="1"/>
  <c r="N50" i="1"/>
  <c r="K58" i="1"/>
  <c r="H81" i="1"/>
  <c r="I81" i="1"/>
  <c r="H85" i="1"/>
  <c r="I85" i="1"/>
  <c r="K11" i="1"/>
  <c r="K9" i="1"/>
  <c r="K48" i="1"/>
  <c r="K45" i="1"/>
  <c r="L44" i="1"/>
  <c r="K49" i="1"/>
  <c r="H84" i="1"/>
  <c r="I84" i="1"/>
  <c r="L47" i="1"/>
  <c r="M47" i="1"/>
  <c r="N47" i="1"/>
  <c r="L17" i="1"/>
  <c r="M11" i="1"/>
  <c r="N11" i="1"/>
  <c r="L11" i="1"/>
  <c r="M8" i="1"/>
  <c r="N8" i="1"/>
  <c r="L8" i="1"/>
  <c r="L14" i="1"/>
  <c r="M14" i="1"/>
  <c r="N14" i="1"/>
  <c r="L5" i="1"/>
  <c r="M17" i="1"/>
  <c r="N17" i="1"/>
  <c r="H86" i="1"/>
  <c r="I86" i="1"/>
  <c r="H78" i="1"/>
  <c r="I78" i="1"/>
  <c r="H79" i="1"/>
  <c r="I79" i="1"/>
  <c r="H80" i="1"/>
  <c r="I80" i="1"/>
  <c r="H82" i="1"/>
  <c r="I82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75" i="1"/>
  <c r="G74" i="1"/>
  <c r="G73" i="1"/>
  <c r="G72" i="1"/>
  <c r="G71" i="1"/>
  <c r="G70" i="1"/>
  <c r="G69" i="1"/>
  <c r="G68" i="1"/>
  <c r="G67" i="1"/>
  <c r="G66" i="1"/>
  <c r="H66" i="1"/>
  <c r="I66" i="1"/>
  <c r="G65" i="1"/>
  <c r="G64" i="1"/>
  <c r="G63" i="1"/>
  <c r="G62" i="1"/>
  <c r="H62" i="1"/>
  <c r="I62" i="1"/>
  <c r="G61" i="1"/>
  <c r="L56" i="1"/>
  <c r="M56" i="1"/>
  <c r="N56" i="1"/>
  <c r="M44" i="1"/>
  <c r="N44" i="1"/>
  <c r="H23" i="1"/>
  <c r="I23" i="1"/>
  <c r="L50" i="1"/>
  <c r="M53" i="1"/>
  <c r="N53" i="1"/>
  <c r="H61" i="1"/>
  <c r="I61" i="1"/>
  <c r="H65" i="1"/>
  <c r="I65" i="1"/>
  <c r="H69" i="1"/>
  <c r="I69" i="1"/>
  <c r="H64" i="1"/>
  <c r="I64" i="1"/>
  <c r="H70" i="1"/>
  <c r="I70" i="1"/>
  <c r="H74" i="1"/>
  <c r="I74" i="1"/>
  <c r="H63" i="1"/>
  <c r="I63" i="1"/>
  <c r="J61" i="1"/>
  <c r="H67" i="1"/>
  <c r="I67" i="1"/>
  <c r="H71" i="1"/>
  <c r="I71" i="1"/>
  <c r="H75" i="1"/>
  <c r="I75" i="1"/>
  <c r="H68" i="1"/>
  <c r="I68" i="1"/>
  <c r="H72" i="1"/>
  <c r="I72" i="1"/>
  <c r="J78" i="1"/>
  <c r="K79" i="1"/>
  <c r="J84" i="1"/>
  <c r="J81" i="1"/>
  <c r="H34" i="1"/>
  <c r="I34" i="1"/>
  <c r="H25" i="1"/>
  <c r="I25" i="1"/>
  <c r="H24" i="1"/>
  <c r="I24" i="1"/>
  <c r="H35" i="1"/>
  <c r="I35" i="1"/>
  <c r="H26" i="1"/>
  <c r="I26" i="1"/>
  <c r="H36" i="1"/>
  <c r="I36" i="1"/>
  <c r="H28" i="1"/>
  <c r="I28" i="1"/>
  <c r="H29" i="1"/>
  <c r="I29" i="1"/>
  <c r="H22" i="1"/>
  <c r="H31" i="1"/>
  <c r="I31" i="1"/>
  <c r="H27" i="1"/>
  <c r="I27" i="1"/>
  <c r="H30" i="1"/>
  <c r="I30" i="1"/>
  <c r="I22" i="1"/>
  <c r="H33" i="1"/>
  <c r="I33" i="1"/>
  <c r="H32" i="1"/>
  <c r="I32" i="1"/>
  <c r="H73" i="1"/>
  <c r="I73" i="1"/>
  <c r="J70" i="1"/>
  <c r="J67" i="1"/>
  <c r="J64" i="1"/>
  <c r="K72" i="1"/>
  <c r="K81" i="1"/>
  <c r="K84" i="1"/>
  <c r="K83" i="1"/>
  <c r="K85" i="1"/>
  <c r="K78" i="1"/>
  <c r="K86" i="1"/>
  <c r="K82" i="1"/>
  <c r="K80" i="1"/>
  <c r="J22" i="1"/>
  <c r="K30" i="1"/>
  <c r="J34" i="1"/>
  <c r="J28" i="1"/>
  <c r="J25" i="1"/>
  <c r="J31" i="1"/>
  <c r="K29" i="1"/>
  <c r="K66" i="1"/>
  <c r="K71" i="1"/>
  <c r="K62" i="1"/>
  <c r="K65" i="1"/>
  <c r="K61" i="1"/>
  <c r="K67" i="1"/>
  <c r="K74" i="1"/>
  <c r="K70" i="1"/>
  <c r="K68" i="1"/>
  <c r="K64" i="1"/>
  <c r="K73" i="1"/>
  <c r="J73" i="1"/>
  <c r="K75" i="1"/>
  <c r="K63" i="1"/>
  <c r="K69" i="1"/>
  <c r="L67" i="1"/>
  <c r="K33" i="1"/>
  <c r="L70" i="1"/>
  <c r="K32" i="1"/>
  <c r="K26" i="1"/>
  <c r="L73" i="1"/>
  <c r="M67" i="1"/>
  <c r="N67" i="1"/>
  <c r="K36" i="1"/>
  <c r="K28" i="1"/>
  <c r="M28" i="1"/>
  <c r="N28" i="1"/>
  <c r="K31" i="1"/>
  <c r="M31" i="1"/>
  <c r="N31" i="1"/>
  <c r="K24" i="1"/>
  <c r="M84" i="1"/>
  <c r="N84" i="1"/>
  <c r="L84" i="1"/>
  <c r="M78" i="1"/>
  <c r="N78" i="1"/>
  <c r="L78" i="1"/>
  <c r="M81" i="1"/>
  <c r="N81" i="1"/>
  <c r="L81" i="1"/>
  <c r="K25" i="1"/>
  <c r="K27" i="1"/>
  <c r="K34" i="1"/>
  <c r="K22" i="1"/>
  <c r="K35" i="1"/>
  <c r="K23" i="1"/>
  <c r="L64" i="1"/>
  <c r="M64" i="1"/>
  <c r="N64" i="1"/>
  <c r="M73" i="1"/>
  <c r="N73" i="1"/>
  <c r="M70" i="1"/>
  <c r="N70" i="1"/>
  <c r="M61" i="1"/>
  <c r="N61" i="1"/>
  <c r="L61" i="1"/>
  <c r="L28" i="1"/>
  <c r="L25" i="1"/>
  <c r="L31" i="1"/>
  <c r="L34" i="1"/>
  <c r="M22" i="1"/>
  <c r="N22" i="1"/>
  <c r="M25" i="1"/>
  <c r="N25" i="1"/>
  <c r="L22" i="1"/>
  <c r="M34" i="1"/>
  <c r="N34" i="1"/>
</calcChain>
</file>

<file path=xl/sharedStrings.xml><?xml version="1.0" encoding="utf-8"?>
<sst xmlns="http://schemas.openxmlformats.org/spreadsheetml/2006/main" count="78" uniqueCount="25">
  <si>
    <t>GAPDH cT</t>
  </si>
  <si>
    <t>PCNS cT</t>
  </si>
  <si>
    <t>∆cT</t>
  </si>
  <si>
    <t>Power</t>
  </si>
  <si>
    <t>Avg</t>
  </si>
  <si>
    <t>SD</t>
  </si>
  <si>
    <t>SEM</t>
  </si>
  <si>
    <t>Non-Injected</t>
  </si>
  <si>
    <t>ADAM 13</t>
  </si>
  <si>
    <t>ADAM 13 E/A</t>
  </si>
  <si>
    <t>Delta cyto</t>
  </si>
  <si>
    <t>C13</t>
  </si>
  <si>
    <t>C 13</t>
  </si>
  <si>
    <t xml:space="preserve">ADAM 13 </t>
  </si>
  <si>
    <t>Avg power treatment/Avg power NI</t>
  </si>
  <si>
    <t>Set 1</t>
  </si>
  <si>
    <t>Set 2</t>
  </si>
  <si>
    <t>Set 3</t>
  </si>
  <si>
    <t>Set 4</t>
  </si>
  <si>
    <t>Set 5</t>
  </si>
  <si>
    <t>NI</t>
  </si>
  <si>
    <t>A13</t>
  </si>
  <si>
    <t>A13 E/A</t>
  </si>
  <si>
    <t>delta cyto</t>
  </si>
  <si>
    <t xml:space="preserve">∆∆cT (Referece Lowest dct value)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</si>
</sst>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T86"/>
  <sheetViews>
    <sheetView tabSelected="1" topLeftCell="A77" workbookViewId="0">
      <selection activeCell="E77" sqref="E77:N77"/>
    </sheetView>
  </sheetViews>
  <sheetFormatPr baseColWidth="10" defaultColWidth="8.83203125" defaultRowHeight="14" x14ac:dyDescent="0"/>
  <sheetData>
    <row r="4" spans="4:14">
      <c r="D4" t="s">
        <v>15</v>
      </c>
      <c r="E4" t="s">
        <v>0</v>
      </c>
      <c r="F4" t="s">
        <v>1</v>
      </c>
      <c r="G4" t="s">
        <v>2</v>
      </c>
      <c r="H4" t="s">
        <v>24</v>
      </c>
      <c r="I4" t="s">
        <v>3</v>
      </c>
      <c r="J4" t="s">
        <v>4</v>
      </c>
      <c r="K4" t="s">
        <v>14</v>
      </c>
      <c r="L4" t="s">
        <v>4</v>
      </c>
      <c r="M4" t="s">
        <v>5</v>
      </c>
      <c r="N4" t="s">
        <v>6</v>
      </c>
    </row>
    <row r="5" spans="4:14">
      <c r="D5" t="s">
        <v>7</v>
      </c>
      <c r="E5">
        <v>26.83</v>
      </c>
      <c r="F5">
        <v>32.659999999999997</v>
      </c>
      <c r="G5">
        <f>F5-E5</f>
        <v>5.8299999999999983</v>
      </c>
      <c r="H5">
        <f t="shared" ref="H5:H19" si="0">G5-G$10</f>
        <v>4.25</v>
      </c>
      <c r="I5">
        <f>POWER(2,-H5)</f>
        <v>5.2556025953357163E-2</v>
      </c>
      <c r="J5">
        <f>AVERAGE(I5:I7)</f>
        <v>9.0346087327407856E-2</v>
      </c>
      <c r="K5">
        <f t="shared" ref="K5:K19" si="1">I5/J$5</f>
        <v>0.58171889351331652</v>
      </c>
      <c r="L5">
        <f>AVERAGE(K5:K7)</f>
        <v>1</v>
      </c>
      <c r="M5">
        <f>STDEV(K5:K7)</f>
        <v>0.39054069303876937</v>
      </c>
      <c r="N5">
        <f>M5/SQRT(3)</f>
        <v>0.22547877425543653</v>
      </c>
    </row>
    <row r="6" spans="4:14">
      <c r="E6">
        <v>26.71</v>
      </c>
      <c r="F6">
        <v>31.67</v>
      </c>
      <c r="G6">
        <f t="shared" ref="G6:G19" si="2">F6-E6</f>
        <v>4.9600000000000009</v>
      </c>
      <c r="H6">
        <f t="shared" si="0"/>
        <v>3.3800000000000026</v>
      </c>
      <c r="I6">
        <f t="shared" ref="I6:I19" si="3">POWER(2,-H6)</f>
        <v>9.6054698830500621E-2</v>
      </c>
      <c r="K6">
        <f t="shared" si="1"/>
        <v>1.0631860401702307</v>
      </c>
    </row>
    <row r="7" spans="4:14">
      <c r="E7">
        <v>26.51</v>
      </c>
      <c r="F7">
        <v>31.12</v>
      </c>
      <c r="G7">
        <f t="shared" si="2"/>
        <v>4.6099999999999994</v>
      </c>
      <c r="H7">
        <f t="shared" si="0"/>
        <v>3.0300000000000011</v>
      </c>
      <c r="I7">
        <f t="shared" si="3"/>
        <v>0.1224275371983658</v>
      </c>
      <c r="K7">
        <f t="shared" si="1"/>
        <v>1.3550950663164529</v>
      </c>
    </row>
    <row r="8" spans="4:14">
      <c r="D8" t="s">
        <v>8</v>
      </c>
      <c r="E8">
        <v>28.25</v>
      </c>
      <c r="F8">
        <v>30.31</v>
      </c>
      <c r="G8">
        <f t="shared" si="2"/>
        <v>2.0599999999999987</v>
      </c>
      <c r="H8">
        <f t="shared" si="0"/>
        <v>0.48000000000000043</v>
      </c>
      <c r="I8">
        <f t="shared" si="3"/>
        <v>0.71697762400791354</v>
      </c>
      <c r="J8">
        <f>AVERAGE(I8:I10)</f>
        <v>0.78771801310888623</v>
      </c>
      <c r="K8">
        <f t="shared" si="1"/>
        <v>7.9359012129616318</v>
      </c>
      <c r="L8">
        <f>AVERAGE(K8:K10)</f>
        <v>8.7188946019792937</v>
      </c>
      <c r="M8">
        <f>STDEV(K8:K10)</f>
        <v>2.0722418968527294</v>
      </c>
      <c r="N8">
        <f>M8/SQRT(3)</f>
        <v>1.1964094169739441</v>
      </c>
    </row>
    <row r="9" spans="4:14">
      <c r="E9">
        <v>27.91</v>
      </c>
      <c r="F9">
        <v>30.12</v>
      </c>
      <c r="G9">
        <f t="shared" si="2"/>
        <v>2.2100000000000009</v>
      </c>
      <c r="H9">
        <f t="shared" si="0"/>
        <v>0.63000000000000256</v>
      </c>
      <c r="I9">
        <f t="shared" si="3"/>
        <v>0.64617641531874503</v>
      </c>
      <c r="K9">
        <f t="shared" si="1"/>
        <v>7.152234639415509</v>
      </c>
    </row>
    <row r="10" spans="4:14">
      <c r="E10">
        <v>27.71</v>
      </c>
      <c r="F10">
        <v>29.29</v>
      </c>
      <c r="G10">
        <f t="shared" si="2"/>
        <v>1.5799999999999983</v>
      </c>
      <c r="H10">
        <f t="shared" si="0"/>
        <v>0</v>
      </c>
      <c r="I10">
        <f t="shared" si="3"/>
        <v>1</v>
      </c>
      <c r="K10">
        <f t="shared" si="1"/>
        <v>11.068547953560739</v>
      </c>
    </row>
    <row r="11" spans="4:14">
      <c r="D11" t="s">
        <v>9</v>
      </c>
      <c r="E11">
        <v>25.72</v>
      </c>
      <c r="F11">
        <v>31.63</v>
      </c>
      <c r="G11">
        <f t="shared" si="2"/>
        <v>5.91</v>
      </c>
      <c r="H11">
        <f t="shared" si="0"/>
        <v>4.3300000000000018</v>
      </c>
      <c r="I11">
        <f t="shared" si="3"/>
        <v>4.9721030234682356E-2</v>
      </c>
      <c r="J11">
        <f>AVERAGE(I11:I13)</f>
        <v>5.0912845173948097E-2</v>
      </c>
      <c r="K11">
        <f t="shared" si="1"/>
        <v>0.55033960745302501</v>
      </c>
      <c r="L11">
        <f>AVERAGE(K11:K13)</f>
        <v>0.56353126826005795</v>
      </c>
      <c r="M11">
        <f>STDEV(K11:K13)</f>
        <v>8.5110897852395923E-2</v>
      </c>
      <c r="N11">
        <f>M11/SQRT(3)</f>
        <v>4.9138799786051533E-2</v>
      </c>
    </row>
    <row r="12" spans="4:14">
      <c r="E12">
        <v>25.33</v>
      </c>
      <c r="F12">
        <v>31.42</v>
      </c>
      <c r="G12">
        <f t="shared" si="2"/>
        <v>6.0900000000000034</v>
      </c>
      <c r="H12">
        <f t="shared" si="0"/>
        <v>4.5100000000000051</v>
      </c>
      <c r="I12">
        <f t="shared" si="3"/>
        <v>4.3888902366812262E-2</v>
      </c>
      <c r="K12">
        <f t="shared" si="1"/>
        <v>0.4857864204762069</v>
      </c>
    </row>
    <row r="13" spans="4:14">
      <c r="E13">
        <v>25.26</v>
      </c>
      <c r="F13">
        <v>30.92</v>
      </c>
      <c r="G13">
        <f t="shared" si="2"/>
        <v>5.66</v>
      </c>
      <c r="H13">
        <f t="shared" si="0"/>
        <v>4.0800000000000018</v>
      </c>
      <c r="I13">
        <f t="shared" si="3"/>
        <v>5.9128602920349674E-2</v>
      </c>
      <c r="K13">
        <f t="shared" si="1"/>
        <v>0.65446777685094193</v>
      </c>
    </row>
    <row r="14" spans="4:14">
      <c r="D14" t="s">
        <v>10</v>
      </c>
      <c r="E14">
        <v>25.45</v>
      </c>
      <c r="F14">
        <v>30.47</v>
      </c>
      <c r="G14">
        <f t="shared" si="2"/>
        <v>5.0199999999999996</v>
      </c>
      <c r="H14">
        <f t="shared" si="0"/>
        <v>3.4400000000000013</v>
      </c>
      <c r="I14">
        <f t="shared" si="3"/>
        <v>9.2141826080693739E-2</v>
      </c>
      <c r="J14">
        <f>AVERAGE(I14:I16)</f>
        <v>9.2606242637394517E-2</v>
      </c>
      <c r="K14">
        <f t="shared" si="1"/>
        <v>1.0198762205028122</v>
      </c>
      <c r="L14">
        <f>AVERAGE(K14:K16)</f>
        <v>1.0250166374310823</v>
      </c>
      <c r="M14">
        <f>STDEV(K14:K16)</f>
        <v>3.5876462307168115E-2</v>
      </c>
      <c r="N14">
        <f>M14/SQRT(3)</f>
        <v>2.0713285170614975E-2</v>
      </c>
    </row>
    <row r="15" spans="4:14">
      <c r="E15">
        <v>25.37</v>
      </c>
      <c r="F15">
        <v>30.33</v>
      </c>
      <c r="G15">
        <f t="shared" si="2"/>
        <v>4.9599999999999973</v>
      </c>
      <c r="H15">
        <f t="shared" si="0"/>
        <v>3.379999999999999</v>
      </c>
      <c r="I15">
        <f t="shared" si="3"/>
        <v>9.6054698830500829E-2</v>
      </c>
      <c r="K15">
        <f t="shared" si="1"/>
        <v>1.0631860401702331</v>
      </c>
    </row>
    <row r="16" spans="4:14">
      <c r="E16">
        <v>25.04</v>
      </c>
      <c r="F16">
        <v>30.1</v>
      </c>
      <c r="G16">
        <f t="shared" si="2"/>
        <v>5.0600000000000023</v>
      </c>
      <c r="H16">
        <f t="shared" si="0"/>
        <v>3.480000000000004</v>
      </c>
      <c r="I16">
        <f t="shared" si="3"/>
        <v>8.9622203000988956E-2</v>
      </c>
      <c r="K16">
        <f t="shared" si="1"/>
        <v>0.99198765162020142</v>
      </c>
    </row>
    <row r="17" spans="4:20">
      <c r="D17" t="s">
        <v>11</v>
      </c>
      <c r="E17">
        <v>24.88</v>
      </c>
      <c r="F17">
        <v>31.18</v>
      </c>
      <c r="G17">
        <f t="shared" si="2"/>
        <v>6.3000000000000007</v>
      </c>
      <c r="H17">
        <f t="shared" si="0"/>
        <v>4.7200000000000024</v>
      </c>
      <c r="I17">
        <f t="shared" si="3"/>
        <v>3.7943590137345162E-2</v>
      </c>
      <c r="J17">
        <f>AVERAGE(I17:I19)</f>
        <v>4.4068210436951923E-2</v>
      </c>
      <c r="K17">
        <f t="shared" si="1"/>
        <v>0.41998044696545922</v>
      </c>
      <c r="L17">
        <f>AVERAGE(K17:K19)</f>
        <v>0.48777110044900818</v>
      </c>
      <c r="M17">
        <f>STDEV(K17:K19)</f>
        <v>6.7104401478210757E-2</v>
      </c>
      <c r="N17">
        <f>M17/SQRT(3)</f>
        <v>3.8742744257253707E-2</v>
      </c>
    </row>
    <row r="18" spans="4:20">
      <c r="E18">
        <v>24.84</v>
      </c>
      <c r="F18">
        <v>30.74</v>
      </c>
      <c r="G18">
        <f t="shared" si="2"/>
        <v>5.8999999999999986</v>
      </c>
      <c r="H18">
        <f t="shared" si="0"/>
        <v>4.32</v>
      </c>
      <c r="I18">
        <f t="shared" si="3"/>
        <v>5.0066867349351382E-2</v>
      </c>
      <c r="K18">
        <f t="shared" si="1"/>
        <v>0.55416752214086018</v>
      </c>
    </row>
    <row r="19" spans="4:20">
      <c r="E19">
        <v>24</v>
      </c>
      <c r="F19">
        <v>30.08</v>
      </c>
      <c r="G19">
        <f t="shared" si="2"/>
        <v>6.0799999999999983</v>
      </c>
      <c r="H19">
        <f t="shared" si="0"/>
        <v>4.5</v>
      </c>
      <c r="I19">
        <f t="shared" si="3"/>
        <v>4.4194173824159223E-2</v>
      </c>
      <c r="K19">
        <f t="shared" si="1"/>
        <v>0.48916533224070513</v>
      </c>
    </row>
    <row r="20" spans="4:20">
      <c r="P20" s="1"/>
      <c r="Q20" s="1"/>
      <c r="R20" s="1"/>
      <c r="S20" s="1"/>
      <c r="T20" s="1"/>
    </row>
    <row r="21" spans="4:20">
      <c r="D21" t="s">
        <v>16</v>
      </c>
      <c r="E21" t="s">
        <v>0</v>
      </c>
      <c r="F21" t="s">
        <v>1</v>
      </c>
      <c r="G21" t="s">
        <v>2</v>
      </c>
      <c r="H21" t="s">
        <v>24</v>
      </c>
      <c r="I21" t="s">
        <v>3</v>
      </c>
      <c r="J21" t="s">
        <v>4</v>
      </c>
      <c r="K21" t="s">
        <v>14</v>
      </c>
      <c r="L21" t="s">
        <v>4</v>
      </c>
      <c r="M21" t="s">
        <v>5</v>
      </c>
      <c r="N21" t="s">
        <v>6</v>
      </c>
      <c r="P21" s="1"/>
      <c r="Q21" s="1"/>
      <c r="R21" s="1"/>
      <c r="S21" s="1"/>
      <c r="T21" s="1"/>
    </row>
    <row r="22" spans="4:20">
      <c r="D22" t="s">
        <v>20</v>
      </c>
      <c r="E22">
        <v>21.65</v>
      </c>
      <c r="F22">
        <v>33.97</v>
      </c>
      <c r="G22">
        <f>F22-E22</f>
        <v>12.32</v>
      </c>
      <c r="H22">
        <f t="shared" ref="H22:H36" si="4">G22-G$25</f>
        <v>4.8000000000000007</v>
      </c>
      <c r="I22">
        <f>POWER(2,-H22)</f>
        <v>3.5896823593657333E-2</v>
      </c>
      <c r="J22">
        <f>AVERAGE(I22:I24)</f>
        <v>9.0168408885024309E-2</v>
      </c>
      <c r="K22">
        <f t="shared" ref="K22:K36" si="5">I22/J$22</f>
        <v>0.39810865066311807</v>
      </c>
      <c r="L22">
        <f>AVERAGE(K22:K24)</f>
        <v>0.99999999999999989</v>
      </c>
      <c r="M22">
        <f>STDEV(K22:K24)</f>
        <v>0.68319516092648391</v>
      </c>
      <c r="N22">
        <f>M22/SQRT(3)</f>
        <v>0.39444291006995519</v>
      </c>
      <c r="P22" s="1"/>
      <c r="Q22" s="1"/>
      <c r="R22" s="1"/>
      <c r="S22" s="1"/>
      <c r="T22" s="1"/>
    </row>
    <row r="23" spans="4:20">
      <c r="E23">
        <v>21.34</v>
      </c>
      <c r="F23">
        <v>32.549999999999997</v>
      </c>
      <c r="G23">
        <f t="shared" ref="G23:G36" si="6">F23-E23</f>
        <v>11.209999999999997</v>
      </c>
      <c r="H23">
        <f t="shared" si="4"/>
        <v>3.6899999999999977</v>
      </c>
      <c r="I23">
        <f t="shared" ref="I23:I36" si="7">POWER(2,-H23)</f>
        <v>7.7481731246186791E-2</v>
      </c>
      <c r="K23">
        <f t="shared" si="5"/>
        <v>0.85930019398462965</v>
      </c>
      <c r="P23" s="1"/>
      <c r="Q23" s="1"/>
      <c r="R23" s="1"/>
      <c r="S23" s="1"/>
      <c r="T23" s="1"/>
    </row>
    <row r="24" spans="4:20">
      <c r="E24">
        <v>21.12</v>
      </c>
      <c r="F24">
        <v>31.31</v>
      </c>
      <c r="G24">
        <f t="shared" si="6"/>
        <v>10.189999999999998</v>
      </c>
      <c r="H24">
        <f t="shared" si="4"/>
        <v>2.6699999999999982</v>
      </c>
      <c r="I24">
        <f t="shared" si="7"/>
        <v>0.15712667181522877</v>
      </c>
      <c r="K24">
        <f t="shared" si="5"/>
        <v>1.742591155352252</v>
      </c>
      <c r="P24" s="1"/>
      <c r="Q24" s="1"/>
      <c r="R24" s="1"/>
      <c r="S24" s="1"/>
      <c r="T24" s="1"/>
    </row>
    <row r="25" spans="4:20">
      <c r="D25" t="s">
        <v>21</v>
      </c>
      <c r="E25">
        <v>23.45</v>
      </c>
      <c r="F25">
        <v>30.97</v>
      </c>
      <c r="G25">
        <f t="shared" si="6"/>
        <v>7.52</v>
      </c>
      <c r="H25">
        <f t="shared" si="4"/>
        <v>0</v>
      </c>
      <c r="I25">
        <f t="shared" si="7"/>
        <v>1</v>
      </c>
      <c r="J25">
        <f>AVERAGE(I25:I27)</f>
        <v>0.76578937219812193</v>
      </c>
      <c r="K25">
        <f t="shared" si="5"/>
        <v>11.090358722810798</v>
      </c>
      <c r="L25">
        <f>AVERAGE(K25:K27)</f>
        <v>8.4928788437932461</v>
      </c>
      <c r="M25">
        <f>STDEV(K25:K27)</f>
        <v>2.4112847129831385</v>
      </c>
      <c r="N25">
        <f>M25/SQRT(3)</f>
        <v>1.3921558781336445</v>
      </c>
      <c r="P25" s="1"/>
      <c r="Q25" s="1"/>
      <c r="R25" s="1"/>
      <c r="S25" s="1"/>
      <c r="T25" s="1"/>
    </row>
    <row r="26" spans="4:20">
      <c r="E26">
        <v>23.09</v>
      </c>
      <c r="F26">
        <v>31.07</v>
      </c>
      <c r="G26">
        <f t="shared" si="6"/>
        <v>7.98</v>
      </c>
      <c r="H26">
        <f t="shared" si="4"/>
        <v>0.46000000000000085</v>
      </c>
      <c r="I26">
        <f t="shared" si="7"/>
        <v>0.72698625866015487</v>
      </c>
      <c r="K26">
        <f t="shared" si="5"/>
        <v>8.0625383950952347</v>
      </c>
      <c r="P26" s="1"/>
      <c r="Q26" s="1"/>
      <c r="R26" s="1"/>
      <c r="S26" s="1"/>
      <c r="T26" s="1"/>
    </row>
    <row r="27" spans="4:20">
      <c r="E27">
        <v>23.02</v>
      </c>
      <c r="F27">
        <v>31.35</v>
      </c>
      <c r="G27">
        <f t="shared" si="6"/>
        <v>8.3300000000000018</v>
      </c>
      <c r="H27">
        <f t="shared" si="4"/>
        <v>0.81000000000000227</v>
      </c>
      <c r="I27">
        <f t="shared" si="7"/>
        <v>0.57038185793421092</v>
      </c>
      <c r="K27">
        <f t="shared" si="5"/>
        <v>6.3257394134737055</v>
      </c>
      <c r="P27" s="1"/>
      <c r="Q27" s="1"/>
      <c r="R27" s="1"/>
      <c r="S27" s="1"/>
      <c r="T27" s="1"/>
    </row>
    <row r="28" spans="4:20">
      <c r="D28" t="s">
        <v>22</v>
      </c>
      <c r="E28">
        <v>21.78</v>
      </c>
      <c r="F28">
        <v>34.07</v>
      </c>
      <c r="G28">
        <f t="shared" si="6"/>
        <v>12.29</v>
      </c>
      <c r="H28">
        <f t="shared" si="4"/>
        <v>4.7699999999999996</v>
      </c>
      <c r="I28">
        <f t="shared" si="7"/>
        <v>3.6651092163496227E-2</v>
      </c>
      <c r="J28">
        <f>AVERAGE(I28:I30)</f>
        <v>3.6931526400694442E-2</v>
      </c>
      <c r="K28">
        <f t="shared" si="5"/>
        <v>0.40647375967597288</v>
      </c>
      <c r="L28">
        <f>AVERAGE(K28:K30)</f>
        <v>0.40958387596465889</v>
      </c>
      <c r="M28">
        <f>STDEV(K28:K30)</f>
        <v>1.8706089083221123E-2</v>
      </c>
      <c r="N28">
        <f>M28/SQRT(3)</f>
        <v>1.0799965567682836E-2</v>
      </c>
      <c r="P28" s="1"/>
      <c r="Q28" s="1"/>
      <c r="R28" s="1"/>
      <c r="S28" s="1"/>
      <c r="T28" s="1"/>
    </row>
    <row r="29" spans="4:20">
      <c r="E29">
        <v>21.45</v>
      </c>
      <c r="F29">
        <v>33.79</v>
      </c>
      <c r="G29">
        <f t="shared" si="6"/>
        <v>12.34</v>
      </c>
      <c r="H29">
        <f t="shared" si="4"/>
        <v>4.82</v>
      </c>
      <c r="I29">
        <f t="shared" si="7"/>
        <v>3.5402621415493704E-2</v>
      </c>
      <c r="K29">
        <f t="shared" si="5"/>
        <v>0.39262777122568898</v>
      </c>
      <c r="P29" s="1"/>
      <c r="Q29" s="1"/>
      <c r="R29" s="1"/>
      <c r="S29" s="1"/>
      <c r="T29" s="1"/>
    </row>
    <row r="30" spans="4:20">
      <c r="E30">
        <v>21.34</v>
      </c>
      <c r="F30">
        <v>33.549999999999997</v>
      </c>
      <c r="G30">
        <f t="shared" si="6"/>
        <v>12.209999999999997</v>
      </c>
      <c r="H30">
        <f t="shared" si="4"/>
        <v>4.6899999999999977</v>
      </c>
      <c r="I30">
        <f t="shared" si="7"/>
        <v>3.8740865623093396E-2</v>
      </c>
      <c r="K30">
        <f t="shared" si="5"/>
        <v>0.42965009699231482</v>
      </c>
    </row>
    <row r="31" spans="4:20">
      <c r="D31" t="s">
        <v>23</v>
      </c>
      <c r="E31">
        <v>22.45</v>
      </c>
      <c r="F31">
        <v>33.53</v>
      </c>
      <c r="G31">
        <f t="shared" si="6"/>
        <v>11.080000000000002</v>
      </c>
      <c r="H31">
        <f t="shared" si="4"/>
        <v>3.5600000000000023</v>
      </c>
      <c r="I31">
        <f t="shared" si="7"/>
        <v>8.4787770465479362E-2</v>
      </c>
      <c r="J31">
        <f>AVERAGE(I31:I33)</f>
        <v>7.9207158858075583E-2</v>
      </c>
      <c r="K31">
        <f t="shared" si="5"/>
        <v>0.94032678976950879</v>
      </c>
      <c r="L31">
        <f>AVERAGE(K31:K33)</f>
        <v>0.87843580515071906</v>
      </c>
      <c r="M31">
        <f>STDEV(K31:K33)</f>
        <v>5.3920102250125931E-2</v>
      </c>
      <c r="N31">
        <f>M31/SQRT(3)</f>
        <v>3.1130785548842355E-2</v>
      </c>
    </row>
    <row r="32" spans="4:20">
      <c r="E32">
        <v>22.31</v>
      </c>
      <c r="F32">
        <v>33.53</v>
      </c>
      <c r="G32">
        <f t="shared" si="6"/>
        <v>11.220000000000002</v>
      </c>
      <c r="H32">
        <f t="shared" si="4"/>
        <v>3.7000000000000028</v>
      </c>
      <c r="I32">
        <f t="shared" si="7"/>
        <v>7.6946525834057103E-2</v>
      </c>
      <c r="K32">
        <f t="shared" si="5"/>
        <v>0.85336457397372156</v>
      </c>
    </row>
    <row r="33" spans="4:15">
      <c r="E33">
        <v>21.97</v>
      </c>
      <c r="F33">
        <v>33.21</v>
      </c>
      <c r="G33">
        <f t="shared" si="6"/>
        <v>11.240000000000002</v>
      </c>
      <c r="H33">
        <f t="shared" si="4"/>
        <v>3.7200000000000024</v>
      </c>
      <c r="I33">
        <f t="shared" si="7"/>
        <v>7.5887180274690297E-2</v>
      </c>
      <c r="K33">
        <f t="shared" si="5"/>
        <v>0.84161605170892706</v>
      </c>
    </row>
    <row r="34" spans="4:15">
      <c r="D34" t="s">
        <v>11</v>
      </c>
      <c r="E34">
        <v>20.21</v>
      </c>
      <c r="F34">
        <v>32.89</v>
      </c>
      <c r="G34">
        <f t="shared" si="6"/>
        <v>12.68</v>
      </c>
      <c r="H34">
        <f t="shared" si="4"/>
        <v>5.16</v>
      </c>
      <c r="I34">
        <f t="shared" si="7"/>
        <v>2.7969533466499143E-2</v>
      </c>
      <c r="J34">
        <f>AVERAGE(I34:I36)</f>
        <v>2.7998953485869321E-2</v>
      </c>
      <c r="K34">
        <f t="shared" si="5"/>
        <v>0.31019215945313733</v>
      </c>
      <c r="L34">
        <f>AVERAGE(K34:K36)</f>
        <v>0.31051843802158463</v>
      </c>
      <c r="M34">
        <f>STDEV(K34:K36)</f>
        <v>3.112203287207856E-2</v>
      </c>
      <c r="N34">
        <f>M34/SQRT(3)</f>
        <v>1.7968314056422938E-2</v>
      </c>
    </row>
    <row r="35" spans="4:15">
      <c r="E35">
        <v>19.98</v>
      </c>
      <c r="F35">
        <v>32.520000000000003</v>
      </c>
      <c r="G35">
        <f t="shared" si="6"/>
        <v>12.540000000000003</v>
      </c>
      <c r="H35">
        <f t="shared" si="4"/>
        <v>5.0200000000000031</v>
      </c>
      <c r="I35">
        <f t="shared" si="7"/>
        <v>3.0819772015417416E-2</v>
      </c>
      <c r="K35">
        <f t="shared" si="5"/>
        <v>0.34180232740622468</v>
      </c>
    </row>
    <row r="36" spans="4:15">
      <c r="E36">
        <v>19.559999999999999</v>
      </c>
      <c r="F36">
        <v>32.39</v>
      </c>
      <c r="G36">
        <f t="shared" si="6"/>
        <v>12.830000000000002</v>
      </c>
      <c r="H36">
        <f t="shared" si="4"/>
        <v>5.3100000000000023</v>
      </c>
      <c r="I36">
        <f t="shared" si="7"/>
        <v>2.5207554975691403E-2</v>
      </c>
      <c r="K36">
        <f t="shared" si="5"/>
        <v>0.27956082720539188</v>
      </c>
    </row>
    <row r="42" spans="4:15">
      <c r="O42" s="1"/>
    </row>
    <row r="43" spans="4:15">
      <c r="D43" t="s">
        <v>17</v>
      </c>
      <c r="E43" t="s">
        <v>0</v>
      </c>
      <c r="F43" t="s">
        <v>1</v>
      </c>
      <c r="G43" t="s">
        <v>2</v>
      </c>
      <c r="H43" t="s">
        <v>24</v>
      </c>
      <c r="I43" t="s">
        <v>3</v>
      </c>
      <c r="J43" t="s">
        <v>4</v>
      </c>
      <c r="K43" t="s">
        <v>14</v>
      </c>
      <c r="L43" t="s">
        <v>4</v>
      </c>
      <c r="M43" t="s">
        <v>5</v>
      </c>
      <c r="N43" t="s">
        <v>6</v>
      </c>
      <c r="O43" s="1"/>
    </row>
    <row r="44" spans="4:15">
      <c r="D44" t="s">
        <v>7</v>
      </c>
      <c r="E44">
        <v>26.81</v>
      </c>
      <c r="F44">
        <v>39.67</v>
      </c>
      <c r="G44">
        <f>F44-E44</f>
        <v>12.860000000000003</v>
      </c>
      <c r="H44">
        <f t="shared" ref="H44:H58" si="8">G44-G$47</f>
        <v>3.5700000000000038</v>
      </c>
      <c r="I44">
        <f>POWER(2,-H44)</f>
        <v>8.4202098554105431E-2</v>
      </c>
      <c r="J44">
        <f>AVERAGE(I44:I46)</f>
        <v>0.23719487690972654</v>
      </c>
      <c r="K44">
        <f t="shared" ref="K44:K58" si="9">I44/J$44</f>
        <v>0.35499121925028643</v>
      </c>
      <c r="L44">
        <f>AVERAGE(K44:K46)</f>
        <v>1</v>
      </c>
      <c r="M44">
        <f>STDEV(K44:K46)</f>
        <v>0.63280196934021449</v>
      </c>
      <c r="N44">
        <f>M44/SQRT(3)</f>
        <v>0.36534838734229819</v>
      </c>
      <c r="O44" s="1"/>
    </row>
    <row r="45" spans="4:15">
      <c r="E45">
        <v>26.69</v>
      </c>
      <c r="F45">
        <v>38.020000000000003</v>
      </c>
      <c r="G45">
        <f t="shared" ref="G45:G58" si="10">F45-E45</f>
        <v>11.330000000000002</v>
      </c>
      <c r="H45">
        <f t="shared" si="8"/>
        <v>2.0400000000000027</v>
      </c>
      <c r="I45">
        <f t="shared" ref="I45:I58" si="11">POWER(2,-H45)</f>
        <v>0.24316373685307091</v>
      </c>
      <c r="K45">
        <f t="shared" si="9"/>
        <v>1.0251643712592327</v>
      </c>
      <c r="O45" s="1"/>
    </row>
    <row r="46" spans="4:15">
      <c r="E46">
        <v>26.45</v>
      </c>
      <c r="F46">
        <v>37.119999999999997</v>
      </c>
      <c r="G46">
        <f t="shared" si="10"/>
        <v>10.669999999999998</v>
      </c>
      <c r="H46">
        <f t="shared" si="8"/>
        <v>1.379999999999999</v>
      </c>
      <c r="I46">
        <f t="shared" si="11"/>
        <v>0.38421879532200331</v>
      </c>
      <c r="K46">
        <f t="shared" si="9"/>
        <v>1.6198444094904809</v>
      </c>
      <c r="O46" s="1"/>
    </row>
    <row r="47" spans="4:15">
      <c r="D47" t="s">
        <v>8</v>
      </c>
      <c r="E47">
        <v>28.72</v>
      </c>
      <c r="F47">
        <v>38.01</v>
      </c>
      <c r="G47">
        <f t="shared" si="10"/>
        <v>9.2899999999999991</v>
      </c>
      <c r="H47">
        <f t="shared" si="8"/>
        <v>0</v>
      </c>
      <c r="I47">
        <f t="shared" si="11"/>
        <v>1</v>
      </c>
      <c r="J47">
        <f>AVERAGE(I47:I49)</f>
        <v>0.86189972151091909</v>
      </c>
      <c r="K47">
        <f t="shared" si="9"/>
        <v>4.2159426587471689</v>
      </c>
      <c r="L47">
        <f>AVERAGE(K47:K49)</f>
        <v>3.6337198034801887</v>
      </c>
      <c r="M47">
        <f>STDEV(K47:K49)</f>
        <v>0.79788074367652118</v>
      </c>
      <c r="N47">
        <f>M47/SQRT(3)</f>
        <v>0.46065666214285833</v>
      </c>
      <c r="O47" s="1"/>
    </row>
    <row r="48" spans="4:15">
      <c r="E48">
        <v>28.55</v>
      </c>
      <c r="F48">
        <v>37.93</v>
      </c>
      <c r="G48">
        <f t="shared" si="10"/>
        <v>9.379999999999999</v>
      </c>
      <c r="H48">
        <f t="shared" si="8"/>
        <v>8.9999999999999858E-2</v>
      </c>
      <c r="I48">
        <f t="shared" si="11"/>
        <v>0.93952274921401191</v>
      </c>
      <c r="K48">
        <f t="shared" si="9"/>
        <v>3.960974037274771</v>
      </c>
      <c r="O48" s="1"/>
    </row>
    <row r="49" spans="4:15">
      <c r="E49">
        <v>27.79</v>
      </c>
      <c r="F49">
        <v>37.71</v>
      </c>
      <c r="G49">
        <f t="shared" si="10"/>
        <v>9.9200000000000017</v>
      </c>
      <c r="H49">
        <f t="shared" si="8"/>
        <v>0.63000000000000256</v>
      </c>
      <c r="I49">
        <f t="shared" si="11"/>
        <v>0.64617641531874503</v>
      </c>
      <c r="K49">
        <f t="shared" si="9"/>
        <v>2.724242714418625</v>
      </c>
      <c r="O49" s="1"/>
    </row>
    <row r="50" spans="4:15">
      <c r="D50" t="s">
        <v>9</v>
      </c>
      <c r="E50">
        <v>26.47</v>
      </c>
      <c r="F50">
        <v>40.409999999999997</v>
      </c>
      <c r="G50">
        <f t="shared" si="10"/>
        <v>13.939999999999998</v>
      </c>
      <c r="H50">
        <f t="shared" si="8"/>
        <v>4.6499999999999986</v>
      </c>
      <c r="I50">
        <f t="shared" si="11"/>
        <v>3.9830019603726979E-2</v>
      </c>
      <c r="J50">
        <f>AVERAGE(I50:I52)</f>
        <v>0.15201728054492494</v>
      </c>
      <c r="K50">
        <f t="shared" si="9"/>
        <v>0.16792107874608858</v>
      </c>
      <c r="L50">
        <f>AVERAGE(K50:K52)</f>
        <v>0.64089613791608524</v>
      </c>
      <c r="M50">
        <f>STDEV(K50:K52)</f>
        <v>0.41016088071132195</v>
      </c>
      <c r="N50">
        <f>M50/SQRT(3)</f>
        <v>0.23680649488973574</v>
      </c>
    </row>
    <row r="51" spans="4:15">
      <c r="E51">
        <v>26.31</v>
      </c>
      <c r="F51">
        <v>37.83</v>
      </c>
      <c r="G51">
        <f t="shared" si="10"/>
        <v>11.52</v>
      </c>
      <c r="H51">
        <f t="shared" si="8"/>
        <v>2.2300000000000004</v>
      </c>
      <c r="I51">
        <f t="shared" si="11"/>
        <v>0.21315872294198909</v>
      </c>
      <c r="K51">
        <f t="shared" si="9"/>
        <v>0.89866495313520067</v>
      </c>
    </row>
    <row r="52" spans="4:15">
      <c r="E52">
        <v>26.24</v>
      </c>
      <c r="F52">
        <v>37.83</v>
      </c>
      <c r="G52">
        <f t="shared" si="10"/>
        <v>11.59</v>
      </c>
      <c r="H52">
        <f t="shared" si="8"/>
        <v>2.3000000000000007</v>
      </c>
      <c r="I52">
        <f t="shared" si="11"/>
        <v>0.20306309908905881</v>
      </c>
      <c r="K52">
        <f t="shared" si="9"/>
        <v>0.85610238186696641</v>
      </c>
    </row>
    <row r="53" spans="4:15">
      <c r="D53" t="s">
        <v>10</v>
      </c>
      <c r="E53">
        <v>25.87</v>
      </c>
      <c r="F53">
        <v>38.67</v>
      </c>
      <c r="G53">
        <f t="shared" si="10"/>
        <v>12.8</v>
      </c>
      <c r="H53">
        <f t="shared" si="8"/>
        <v>3.5100000000000016</v>
      </c>
      <c r="I53">
        <f t="shared" si="11"/>
        <v>8.7777804733624731E-2</v>
      </c>
      <c r="J53">
        <f>AVERAGE(I53:I55)</f>
        <v>0.10248970158738586</v>
      </c>
      <c r="K53">
        <f t="shared" si="9"/>
        <v>0.37006619146766767</v>
      </c>
      <c r="L53">
        <f>AVERAGE(K53:K55)</f>
        <v>0.43209070500452756</v>
      </c>
      <c r="M53">
        <f>STDEV(K53:K55)</f>
        <v>0.11851428446274484</v>
      </c>
      <c r="N53">
        <f>M53/SQRT(3)</f>
        <v>6.8424254037381615E-2</v>
      </c>
    </row>
    <row r="54" spans="4:15">
      <c r="E54">
        <v>25.73</v>
      </c>
      <c r="F54">
        <v>38.58</v>
      </c>
      <c r="G54">
        <f t="shared" si="10"/>
        <v>12.849999999999998</v>
      </c>
      <c r="H54">
        <f t="shared" si="8"/>
        <v>3.5599999999999987</v>
      </c>
      <c r="I54">
        <f t="shared" si="11"/>
        <v>8.4787770465479556E-2</v>
      </c>
      <c r="K54">
        <f t="shared" si="9"/>
        <v>0.35746037844547857</v>
      </c>
    </row>
    <row r="55" spans="4:15">
      <c r="E55">
        <v>25.4</v>
      </c>
      <c r="F55">
        <v>37.58</v>
      </c>
      <c r="G55">
        <f t="shared" si="10"/>
        <v>12.18</v>
      </c>
      <c r="H55">
        <f t="shared" si="8"/>
        <v>2.8900000000000006</v>
      </c>
      <c r="I55">
        <f t="shared" si="11"/>
        <v>0.13490352956305335</v>
      </c>
      <c r="K55">
        <f t="shared" si="9"/>
        <v>0.5687455451004364</v>
      </c>
    </row>
    <row r="56" spans="4:15">
      <c r="D56" t="s">
        <v>11</v>
      </c>
      <c r="E56">
        <v>27.02</v>
      </c>
      <c r="F56">
        <v>38.35</v>
      </c>
      <c r="G56">
        <f t="shared" si="10"/>
        <v>11.330000000000002</v>
      </c>
      <c r="H56">
        <f t="shared" si="8"/>
        <v>2.0400000000000027</v>
      </c>
      <c r="I56">
        <f t="shared" si="11"/>
        <v>0.24316373685307091</v>
      </c>
      <c r="J56">
        <f>AVERAGE(I56:I58)</f>
        <v>0.23874600485619632</v>
      </c>
      <c r="K56">
        <f t="shared" si="9"/>
        <v>1.0251643712592327</v>
      </c>
      <c r="L56">
        <f>AVERAGE(K56:K58)</f>
        <v>1.0065394664786966</v>
      </c>
      <c r="M56">
        <f>STDEV(K56:K58)</f>
        <v>2.1242826482578209E-2</v>
      </c>
      <c r="N56">
        <f>M56/SQRT(3)</f>
        <v>1.2264551588065041E-2</v>
      </c>
    </row>
    <row r="57" spans="4:15">
      <c r="E57">
        <v>26.64</v>
      </c>
      <c r="F57">
        <v>38.03</v>
      </c>
      <c r="G57">
        <f t="shared" si="10"/>
        <v>11.39</v>
      </c>
      <c r="H57">
        <f t="shared" si="8"/>
        <v>2.1000000000000014</v>
      </c>
      <c r="I57">
        <f t="shared" si="11"/>
        <v>0.23325824788420166</v>
      </c>
      <c r="K57">
        <f t="shared" si="9"/>
        <v>0.98340339775962737</v>
      </c>
    </row>
    <row r="58" spans="4:15">
      <c r="E58">
        <v>26.56</v>
      </c>
      <c r="F58">
        <v>37.909999999999997</v>
      </c>
      <c r="G58">
        <f t="shared" si="10"/>
        <v>11.349999999999998</v>
      </c>
      <c r="H58">
        <f t="shared" si="8"/>
        <v>2.0599999999999987</v>
      </c>
      <c r="I58">
        <f t="shared" si="11"/>
        <v>0.23981602983131631</v>
      </c>
      <c r="K58">
        <f t="shared" si="9"/>
        <v>1.01105063041723</v>
      </c>
    </row>
    <row r="60" spans="4:15">
      <c r="D60" t="s">
        <v>18</v>
      </c>
      <c r="E60" t="s">
        <v>0</v>
      </c>
      <c r="F60" t="s">
        <v>1</v>
      </c>
      <c r="G60" t="s">
        <v>2</v>
      </c>
      <c r="H60" t="s">
        <v>24</v>
      </c>
      <c r="I60" t="s">
        <v>3</v>
      </c>
      <c r="J60" t="s">
        <v>4</v>
      </c>
      <c r="K60" t="s">
        <v>14</v>
      </c>
      <c r="L60" t="s">
        <v>4</v>
      </c>
      <c r="M60" t="s">
        <v>5</v>
      </c>
      <c r="N60" t="s">
        <v>6</v>
      </c>
    </row>
    <row r="61" spans="4:15">
      <c r="D61" t="s">
        <v>20</v>
      </c>
      <c r="E61">
        <v>27.51</v>
      </c>
      <c r="F61">
        <v>33.119999999999997</v>
      </c>
      <c r="G61">
        <f>F61-E61</f>
        <v>5.6099999999999959</v>
      </c>
      <c r="H61">
        <f t="shared" ref="H61:H75" si="12">G61-G$66</f>
        <v>0.16999999999999815</v>
      </c>
      <c r="I61">
        <f>POWER(2,-H61)</f>
        <v>0.88884268116657139</v>
      </c>
      <c r="J61">
        <f>AVERAGE(I61:I63)</f>
        <v>0.6355790248549229</v>
      </c>
      <c r="K61">
        <f t="shared" ref="K61:K75" si="13">I61/J$61</f>
        <v>1.3984770522744334</v>
      </c>
      <c r="L61">
        <f>AVERAGE(K61:K63)</f>
        <v>0.99999999999999989</v>
      </c>
      <c r="M61">
        <f>STDEV(K61:K63)</f>
        <v>0.35837271464821469</v>
      </c>
      <c r="N61">
        <f>M61/SQRT(3)</f>
        <v>0.20690658327236369</v>
      </c>
    </row>
    <row r="62" spans="4:15">
      <c r="E62">
        <v>27.12</v>
      </c>
      <c r="F62">
        <v>33.72</v>
      </c>
      <c r="G62">
        <f t="shared" ref="G62:G75" si="14">F62-E62</f>
        <v>6.5999999999999979</v>
      </c>
      <c r="H62">
        <f t="shared" si="12"/>
        <v>1.1600000000000001</v>
      </c>
      <c r="I62">
        <f t="shared" ref="I62:I75" si="15">POWER(2,-H62)</f>
        <v>0.44751253546398617</v>
      </c>
      <c r="K62">
        <f t="shared" si="13"/>
        <v>0.7041021147073494</v>
      </c>
    </row>
    <row r="63" spans="4:15">
      <c r="E63">
        <v>27.08</v>
      </c>
      <c r="F63">
        <v>33.33</v>
      </c>
      <c r="G63">
        <f t="shared" si="14"/>
        <v>6.25</v>
      </c>
      <c r="H63">
        <f t="shared" si="12"/>
        <v>0.81000000000000227</v>
      </c>
      <c r="I63">
        <f t="shared" si="15"/>
        <v>0.57038185793421092</v>
      </c>
      <c r="K63">
        <f t="shared" si="13"/>
        <v>0.89742083301821696</v>
      </c>
    </row>
    <row r="64" spans="4:15">
      <c r="D64" t="s">
        <v>21</v>
      </c>
      <c r="E64">
        <v>28.53</v>
      </c>
      <c r="F64">
        <v>34.24</v>
      </c>
      <c r="G64">
        <f t="shared" si="14"/>
        <v>5.7100000000000009</v>
      </c>
      <c r="H64">
        <f t="shared" si="12"/>
        <v>0.27000000000000313</v>
      </c>
      <c r="I64">
        <f t="shared" si="15"/>
        <v>0.8293195458144399</v>
      </c>
      <c r="J64">
        <f>AVERAGE(I64:I66)</f>
        <v>0.86064763983999126</v>
      </c>
      <c r="K64">
        <f t="shared" si="13"/>
        <v>1.3048252276791861</v>
      </c>
      <c r="L64">
        <f>AVERAGE(K64:K66)</f>
        <v>1.3541158631476902</v>
      </c>
      <c r="M64">
        <f>STDEV(K64:K66)</f>
        <v>0.19923396628710072</v>
      </c>
      <c r="N64">
        <f>M64/SQRT(3)</f>
        <v>0.11502778406757443</v>
      </c>
    </row>
    <row r="65" spans="4:14">
      <c r="E65">
        <v>28.3</v>
      </c>
      <c r="F65">
        <v>34.15</v>
      </c>
      <c r="G65">
        <f t="shared" si="14"/>
        <v>5.8499999999999979</v>
      </c>
      <c r="H65">
        <f t="shared" si="12"/>
        <v>0.41000000000000014</v>
      </c>
      <c r="I65">
        <f t="shared" si="15"/>
        <v>0.75262337370553356</v>
      </c>
      <c r="K65">
        <f t="shared" si="13"/>
        <v>1.1841538884599396</v>
      </c>
    </row>
    <row r="66" spans="4:14">
      <c r="E66">
        <v>28.18</v>
      </c>
      <c r="F66">
        <v>33.619999999999997</v>
      </c>
      <c r="G66">
        <f t="shared" si="14"/>
        <v>5.4399999999999977</v>
      </c>
      <c r="H66">
        <f t="shared" si="12"/>
        <v>0</v>
      </c>
      <c r="I66">
        <f t="shared" si="15"/>
        <v>1</v>
      </c>
      <c r="K66">
        <f t="shared" si="13"/>
        <v>1.5733684733039448</v>
      </c>
    </row>
    <row r="67" spans="4:14">
      <c r="D67" t="s">
        <v>22</v>
      </c>
      <c r="E67">
        <v>26.3</v>
      </c>
      <c r="F67">
        <v>34.07</v>
      </c>
      <c r="G67">
        <f t="shared" si="14"/>
        <v>7.77</v>
      </c>
      <c r="H67">
        <f t="shared" si="12"/>
        <v>2.3300000000000018</v>
      </c>
      <c r="I67">
        <f t="shared" si="15"/>
        <v>0.19888412093872943</v>
      </c>
      <c r="J67">
        <f>AVERAGE(I67:I69)</f>
        <v>0.18172049598882009</v>
      </c>
      <c r="K67">
        <f t="shared" si="13"/>
        <v>0.31291800572576584</v>
      </c>
      <c r="L67">
        <f>AVERAGE(K67:K69)</f>
        <v>0.28591329934196547</v>
      </c>
      <c r="M67">
        <f>STDEV(K67:K69)</f>
        <v>2.3386761750110893E-2</v>
      </c>
      <c r="N67">
        <f>M67/SQRT(3)</f>
        <v>1.3502353191900168E-2</v>
      </c>
    </row>
    <row r="68" spans="4:14">
      <c r="E68">
        <v>26.32</v>
      </c>
      <c r="F68">
        <v>34.29</v>
      </c>
      <c r="G68">
        <f t="shared" si="14"/>
        <v>7.9699999999999989</v>
      </c>
      <c r="H68">
        <f t="shared" si="12"/>
        <v>2.5300000000000011</v>
      </c>
      <c r="I68">
        <f t="shared" si="15"/>
        <v>0.17313868351386544</v>
      </c>
      <c r="K68">
        <f t="shared" si="13"/>
        <v>0.27241094615006534</v>
      </c>
    </row>
    <row r="69" spans="4:14">
      <c r="E69">
        <v>26.08</v>
      </c>
      <c r="F69">
        <v>34.049999999999997</v>
      </c>
      <c r="G69">
        <f t="shared" si="14"/>
        <v>7.9699999999999989</v>
      </c>
      <c r="H69">
        <f t="shared" si="12"/>
        <v>2.5300000000000011</v>
      </c>
      <c r="I69">
        <f t="shared" si="15"/>
        <v>0.17313868351386544</v>
      </c>
      <c r="K69">
        <f t="shared" si="13"/>
        <v>0.27241094615006534</v>
      </c>
    </row>
    <row r="70" spans="4:14">
      <c r="D70" t="s">
        <v>23</v>
      </c>
      <c r="E70">
        <v>26.06</v>
      </c>
      <c r="F70">
        <v>34.43</v>
      </c>
      <c r="G70">
        <f t="shared" si="14"/>
        <v>8.370000000000001</v>
      </c>
      <c r="H70">
        <f t="shared" si="12"/>
        <v>2.9300000000000033</v>
      </c>
      <c r="I70">
        <f t="shared" si="15"/>
        <v>0.13121458545288309</v>
      </c>
      <c r="J70">
        <f>AVERAGE(I70:I72)</f>
        <v>0.10772219994538225</v>
      </c>
      <c r="K70">
        <f t="shared" si="13"/>
        <v>0.20644889198921265</v>
      </c>
      <c r="L70">
        <f>AVERAGE(K70:K72)</f>
        <v>0.16948671326900835</v>
      </c>
      <c r="M70">
        <f>STDEV(K70:K72)</f>
        <v>3.3838033365043228E-2</v>
      </c>
      <c r="N70">
        <f>M70/SQRT(3)</f>
        <v>1.9536397672155249E-2</v>
      </c>
    </row>
    <row r="71" spans="4:14">
      <c r="E71">
        <v>25.82</v>
      </c>
      <c r="F71">
        <v>34.75</v>
      </c>
      <c r="G71">
        <f t="shared" si="14"/>
        <v>8.93</v>
      </c>
      <c r="H71">
        <f t="shared" si="12"/>
        <v>3.490000000000002</v>
      </c>
      <c r="I71">
        <f t="shared" si="15"/>
        <v>8.900313722481687E-2</v>
      </c>
      <c r="K71">
        <f t="shared" si="13"/>
        <v>0.1400347301346716</v>
      </c>
    </row>
    <row r="72" spans="4:14">
      <c r="E72">
        <v>25.76</v>
      </c>
      <c r="F72">
        <v>34.479999999999997</v>
      </c>
      <c r="G72">
        <f t="shared" si="14"/>
        <v>8.7199999999999953</v>
      </c>
      <c r="H72">
        <f t="shared" si="12"/>
        <v>3.2799999999999976</v>
      </c>
      <c r="I72">
        <f t="shared" si="15"/>
        <v>0.10294887715844681</v>
      </c>
      <c r="K72">
        <f t="shared" si="13"/>
        <v>0.16197651768314081</v>
      </c>
    </row>
    <row r="73" spans="4:14">
      <c r="D73" t="s">
        <v>11</v>
      </c>
      <c r="E73">
        <v>27.25</v>
      </c>
      <c r="F73">
        <v>34.49</v>
      </c>
      <c r="G73">
        <f t="shared" si="14"/>
        <v>7.240000000000002</v>
      </c>
      <c r="H73">
        <f t="shared" si="12"/>
        <v>1.8000000000000043</v>
      </c>
      <c r="I73">
        <f t="shared" si="15"/>
        <v>0.28717458874925794</v>
      </c>
      <c r="J73">
        <f>AVERAGE(I73:I75)</f>
        <v>0.24261621785605772</v>
      </c>
      <c r="K73">
        <f t="shared" si="13"/>
        <v>0.45183144427210814</v>
      </c>
      <c r="L73">
        <f>AVERAGE(K73:K75)</f>
        <v>0.38172470828696281</v>
      </c>
      <c r="M73">
        <f>STDEV(K73:K75)</f>
        <v>7.0541405654436048E-2</v>
      </c>
      <c r="N73">
        <f>M73/SQRT(3)</f>
        <v>4.0727099543603242E-2</v>
      </c>
    </row>
    <row r="74" spans="4:14">
      <c r="E74">
        <v>26.85</v>
      </c>
      <c r="F74">
        <v>34.630000000000003</v>
      </c>
      <c r="G74">
        <f t="shared" si="14"/>
        <v>7.7800000000000011</v>
      </c>
      <c r="H74">
        <f t="shared" si="12"/>
        <v>2.3400000000000034</v>
      </c>
      <c r="I74">
        <f t="shared" si="15"/>
        <v>0.19751032796584381</v>
      </c>
      <c r="K74">
        <f t="shared" si="13"/>
        <v>0.31075652317338109</v>
      </c>
    </row>
    <row r="75" spans="4:14">
      <c r="E75">
        <v>26.96</v>
      </c>
      <c r="F75">
        <v>34.44</v>
      </c>
      <c r="G75">
        <f t="shared" si="14"/>
        <v>7.4799999999999969</v>
      </c>
      <c r="H75">
        <f t="shared" si="12"/>
        <v>2.0399999999999991</v>
      </c>
      <c r="I75">
        <f t="shared" si="15"/>
        <v>0.24316373685307152</v>
      </c>
      <c r="K75">
        <f t="shared" si="13"/>
        <v>0.38258615741539931</v>
      </c>
    </row>
    <row r="77" spans="4:14">
      <c r="D77" t="s">
        <v>19</v>
      </c>
      <c r="E77" t="s">
        <v>0</v>
      </c>
      <c r="F77" t="s">
        <v>1</v>
      </c>
      <c r="G77" t="s">
        <v>2</v>
      </c>
      <c r="H77" t="s">
        <v>24</v>
      </c>
      <c r="I77" t="s">
        <v>3</v>
      </c>
      <c r="J77" t="s">
        <v>4</v>
      </c>
      <c r="K77" t="s">
        <v>14</v>
      </c>
      <c r="L77" t="s">
        <v>4</v>
      </c>
      <c r="M77" t="s">
        <v>5</v>
      </c>
      <c r="N77" t="s">
        <v>6</v>
      </c>
    </row>
    <row r="78" spans="4:14">
      <c r="D78" t="s">
        <v>7</v>
      </c>
      <c r="E78">
        <v>24.95</v>
      </c>
      <c r="F78">
        <v>31.75</v>
      </c>
      <c r="G78">
        <f>F78-E78</f>
        <v>6.8000000000000007</v>
      </c>
      <c r="H78">
        <f t="shared" ref="H78:H86" si="16">G78-G$86</f>
        <v>2.740000000000002</v>
      </c>
      <c r="I78">
        <f>POWER(2,-H78)</f>
        <v>0.14968483807736588</v>
      </c>
      <c r="J78">
        <f>AVERAGE(I78:I80)</f>
        <v>0.14110580438447651</v>
      </c>
      <c r="K78">
        <f t="shared" ref="K78:K86" si="17">I78/J$78</f>
        <v>1.0607985881963704</v>
      </c>
      <c r="L78">
        <f>AVERAGE(K78:K80)</f>
        <v>1</v>
      </c>
      <c r="M78">
        <f>STDEV(K78:K80)</f>
        <v>5.6380418724957908E-2</v>
      </c>
      <c r="N78">
        <f>M78/SQRT(3)</f>
        <v>3.2551249927878265E-2</v>
      </c>
    </row>
    <row r="79" spans="4:14">
      <c r="E79">
        <v>24.77</v>
      </c>
      <c r="F79">
        <v>31.67</v>
      </c>
      <c r="G79">
        <f t="shared" ref="G79:G80" si="18">F79-E79</f>
        <v>6.9000000000000021</v>
      </c>
      <c r="H79">
        <f t="shared" si="16"/>
        <v>2.8400000000000034</v>
      </c>
      <c r="I79">
        <f t="shared" ref="I79:I80" si="19">POWER(2,-H79)</f>
        <v>0.13966089225902717</v>
      </c>
      <c r="K79">
        <f t="shared" si="17"/>
        <v>0.98976008016288031</v>
      </c>
    </row>
    <row r="80" spans="4:14">
      <c r="E80">
        <v>24.71</v>
      </c>
      <c r="F80">
        <v>31.67</v>
      </c>
      <c r="G80">
        <f t="shared" si="18"/>
        <v>6.9600000000000009</v>
      </c>
      <c r="H80">
        <f t="shared" si="16"/>
        <v>2.9000000000000021</v>
      </c>
      <c r="I80">
        <f t="shared" si="19"/>
        <v>0.13397168281703645</v>
      </c>
      <c r="K80">
        <f t="shared" si="17"/>
        <v>0.94944133164074929</v>
      </c>
    </row>
    <row r="81" spans="4:14">
      <c r="D81" t="s">
        <v>12</v>
      </c>
      <c r="E81">
        <v>26.84</v>
      </c>
      <c r="F81">
        <v>32.15</v>
      </c>
      <c r="G81">
        <f t="shared" ref="G81:G86" si="20">F81-E81</f>
        <v>5.3099999999999987</v>
      </c>
      <c r="H81">
        <f t="shared" si="16"/>
        <v>1.25</v>
      </c>
      <c r="I81">
        <f t="shared" ref="I81:I86" si="21">POWER(2,-H81)</f>
        <v>0.42044820762685731</v>
      </c>
      <c r="J81">
        <f>AVERAGE(I81:I83)</f>
        <v>0.36236718328250461</v>
      </c>
      <c r="K81">
        <f t="shared" si="17"/>
        <v>2.9796662827649927</v>
      </c>
      <c r="L81">
        <f>AVERAGE(K81:K83)</f>
        <v>2.5680529930232248</v>
      </c>
      <c r="M81">
        <f>STDEV(K81:K83)</f>
        <v>0.35656156603569505</v>
      </c>
      <c r="N81">
        <f>M81/SQRT(3)</f>
        <v>0.20586091613338309</v>
      </c>
    </row>
    <row r="82" spans="4:14">
      <c r="E82">
        <v>26.41</v>
      </c>
      <c r="F82">
        <v>32.049999999999997</v>
      </c>
      <c r="G82">
        <f t="shared" si="20"/>
        <v>5.639999999999997</v>
      </c>
      <c r="H82">
        <f t="shared" si="16"/>
        <v>1.5799999999999983</v>
      </c>
      <c r="I82">
        <f t="shared" si="21"/>
        <v>0.33448188869652845</v>
      </c>
      <c r="K82">
        <f t="shared" si="17"/>
        <v>2.3704332373539545</v>
      </c>
    </row>
    <row r="83" spans="4:14">
      <c r="E83">
        <v>26.28</v>
      </c>
      <c r="F83">
        <v>31.93</v>
      </c>
      <c r="G83">
        <f t="shared" si="20"/>
        <v>5.6499999999999986</v>
      </c>
      <c r="H83">
        <f t="shared" si="16"/>
        <v>1.5899999999999999</v>
      </c>
      <c r="I83">
        <f t="shared" si="21"/>
        <v>0.33217145352412791</v>
      </c>
      <c r="K83">
        <f t="shared" si="17"/>
        <v>2.3540594589507271</v>
      </c>
    </row>
    <row r="84" spans="4:14">
      <c r="D84" t="s">
        <v>13</v>
      </c>
      <c r="E84">
        <v>27.19</v>
      </c>
      <c r="F84">
        <v>31.85</v>
      </c>
      <c r="G84">
        <f t="shared" si="20"/>
        <v>4.66</v>
      </c>
      <c r="H84">
        <f t="shared" si="16"/>
        <v>0.60000000000000142</v>
      </c>
      <c r="I84">
        <f t="shared" si="21"/>
        <v>0.65975395538644654</v>
      </c>
      <c r="J84">
        <f>AVERAGE(I84:I86)</f>
        <v>0.785708596187216</v>
      </c>
      <c r="K84">
        <f t="shared" si="17"/>
        <v>4.6755975649930681</v>
      </c>
      <c r="L84">
        <f>AVERAGE(K84:K86)</f>
        <v>5.5682230763970919</v>
      </c>
      <c r="M84">
        <f>STDEV(K84:K86)</f>
        <v>1.3219337036390786</v>
      </c>
      <c r="N84">
        <f>M84/SQRT(3)</f>
        <v>0.76321877964686102</v>
      </c>
    </row>
    <row r="85" spans="4:14">
      <c r="E85">
        <v>26.99</v>
      </c>
      <c r="F85">
        <v>31.57</v>
      </c>
      <c r="G85">
        <f t="shared" si="20"/>
        <v>4.5800000000000018</v>
      </c>
      <c r="H85">
        <f t="shared" si="16"/>
        <v>0.52000000000000313</v>
      </c>
      <c r="I85">
        <f t="shared" si="21"/>
        <v>0.69737183317520124</v>
      </c>
      <c r="K85">
        <f t="shared" si="17"/>
        <v>4.9421909766025278</v>
      </c>
    </row>
    <row r="86" spans="4:14">
      <c r="E86">
        <v>26.96</v>
      </c>
      <c r="F86">
        <v>31.02</v>
      </c>
      <c r="G86">
        <f t="shared" si="20"/>
        <v>4.0599999999999987</v>
      </c>
      <c r="H86">
        <f t="shared" si="16"/>
        <v>0</v>
      </c>
      <c r="I86">
        <f t="shared" si="21"/>
        <v>1</v>
      </c>
      <c r="K86">
        <f t="shared" si="17"/>
        <v>7.0868806875956771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 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2017-08-14T15:03:55Z</dcterms:modified>
</cp:coreProperties>
</file>