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6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yaqingzh/Box Sync/macrophages/PanIN and remodeling/final/full submission/"/>
    </mc:Choice>
  </mc:AlternateContent>
  <bookViews>
    <workbookView xWindow="8100" yWindow="460" windowWidth="26100" windowHeight="18040" tabRatio="879" firstSheet="1" activeTab="1"/>
  </bookViews>
  <sheets>
    <sheet name="ikras;il6+dox3w" sheetId="6" r:id="rId1"/>
    <sheet name="SHEET1" sheetId="3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7" i="3" l="1"/>
  <c r="O17" i="3"/>
  <c r="V17" i="3"/>
  <c r="H19" i="3"/>
  <c r="G17" i="3"/>
  <c r="N17" i="3"/>
  <c r="U17" i="3"/>
  <c r="G19" i="3"/>
  <c r="F17" i="3"/>
  <c r="M17" i="3"/>
  <c r="T17" i="3"/>
  <c r="F19" i="3"/>
  <c r="E17" i="3"/>
  <c r="L17" i="3"/>
  <c r="S17" i="3"/>
  <c r="E19" i="3"/>
  <c r="D17" i="3"/>
  <c r="K17" i="3"/>
  <c r="R17" i="3"/>
  <c r="D19" i="3"/>
  <c r="C17" i="3"/>
  <c r="J17" i="3"/>
  <c r="Q17" i="3"/>
  <c r="C19" i="3"/>
  <c r="H18" i="3"/>
  <c r="G18" i="3"/>
  <c r="F18" i="3"/>
  <c r="E18" i="3"/>
  <c r="D18" i="3"/>
  <c r="C18" i="3"/>
  <c r="E7" i="3"/>
  <c r="L7" i="3"/>
  <c r="S7" i="3"/>
  <c r="E9" i="3"/>
  <c r="D7" i="3"/>
  <c r="K7" i="3"/>
  <c r="R7" i="3"/>
  <c r="D9" i="3"/>
  <c r="F7" i="3"/>
  <c r="M7" i="3"/>
  <c r="T7" i="3"/>
  <c r="F9" i="3"/>
  <c r="G7" i="3"/>
  <c r="N7" i="3"/>
  <c r="U7" i="3"/>
  <c r="G9" i="3"/>
  <c r="H7" i="3"/>
  <c r="O7" i="3"/>
  <c r="V7" i="3"/>
  <c r="H9" i="3"/>
  <c r="C7" i="3"/>
  <c r="J7" i="3"/>
  <c r="Q7" i="3"/>
  <c r="C9" i="3"/>
  <c r="C8" i="3"/>
  <c r="D8" i="3"/>
  <c r="F8" i="3"/>
  <c r="G8" i="3"/>
  <c r="H8" i="3"/>
  <c r="E8" i="3"/>
  <c r="D7" i="6"/>
  <c r="K7" i="6"/>
  <c r="R7" i="6"/>
  <c r="Y7" i="6"/>
  <c r="D9" i="6"/>
  <c r="E7" i="6"/>
  <c r="L7" i="6"/>
  <c r="S7" i="6"/>
  <c r="Z7" i="6"/>
  <c r="E9" i="6"/>
  <c r="F7" i="6"/>
  <c r="M7" i="6"/>
  <c r="T7" i="6"/>
  <c r="AA7" i="6"/>
  <c r="F9" i="6"/>
  <c r="G7" i="6"/>
  <c r="N7" i="6"/>
  <c r="U7" i="6"/>
  <c r="AB7" i="6"/>
  <c r="G9" i="6"/>
  <c r="H7" i="6"/>
  <c r="O7" i="6"/>
  <c r="V7" i="6"/>
  <c r="AC7" i="6"/>
  <c r="H9" i="6"/>
  <c r="C7" i="6"/>
  <c r="J7" i="6"/>
  <c r="Q7" i="6"/>
  <c r="X7" i="6"/>
  <c r="C9" i="6"/>
  <c r="D8" i="6"/>
  <c r="E8" i="6"/>
  <c r="F8" i="6"/>
  <c r="G8" i="6"/>
  <c r="H8" i="6"/>
  <c r="C8" i="6"/>
</calcChain>
</file>

<file path=xl/sharedStrings.xml><?xml version="1.0" encoding="utf-8"?>
<sst xmlns="http://schemas.openxmlformats.org/spreadsheetml/2006/main" count="79" uniqueCount="27">
  <si>
    <t>ADM</t>
  </si>
  <si>
    <t>Acinar</t>
    <phoneticPr fontId="1" type="noConversion"/>
  </si>
  <si>
    <t>PanIN 1A</t>
    <phoneticPr fontId="1" type="noConversion"/>
  </si>
  <si>
    <t>PanIN 1B</t>
    <phoneticPr fontId="1" type="noConversion"/>
  </si>
  <si>
    <t>PanIN 2</t>
    <phoneticPr fontId="1" type="noConversion"/>
  </si>
  <si>
    <t>PanIN 3</t>
    <phoneticPr fontId="1" type="noConversion"/>
  </si>
  <si>
    <t>SE</t>
    <phoneticPr fontId="1" type="noConversion"/>
  </si>
  <si>
    <t>Acinar</t>
    <phoneticPr fontId="1" type="noConversion"/>
  </si>
  <si>
    <t>PanIN 1A</t>
    <phoneticPr fontId="1" type="noConversion"/>
  </si>
  <si>
    <t>PanIN 1B</t>
    <phoneticPr fontId="1" type="noConversion"/>
  </si>
  <si>
    <t>PanIN 2</t>
    <phoneticPr fontId="1" type="noConversion"/>
  </si>
  <si>
    <t>PanIN 3</t>
    <phoneticPr fontId="1" type="noConversion"/>
  </si>
  <si>
    <t>Percentage</t>
    <phoneticPr fontId="1" type="noConversion"/>
  </si>
  <si>
    <t>% total</t>
    <phoneticPr fontId="1" type="noConversion"/>
  </si>
  <si>
    <t>SE</t>
    <phoneticPr fontId="1" type="noConversion"/>
  </si>
  <si>
    <t xml:space="preserve"> +Doxy 3w</t>
    <phoneticPr fontId="1" type="noConversion"/>
  </si>
  <si>
    <t>A112</t>
    <phoneticPr fontId="1" type="noConversion"/>
  </si>
  <si>
    <t>A113</t>
    <phoneticPr fontId="1" type="noConversion"/>
  </si>
  <si>
    <t>p=0.0005</t>
  </si>
  <si>
    <t>p=0.048</t>
  </si>
  <si>
    <t>iKras* Ctrl</t>
  </si>
  <si>
    <t>iKras*;CD11b-DTRDT</t>
  </si>
  <si>
    <t>Percentage</t>
  </si>
  <si>
    <t>MEAN</t>
  </si>
  <si>
    <t>A115</t>
  </si>
  <si>
    <t>A123</t>
  </si>
  <si>
    <t>A124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</si>
</sst>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  <family val="2"/>
    </font>
    <font>
      <sz val="1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2" borderId="0" xfId="0" applyFont="1" applyFill="1"/>
    <xf numFmtId="0" fontId="0" fillId="0" borderId="0" xfId="0" applyAlignme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workbookViewId="0">
      <selection activeCell="C8" sqref="C8:H9"/>
    </sheetView>
  </sheetViews>
  <sheetFormatPr baseColWidth="10" defaultColWidth="11" defaultRowHeight="13" x14ac:dyDescent="0.15"/>
  <sheetData>
    <row r="1" spans="1:29" x14ac:dyDescent="0.15">
      <c r="C1" t="s">
        <v>7</v>
      </c>
      <c r="D1" t="s">
        <v>0</v>
      </c>
      <c r="E1" t="s">
        <v>8</v>
      </c>
      <c r="F1" t="s">
        <v>9</v>
      </c>
      <c r="G1" t="s">
        <v>10</v>
      </c>
      <c r="H1" t="s">
        <v>11</v>
      </c>
      <c r="J1" t="s">
        <v>7</v>
      </c>
      <c r="K1" t="s">
        <v>0</v>
      </c>
      <c r="L1" t="s">
        <v>8</v>
      </c>
      <c r="M1" t="s">
        <v>9</v>
      </c>
      <c r="N1" t="s">
        <v>10</v>
      </c>
      <c r="O1" t="s">
        <v>11</v>
      </c>
      <c r="Q1" t="s">
        <v>1</v>
      </c>
      <c r="R1" t="s">
        <v>0</v>
      </c>
      <c r="S1" t="s">
        <v>2</v>
      </c>
      <c r="T1" t="s">
        <v>3</v>
      </c>
      <c r="U1" t="s">
        <v>4</v>
      </c>
      <c r="V1" t="s">
        <v>5</v>
      </c>
      <c r="X1" t="s">
        <v>1</v>
      </c>
      <c r="Y1" t="s">
        <v>0</v>
      </c>
      <c r="Z1" t="s">
        <v>2</v>
      </c>
      <c r="AA1" t="s">
        <v>3</v>
      </c>
      <c r="AB1" t="s">
        <v>4</v>
      </c>
      <c r="AC1" t="s">
        <v>5</v>
      </c>
    </row>
    <row r="2" spans="1:29" x14ac:dyDescent="0.15">
      <c r="A2" t="s">
        <v>15</v>
      </c>
      <c r="B2" s="1">
        <v>7054</v>
      </c>
      <c r="D2">
        <v>2</v>
      </c>
      <c r="E2">
        <v>3</v>
      </c>
      <c r="F2">
        <v>2</v>
      </c>
      <c r="G2">
        <v>2</v>
      </c>
      <c r="H2">
        <v>1</v>
      </c>
      <c r="I2" s="1">
        <v>7186</v>
      </c>
      <c r="J2">
        <v>6</v>
      </c>
      <c r="K2">
        <v>2</v>
      </c>
      <c r="L2">
        <v>2</v>
      </c>
      <c r="P2" s="1">
        <v>10129</v>
      </c>
      <c r="Q2">
        <v>0</v>
      </c>
      <c r="R2">
        <v>1</v>
      </c>
      <c r="S2">
        <v>5</v>
      </c>
      <c r="T2">
        <v>4</v>
      </c>
      <c r="U2">
        <v>0</v>
      </c>
      <c r="V2">
        <v>0</v>
      </c>
      <c r="W2" s="5">
        <v>8607</v>
      </c>
      <c r="X2" s="4">
        <v>0</v>
      </c>
      <c r="Y2" s="4">
        <v>0</v>
      </c>
      <c r="Z2" s="4">
        <v>4</v>
      </c>
      <c r="AA2" s="4">
        <v>5</v>
      </c>
      <c r="AB2" s="4">
        <v>1</v>
      </c>
      <c r="AC2" s="4">
        <v>0</v>
      </c>
    </row>
    <row r="3" spans="1:29" x14ac:dyDescent="0.15">
      <c r="E3">
        <v>6</v>
      </c>
      <c r="F3">
        <v>2</v>
      </c>
      <c r="G3">
        <v>2</v>
      </c>
      <c r="J3">
        <v>2</v>
      </c>
      <c r="K3">
        <v>2</v>
      </c>
      <c r="L3">
        <v>1</v>
      </c>
      <c r="M3">
        <v>2</v>
      </c>
      <c r="N3">
        <v>3</v>
      </c>
      <c r="Q3">
        <v>0</v>
      </c>
      <c r="R3">
        <v>2</v>
      </c>
      <c r="S3">
        <v>1</v>
      </c>
      <c r="T3">
        <v>1</v>
      </c>
      <c r="U3">
        <v>6</v>
      </c>
      <c r="V3">
        <v>0</v>
      </c>
      <c r="W3" s="2"/>
      <c r="X3" s="4">
        <v>0</v>
      </c>
      <c r="Y3" s="4">
        <v>2</v>
      </c>
      <c r="Z3" s="4">
        <v>3</v>
      </c>
      <c r="AA3" s="4">
        <v>4</v>
      </c>
      <c r="AB3" s="4">
        <v>1</v>
      </c>
      <c r="AC3" s="4">
        <v>0</v>
      </c>
    </row>
    <row r="4" spans="1:29" x14ac:dyDescent="0.15">
      <c r="E4">
        <v>9</v>
      </c>
      <c r="F4">
        <v>1</v>
      </c>
      <c r="K4">
        <v>6</v>
      </c>
      <c r="L4">
        <v>2</v>
      </c>
      <c r="M4">
        <v>2</v>
      </c>
      <c r="Q4">
        <v>0</v>
      </c>
      <c r="R4">
        <v>4</v>
      </c>
      <c r="S4">
        <v>3</v>
      </c>
      <c r="T4">
        <v>2</v>
      </c>
      <c r="U4">
        <v>1</v>
      </c>
      <c r="V4">
        <v>0</v>
      </c>
      <c r="W4" s="2"/>
      <c r="X4" s="4">
        <v>0</v>
      </c>
      <c r="Y4" s="4">
        <v>0</v>
      </c>
      <c r="Z4" s="4">
        <v>5</v>
      </c>
      <c r="AA4" s="4">
        <v>2</v>
      </c>
      <c r="AB4" s="4">
        <v>3</v>
      </c>
      <c r="AC4" s="4">
        <v>0</v>
      </c>
    </row>
    <row r="5" spans="1:29" x14ac:dyDescent="0.15">
      <c r="D5">
        <v>2</v>
      </c>
      <c r="E5">
        <v>7</v>
      </c>
      <c r="F5">
        <v>2</v>
      </c>
      <c r="J5">
        <v>6</v>
      </c>
      <c r="K5">
        <v>4</v>
      </c>
      <c r="Q5">
        <v>2</v>
      </c>
      <c r="R5">
        <v>5</v>
      </c>
      <c r="S5">
        <v>3</v>
      </c>
      <c r="T5">
        <v>0</v>
      </c>
      <c r="U5">
        <v>0</v>
      </c>
      <c r="V5">
        <v>0</v>
      </c>
      <c r="W5" s="2"/>
      <c r="X5" s="4">
        <v>0</v>
      </c>
      <c r="Y5" s="4">
        <v>3</v>
      </c>
      <c r="Z5" s="4">
        <v>4</v>
      </c>
      <c r="AA5" s="4">
        <v>0</v>
      </c>
      <c r="AB5" s="4">
        <v>3</v>
      </c>
      <c r="AC5" s="4">
        <v>0</v>
      </c>
    </row>
    <row r="6" spans="1:29" x14ac:dyDescent="0.15">
      <c r="D6">
        <v>3</v>
      </c>
      <c r="E6">
        <v>4</v>
      </c>
      <c r="F6">
        <v>2</v>
      </c>
      <c r="G6">
        <v>1</v>
      </c>
      <c r="J6">
        <v>5</v>
      </c>
      <c r="K6">
        <v>5</v>
      </c>
      <c r="Q6">
        <v>1</v>
      </c>
      <c r="R6">
        <v>5</v>
      </c>
      <c r="S6">
        <v>4</v>
      </c>
      <c r="T6">
        <v>0</v>
      </c>
      <c r="U6">
        <v>0</v>
      </c>
      <c r="V6">
        <v>0</v>
      </c>
      <c r="W6" s="2"/>
      <c r="X6" s="4">
        <v>0</v>
      </c>
      <c r="Y6" s="4">
        <v>7</v>
      </c>
      <c r="Z6" s="4">
        <v>2</v>
      </c>
      <c r="AA6" s="4">
        <v>1</v>
      </c>
      <c r="AB6" s="4">
        <v>0</v>
      </c>
      <c r="AC6" s="4">
        <v>0</v>
      </c>
    </row>
    <row r="7" spans="1:29" x14ac:dyDescent="0.15">
      <c r="B7" t="s">
        <v>12</v>
      </c>
      <c r="C7">
        <f t="shared" ref="C7:H7" si="0">SUM(C2:C6)*2</f>
        <v>0</v>
      </c>
      <c r="D7">
        <f t="shared" si="0"/>
        <v>14</v>
      </c>
      <c r="E7">
        <f t="shared" si="0"/>
        <v>58</v>
      </c>
      <c r="F7">
        <f t="shared" si="0"/>
        <v>18</v>
      </c>
      <c r="G7">
        <f t="shared" si="0"/>
        <v>10</v>
      </c>
      <c r="H7">
        <f t="shared" si="0"/>
        <v>2</v>
      </c>
      <c r="J7">
        <f t="shared" ref="J7:O7" si="1">SUM(J2:J6)*2</f>
        <v>38</v>
      </c>
      <c r="K7">
        <f t="shared" si="1"/>
        <v>38</v>
      </c>
      <c r="L7">
        <f t="shared" si="1"/>
        <v>10</v>
      </c>
      <c r="M7">
        <f t="shared" si="1"/>
        <v>8</v>
      </c>
      <c r="N7">
        <f t="shared" si="1"/>
        <v>6</v>
      </c>
      <c r="O7">
        <f t="shared" si="1"/>
        <v>0</v>
      </c>
      <c r="Q7">
        <f t="shared" ref="Q7:V7" si="2">SUM(Q2:Q6)*2</f>
        <v>6</v>
      </c>
      <c r="R7">
        <f t="shared" si="2"/>
        <v>34</v>
      </c>
      <c r="S7">
        <f t="shared" si="2"/>
        <v>32</v>
      </c>
      <c r="T7">
        <f t="shared" si="2"/>
        <v>14</v>
      </c>
      <c r="U7">
        <f t="shared" si="2"/>
        <v>14</v>
      </c>
      <c r="V7">
        <f t="shared" si="2"/>
        <v>0</v>
      </c>
      <c r="W7" s="2"/>
      <c r="X7" s="4">
        <f t="shared" ref="X7:AC7" si="3">SUM(X2:X6)*2</f>
        <v>0</v>
      </c>
      <c r="Y7" s="4">
        <f t="shared" si="3"/>
        <v>24</v>
      </c>
      <c r="Z7" s="4">
        <f t="shared" si="3"/>
        <v>36</v>
      </c>
      <c r="AA7" s="4">
        <f t="shared" si="3"/>
        <v>24</v>
      </c>
      <c r="AB7" s="4">
        <f t="shared" si="3"/>
        <v>16</v>
      </c>
      <c r="AC7" s="4">
        <f t="shared" si="3"/>
        <v>0</v>
      </c>
    </row>
    <row r="8" spans="1:29" x14ac:dyDescent="0.15">
      <c r="B8" t="s">
        <v>13</v>
      </c>
      <c r="C8">
        <f t="shared" ref="C8:H8" si="4">AVERAGE(C7,J7,Q7,X7)</f>
        <v>11</v>
      </c>
      <c r="D8">
        <f t="shared" si="4"/>
        <v>27.5</v>
      </c>
      <c r="E8">
        <f t="shared" si="4"/>
        <v>34</v>
      </c>
      <c r="F8">
        <f t="shared" si="4"/>
        <v>16</v>
      </c>
      <c r="G8">
        <f t="shared" si="4"/>
        <v>11.5</v>
      </c>
      <c r="H8">
        <f t="shared" si="4"/>
        <v>0.5</v>
      </c>
    </row>
    <row r="9" spans="1:29" x14ac:dyDescent="0.15">
      <c r="B9" t="s">
        <v>14</v>
      </c>
      <c r="C9">
        <f t="shared" ref="C9:H9" si="5">STDEV(C7,J7,Q7,X7)/2</f>
        <v>9.1104335791442992</v>
      </c>
      <c r="D9">
        <f t="shared" si="5"/>
        <v>5.3774219349672263</v>
      </c>
      <c r="E9">
        <f t="shared" si="5"/>
        <v>9.8319208025017506</v>
      </c>
      <c r="F9">
        <f t="shared" si="5"/>
        <v>3.3665016461206929</v>
      </c>
      <c r="G9">
        <f t="shared" si="5"/>
        <v>2.2173557826083452</v>
      </c>
      <c r="H9">
        <f t="shared" si="5"/>
        <v>0.5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abSelected="1" zoomScale="80" zoomScaleNormal="80" zoomScalePageLayoutView="80" workbookViewId="0">
      <selection activeCell="E33" sqref="E33"/>
    </sheetView>
  </sheetViews>
  <sheetFormatPr baseColWidth="10" defaultColWidth="11" defaultRowHeight="13" x14ac:dyDescent="0.15"/>
  <cols>
    <col min="1" max="1" width="16.5" customWidth="1"/>
    <col min="4" max="4" width="10.5" customWidth="1"/>
    <col min="7" max="7" width="12.1640625" customWidth="1"/>
  </cols>
  <sheetData>
    <row r="1" spans="1:23" x14ac:dyDescent="0.15">
      <c r="C1" t="s">
        <v>7</v>
      </c>
      <c r="D1" t="s">
        <v>0</v>
      </c>
      <c r="E1" t="s">
        <v>8</v>
      </c>
      <c r="F1" t="s">
        <v>9</v>
      </c>
      <c r="G1" t="s">
        <v>10</v>
      </c>
      <c r="H1" t="s">
        <v>11</v>
      </c>
      <c r="J1" t="s">
        <v>7</v>
      </c>
      <c r="K1" t="s">
        <v>0</v>
      </c>
      <c r="L1" t="s">
        <v>8</v>
      </c>
      <c r="M1" t="s">
        <v>9</v>
      </c>
      <c r="N1" t="s">
        <v>10</v>
      </c>
      <c r="O1" t="s">
        <v>11</v>
      </c>
      <c r="Q1" t="s">
        <v>1</v>
      </c>
      <c r="R1" t="s">
        <v>0</v>
      </c>
      <c r="S1" t="s">
        <v>2</v>
      </c>
      <c r="T1" t="s">
        <v>3</v>
      </c>
      <c r="U1" t="s">
        <v>4</v>
      </c>
      <c r="V1" t="s">
        <v>5</v>
      </c>
      <c r="W1" s="3"/>
    </row>
    <row r="2" spans="1:23" x14ac:dyDescent="0.15">
      <c r="A2" t="s">
        <v>20</v>
      </c>
      <c r="B2" s="1" t="s">
        <v>16</v>
      </c>
      <c r="C2">
        <v>0</v>
      </c>
      <c r="D2">
        <v>0</v>
      </c>
      <c r="E2">
        <v>2</v>
      </c>
      <c r="F2">
        <v>3</v>
      </c>
      <c r="G2">
        <v>5</v>
      </c>
      <c r="H2">
        <v>0</v>
      </c>
      <c r="I2" s="1" t="s">
        <v>17</v>
      </c>
      <c r="J2">
        <v>0</v>
      </c>
      <c r="K2">
        <v>1</v>
      </c>
      <c r="L2">
        <v>2</v>
      </c>
      <c r="M2">
        <v>4</v>
      </c>
      <c r="N2">
        <v>3</v>
      </c>
      <c r="O2">
        <v>0</v>
      </c>
      <c r="P2" s="1">
        <v>14272</v>
      </c>
      <c r="Q2">
        <v>0</v>
      </c>
      <c r="R2">
        <v>1</v>
      </c>
      <c r="S2">
        <v>3</v>
      </c>
      <c r="T2">
        <v>3</v>
      </c>
      <c r="U2">
        <v>3</v>
      </c>
      <c r="V2">
        <v>0</v>
      </c>
      <c r="W2" s="3"/>
    </row>
    <row r="3" spans="1:23" x14ac:dyDescent="0.15">
      <c r="C3">
        <v>0</v>
      </c>
      <c r="D3">
        <v>1</v>
      </c>
      <c r="E3">
        <v>2</v>
      </c>
      <c r="F3">
        <v>3</v>
      </c>
      <c r="G3">
        <v>4</v>
      </c>
      <c r="H3">
        <v>0</v>
      </c>
      <c r="J3">
        <v>0</v>
      </c>
      <c r="K3">
        <v>1</v>
      </c>
      <c r="L3">
        <v>3</v>
      </c>
      <c r="M3">
        <v>3</v>
      </c>
      <c r="N3">
        <v>3</v>
      </c>
      <c r="O3">
        <v>0</v>
      </c>
      <c r="Q3">
        <v>0</v>
      </c>
      <c r="R3">
        <v>1</v>
      </c>
      <c r="S3">
        <v>4</v>
      </c>
      <c r="T3">
        <v>3</v>
      </c>
      <c r="U3">
        <v>2</v>
      </c>
      <c r="V3">
        <v>0</v>
      </c>
    </row>
    <row r="4" spans="1:23" x14ac:dyDescent="0.15">
      <c r="C4">
        <v>0</v>
      </c>
      <c r="D4">
        <v>1</v>
      </c>
      <c r="E4">
        <v>2</v>
      </c>
      <c r="F4">
        <v>3</v>
      </c>
      <c r="G4">
        <v>4</v>
      </c>
      <c r="H4">
        <v>0</v>
      </c>
      <c r="J4">
        <v>0</v>
      </c>
      <c r="K4">
        <v>0</v>
      </c>
      <c r="L4">
        <v>3</v>
      </c>
      <c r="M4">
        <v>3</v>
      </c>
      <c r="N4">
        <v>4</v>
      </c>
      <c r="O4">
        <v>0</v>
      </c>
      <c r="Q4">
        <v>0</v>
      </c>
      <c r="R4">
        <v>2</v>
      </c>
      <c r="S4">
        <v>5</v>
      </c>
      <c r="T4">
        <v>1</v>
      </c>
      <c r="U4">
        <v>3</v>
      </c>
      <c r="V4">
        <v>0</v>
      </c>
    </row>
    <row r="5" spans="1:23" x14ac:dyDescent="0.15">
      <c r="C5">
        <v>0</v>
      </c>
      <c r="D5">
        <v>1</v>
      </c>
      <c r="E5">
        <v>3</v>
      </c>
      <c r="F5">
        <v>4</v>
      </c>
      <c r="G5">
        <v>2</v>
      </c>
      <c r="H5">
        <v>0</v>
      </c>
      <c r="J5">
        <v>0</v>
      </c>
      <c r="K5">
        <v>0</v>
      </c>
      <c r="L5">
        <v>5</v>
      </c>
      <c r="M5">
        <v>3</v>
      </c>
      <c r="N5">
        <v>2</v>
      </c>
      <c r="O5">
        <v>0</v>
      </c>
      <c r="Q5">
        <v>0</v>
      </c>
      <c r="R5">
        <v>1</v>
      </c>
      <c r="S5">
        <v>3</v>
      </c>
      <c r="T5">
        <v>4</v>
      </c>
      <c r="U5">
        <v>2</v>
      </c>
      <c r="V5">
        <v>0</v>
      </c>
    </row>
    <row r="6" spans="1:23" x14ac:dyDescent="0.15">
      <c r="C6">
        <v>0</v>
      </c>
      <c r="D6">
        <v>1</v>
      </c>
      <c r="E6">
        <v>3</v>
      </c>
      <c r="F6">
        <v>3</v>
      </c>
      <c r="G6">
        <v>2</v>
      </c>
      <c r="H6">
        <v>1</v>
      </c>
      <c r="J6">
        <v>0</v>
      </c>
      <c r="K6">
        <v>0</v>
      </c>
      <c r="L6">
        <v>3</v>
      </c>
      <c r="M6">
        <v>3</v>
      </c>
      <c r="N6">
        <v>3</v>
      </c>
      <c r="O6">
        <v>1</v>
      </c>
      <c r="Q6">
        <v>0</v>
      </c>
      <c r="R6">
        <v>1</v>
      </c>
      <c r="S6">
        <v>4</v>
      </c>
      <c r="T6">
        <v>3</v>
      </c>
      <c r="U6">
        <v>2</v>
      </c>
      <c r="V6">
        <v>0</v>
      </c>
    </row>
    <row r="7" spans="1:23" x14ac:dyDescent="0.15">
      <c r="B7" t="s">
        <v>22</v>
      </c>
      <c r="C7">
        <f t="shared" ref="C7:H7" si="0">SUM(C2:C6)*2</f>
        <v>0</v>
      </c>
      <c r="D7">
        <f t="shared" si="0"/>
        <v>8</v>
      </c>
      <c r="E7">
        <f t="shared" si="0"/>
        <v>24</v>
      </c>
      <c r="F7">
        <f t="shared" si="0"/>
        <v>32</v>
      </c>
      <c r="G7">
        <f t="shared" si="0"/>
        <v>34</v>
      </c>
      <c r="H7">
        <f t="shared" si="0"/>
        <v>2</v>
      </c>
      <c r="J7">
        <f t="shared" ref="J7:V7" si="1">SUM(J2:J6)*2</f>
        <v>0</v>
      </c>
      <c r="K7">
        <f t="shared" si="1"/>
        <v>4</v>
      </c>
      <c r="L7">
        <f t="shared" si="1"/>
        <v>32</v>
      </c>
      <c r="M7">
        <f t="shared" si="1"/>
        <v>32</v>
      </c>
      <c r="N7">
        <f t="shared" si="1"/>
        <v>30</v>
      </c>
      <c r="O7">
        <f t="shared" si="1"/>
        <v>2</v>
      </c>
      <c r="Q7">
        <f t="shared" si="1"/>
        <v>0</v>
      </c>
      <c r="R7">
        <f t="shared" si="1"/>
        <v>12</v>
      </c>
      <c r="S7">
        <f t="shared" si="1"/>
        <v>38</v>
      </c>
      <c r="T7">
        <f t="shared" si="1"/>
        <v>28</v>
      </c>
      <c r="U7">
        <f t="shared" si="1"/>
        <v>24</v>
      </c>
      <c r="V7">
        <f t="shared" si="1"/>
        <v>0</v>
      </c>
    </row>
    <row r="8" spans="1:23" x14ac:dyDescent="0.15">
      <c r="B8" t="s">
        <v>23</v>
      </c>
      <c r="C8">
        <f t="shared" ref="C8:D8" si="2">AVERAGE(C7,J7,Q7)</f>
        <v>0</v>
      </c>
      <c r="D8">
        <f t="shared" si="2"/>
        <v>8</v>
      </c>
      <c r="E8">
        <f>AVERAGE(E7,L7,S7)</f>
        <v>31.333333333333332</v>
      </c>
      <c r="F8">
        <f t="shared" ref="F8:H8" si="3">AVERAGE(F7,M7,T7)</f>
        <v>30.666666666666668</v>
      </c>
      <c r="G8">
        <f t="shared" si="3"/>
        <v>29.333333333333332</v>
      </c>
      <c r="H8">
        <f t="shared" si="3"/>
        <v>1.3333333333333333</v>
      </c>
    </row>
    <row r="9" spans="1:23" x14ac:dyDescent="0.15">
      <c r="B9" t="s">
        <v>14</v>
      </c>
      <c r="C9">
        <f>STDEV(C7,J7,Q7)/1.732</f>
        <v>0</v>
      </c>
      <c r="D9">
        <f t="shared" ref="D9:H9" si="4">STDEV(D7,K7,R7)/1.732</f>
        <v>2.3094688221709005</v>
      </c>
      <c r="E9">
        <f>STDEV(E7,L7,S7)/1.732</f>
        <v>4.0552939772335375</v>
      </c>
      <c r="F9">
        <f t="shared" si="4"/>
        <v>1.3333724461654177</v>
      </c>
      <c r="G9">
        <f t="shared" si="4"/>
        <v>2.9060178734683366</v>
      </c>
      <c r="H9">
        <f t="shared" si="4"/>
        <v>0.66668622308270886</v>
      </c>
    </row>
    <row r="11" spans="1:23" x14ac:dyDescent="0.15">
      <c r="C11" t="s">
        <v>1</v>
      </c>
      <c r="D11" t="s">
        <v>0</v>
      </c>
      <c r="E11" t="s">
        <v>2</v>
      </c>
      <c r="F11" t="s">
        <v>3</v>
      </c>
      <c r="G11" t="s">
        <v>4</v>
      </c>
      <c r="H11" t="s">
        <v>5</v>
      </c>
      <c r="J11" t="s">
        <v>1</v>
      </c>
      <c r="K11" t="s">
        <v>0</v>
      </c>
      <c r="L11" t="s">
        <v>2</v>
      </c>
      <c r="M11" t="s">
        <v>3</v>
      </c>
      <c r="N11" t="s">
        <v>4</v>
      </c>
      <c r="O11" t="s">
        <v>5</v>
      </c>
      <c r="Q11" t="s">
        <v>1</v>
      </c>
      <c r="R11" t="s">
        <v>0</v>
      </c>
      <c r="S11" t="s">
        <v>2</v>
      </c>
      <c r="T11" t="s">
        <v>3</v>
      </c>
      <c r="U11" t="s">
        <v>4</v>
      </c>
      <c r="V11" t="s">
        <v>5</v>
      </c>
    </row>
    <row r="12" spans="1:23" x14ac:dyDescent="0.15">
      <c r="A12" t="s">
        <v>21</v>
      </c>
      <c r="B12" s="1" t="s">
        <v>24</v>
      </c>
      <c r="C12" s="6">
        <v>2</v>
      </c>
      <c r="D12" s="6">
        <v>4</v>
      </c>
      <c r="E12" s="6">
        <v>4</v>
      </c>
      <c r="F12" s="6">
        <v>0</v>
      </c>
      <c r="G12" s="6">
        <v>0</v>
      </c>
      <c r="H12" s="6">
        <v>0</v>
      </c>
      <c r="I12" s="1" t="s">
        <v>25</v>
      </c>
      <c r="J12">
        <v>0</v>
      </c>
      <c r="K12">
        <v>3</v>
      </c>
      <c r="L12">
        <v>7</v>
      </c>
      <c r="M12">
        <v>0</v>
      </c>
      <c r="N12">
        <v>0</v>
      </c>
      <c r="O12">
        <v>0</v>
      </c>
      <c r="P12" s="1" t="s">
        <v>26</v>
      </c>
      <c r="Q12">
        <v>6</v>
      </c>
      <c r="R12">
        <v>3</v>
      </c>
      <c r="S12">
        <v>1</v>
      </c>
      <c r="T12">
        <v>0</v>
      </c>
      <c r="U12">
        <v>0</v>
      </c>
      <c r="V12">
        <v>0</v>
      </c>
      <c r="W12" s="3"/>
    </row>
    <row r="13" spans="1:23" x14ac:dyDescent="0.15">
      <c r="C13" s="6">
        <v>5</v>
      </c>
      <c r="D13" s="6">
        <v>4</v>
      </c>
      <c r="E13" s="6">
        <v>1</v>
      </c>
      <c r="F13" s="6">
        <v>0</v>
      </c>
      <c r="G13" s="6">
        <v>0</v>
      </c>
      <c r="H13" s="6">
        <v>0</v>
      </c>
      <c r="J13">
        <v>0</v>
      </c>
      <c r="K13">
        <v>4</v>
      </c>
      <c r="L13">
        <v>6</v>
      </c>
      <c r="M13">
        <v>0</v>
      </c>
      <c r="N13">
        <v>0</v>
      </c>
      <c r="O13">
        <v>0</v>
      </c>
      <c r="Q13">
        <v>5</v>
      </c>
      <c r="R13">
        <v>5</v>
      </c>
      <c r="S13">
        <v>0</v>
      </c>
      <c r="T13">
        <v>0</v>
      </c>
      <c r="U13">
        <v>0</v>
      </c>
      <c r="V13">
        <v>0</v>
      </c>
    </row>
    <row r="14" spans="1:23" x14ac:dyDescent="0.15">
      <c r="C14" s="6">
        <v>7</v>
      </c>
      <c r="D14" s="6">
        <v>3</v>
      </c>
      <c r="E14" s="6">
        <v>0</v>
      </c>
      <c r="F14" s="6">
        <v>0</v>
      </c>
      <c r="G14" s="6">
        <v>0</v>
      </c>
      <c r="H14" s="6">
        <v>0</v>
      </c>
      <c r="J14">
        <v>0</v>
      </c>
      <c r="K14">
        <v>3</v>
      </c>
      <c r="L14">
        <v>7</v>
      </c>
      <c r="M14">
        <v>0</v>
      </c>
      <c r="N14">
        <v>0</v>
      </c>
      <c r="O14">
        <v>0</v>
      </c>
      <c r="Q14">
        <v>9</v>
      </c>
      <c r="R14">
        <v>1</v>
      </c>
      <c r="S14">
        <v>0</v>
      </c>
      <c r="T14">
        <v>0</v>
      </c>
      <c r="U14">
        <v>0</v>
      </c>
      <c r="V14">
        <v>0</v>
      </c>
    </row>
    <row r="15" spans="1:23" x14ac:dyDescent="0.15">
      <c r="C15" s="6">
        <v>6</v>
      </c>
      <c r="D15" s="6">
        <v>4</v>
      </c>
      <c r="E15" s="6">
        <v>0</v>
      </c>
      <c r="F15" s="6">
        <v>0</v>
      </c>
      <c r="G15" s="6">
        <v>0</v>
      </c>
      <c r="H15" s="6">
        <v>0</v>
      </c>
      <c r="J15">
        <v>5</v>
      </c>
      <c r="K15">
        <v>5</v>
      </c>
      <c r="L15">
        <v>0</v>
      </c>
      <c r="M15">
        <v>0</v>
      </c>
      <c r="N15">
        <v>0</v>
      </c>
      <c r="O15">
        <v>0</v>
      </c>
      <c r="Q15">
        <v>6</v>
      </c>
      <c r="R15">
        <v>4</v>
      </c>
      <c r="S15">
        <v>0</v>
      </c>
      <c r="T15">
        <v>0</v>
      </c>
      <c r="U15">
        <v>0</v>
      </c>
      <c r="V15">
        <v>0</v>
      </c>
    </row>
    <row r="16" spans="1:23" x14ac:dyDescent="0.15">
      <c r="C16" s="6">
        <v>6</v>
      </c>
      <c r="D16" s="6">
        <v>4</v>
      </c>
      <c r="E16" s="6">
        <v>0</v>
      </c>
      <c r="F16" s="6">
        <v>0</v>
      </c>
      <c r="G16" s="6">
        <v>0</v>
      </c>
      <c r="H16" s="6">
        <v>0</v>
      </c>
      <c r="J16">
        <v>1</v>
      </c>
      <c r="K16">
        <v>5</v>
      </c>
      <c r="L16">
        <v>4</v>
      </c>
      <c r="M16">
        <v>0</v>
      </c>
      <c r="N16">
        <v>0</v>
      </c>
      <c r="O16">
        <v>0</v>
      </c>
      <c r="Q16">
        <v>3</v>
      </c>
      <c r="R16">
        <v>4</v>
      </c>
      <c r="S16">
        <v>3</v>
      </c>
      <c r="T16">
        <v>0</v>
      </c>
      <c r="U16">
        <v>0</v>
      </c>
      <c r="V16">
        <v>0</v>
      </c>
    </row>
    <row r="17" spans="2:22" x14ac:dyDescent="0.15">
      <c r="B17" t="s">
        <v>22</v>
      </c>
      <c r="C17">
        <f t="shared" ref="C17:H17" si="5">SUM(C12:C16)*2</f>
        <v>52</v>
      </c>
      <c r="D17">
        <f t="shared" si="5"/>
        <v>38</v>
      </c>
      <c r="E17">
        <f t="shared" si="5"/>
        <v>10</v>
      </c>
      <c r="F17">
        <f t="shared" si="5"/>
        <v>0</v>
      </c>
      <c r="G17">
        <f t="shared" si="5"/>
        <v>0</v>
      </c>
      <c r="H17">
        <f t="shared" si="5"/>
        <v>0</v>
      </c>
      <c r="J17">
        <f t="shared" ref="J17:O17" si="6">SUM(J12:J16)*2</f>
        <v>12</v>
      </c>
      <c r="K17">
        <f t="shared" si="6"/>
        <v>40</v>
      </c>
      <c r="L17">
        <f t="shared" si="6"/>
        <v>48</v>
      </c>
      <c r="M17">
        <f t="shared" si="6"/>
        <v>0</v>
      </c>
      <c r="N17">
        <f t="shared" si="6"/>
        <v>0</v>
      </c>
      <c r="O17">
        <f t="shared" si="6"/>
        <v>0</v>
      </c>
      <c r="Q17">
        <f t="shared" ref="Q17:V17" si="7">SUM(Q12:Q16)*2</f>
        <v>58</v>
      </c>
      <c r="R17">
        <f t="shared" si="7"/>
        <v>34</v>
      </c>
      <c r="S17">
        <f t="shared" si="7"/>
        <v>8</v>
      </c>
      <c r="T17">
        <f t="shared" si="7"/>
        <v>0</v>
      </c>
      <c r="U17">
        <f t="shared" si="7"/>
        <v>0</v>
      </c>
      <c r="V17">
        <f t="shared" si="7"/>
        <v>0</v>
      </c>
    </row>
    <row r="18" spans="2:22" x14ac:dyDescent="0.15">
      <c r="B18" t="s">
        <v>23</v>
      </c>
      <c r="C18">
        <f>AVERAGE(C17,J17,Q17)</f>
        <v>40.666666666666664</v>
      </c>
      <c r="D18">
        <f t="shared" ref="D18:H18" si="8">AVERAGE(D17,K17,R17)</f>
        <v>37.333333333333336</v>
      </c>
      <c r="E18">
        <f t="shared" si="8"/>
        <v>22</v>
      </c>
      <c r="F18">
        <f t="shared" si="8"/>
        <v>0</v>
      </c>
      <c r="G18">
        <f t="shared" si="8"/>
        <v>0</v>
      </c>
      <c r="H18">
        <f t="shared" si="8"/>
        <v>0</v>
      </c>
    </row>
    <row r="19" spans="2:22" x14ac:dyDescent="0.15">
      <c r="B19" t="s">
        <v>6</v>
      </c>
      <c r="C19">
        <f>STDEV(C17,J17,Q17)/1.732</f>
        <v>14.438028740193268</v>
      </c>
      <c r="D19">
        <f t="shared" ref="D19:H19" si="9">STDEV(D17,K17,R17)/1.732</f>
        <v>1.7638859487897767</v>
      </c>
      <c r="E19">
        <f>STDEV(E17,L17,S17)/1.732</f>
        <v>13.013195923307903</v>
      </c>
      <c r="F19">
        <f t="shared" si="9"/>
        <v>0</v>
      </c>
      <c r="G19">
        <f t="shared" si="9"/>
        <v>0</v>
      </c>
      <c r="H19">
        <f t="shared" si="9"/>
        <v>0</v>
      </c>
    </row>
    <row r="21" spans="2:22" x14ac:dyDescent="0.15">
      <c r="C21" t="s">
        <v>19</v>
      </c>
      <c r="D21" t="s">
        <v>18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ikras;il6+dox3w</vt:lpstr>
      <vt:lpstr>SHEET1</vt:lpstr>
    </vt:vector>
  </TitlesOfParts>
  <Company>University of Michigan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Di Magliano</dc:creator>
  <cp:lastModifiedBy>Microsoft Office User</cp:lastModifiedBy>
  <dcterms:created xsi:type="dcterms:W3CDTF">2010-10-21T21:19:30Z</dcterms:created>
  <dcterms:modified xsi:type="dcterms:W3CDTF">2017-04-12T18:56:50Z</dcterms:modified>
</cp:coreProperties>
</file>