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\Documents\MCF Bourgogne\Redactions Articles Reviews\Revised version Elife\"/>
    </mc:Choice>
  </mc:AlternateContent>
  <bookViews>
    <workbookView xWindow="0" yWindow="0" windowWidth="19200" windowHeight="705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89" i="1"/>
  <c r="S90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91" i="1"/>
  <c r="T92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89" i="1"/>
  <c r="P90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91" i="1"/>
  <c r="Q92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9" i="1"/>
  <c r="M90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91" i="1"/>
  <c r="N92" i="1"/>
  <c r="I89" i="1"/>
  <c r="I90" i="1"/>
  <c r="H89" i="1"/>
  <c r="H90" i="1"/>
  <c r="F89" i="1"/>
  <c r="F90" i="1"/>
  <c r="E89" i="1"/>
  <c r="E90" i="1"/>
  <c r="C89" i="1"/>
  <c r="C90" i="1"/>
  <c r="B89" i="1"/>
  <c r="B90" i="1"/>
  <c r="I88" i="1"/>
  <c r="H88" i="1"/>
  <c r="F88" i="1"/>
  <c r="E88" i="1"/>
  <c r="C88" i="1"/>
  <c r="B88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</calcChain>
</file>

<file path=xl/sharedStrings.xml><?xml version="1.0" encoding="utf-8"?>
<sst xmlns="http://schemas.openxmlformats.org/spreadsheetml/2006/main" count="42" uniqueCount="24">
  <si>
    <t>RhoGDI / Actin</t>
  </si>
  <si>
    <t>SUMO1 / Actin</t>
  </si>
  <si>
    <t>SUMO2/3 / Actin</t>
  </si>
  <si>
    <t>SUMO1</t>
  </si>
  <si>
    <t>Ubc9 WT</t>
  </si>
  <si>
    <t>Ubc9 KO</t>
  </si>
  <si>
    <t>RhoGDI</t>
  </si>
  <si>
    <t>SUMO2/3</t>
  </si>
  <si>
    <t>mean</t>
  </si>
  <si>
    <t>SD.</t>
  </si>
  <si>
    <t>sem</t>
  </si>
  <si>
    <t>SD</t>
  </si>
  <si>
    <t>p-value is .65272</t>
  </si>
  <si>
    <t>z test</t>
  </si>
  <si>
    <t>n=78</t>
  </si>
  <si>
    <t>n=46</t>
  </si>
  <si>
    <t>n=40</t>
  </si>
  <si>
    <t>n=64</t>
  </si>
  <si>
    <t>n=38</t>
  </si>
  <si>
    <t>n=37</t>
  </si>
  <si>
    <t>p value</t>
  </si>
  <si>
    <t>Rhogdi</t>
  </si>
  <si>
    <t>Source data relative to Figure 7B, D and F</t>
  </si>
  <si>
    <t xml:space="preserve">Calculation of the Pearson’s coefficient to evaluate the signal intensity correlation between SUMO1 (Figure 7B), SUMO2/3 (Figure 7D), RhoGDIa (Figure 7E) and Shigella-induced actin foci stainings. Data are means ± SEM (at least 40 foci analyzed per condition).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</si>
</sst>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00B050"/>
      <name val="Arial"/>
      <family val="2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 applyFont="1" applyFill="1" applyBorder="1" applyAlignment="1"/>
    <xf numFmtId="0" fontId="2" fillId="0" borderId="0" xfId="0" applyFont="1"/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11" fontId="7" fillId="0" borderId="0" xfId="0" applyNumberFormat="1" applyFont="1" applyFill="1" applyBorder="1" applyAlignment="1"/>
    <xf numFmtId="0" fontId="1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workbookViewId="0">
      <selection activeCell="J6" sqref="J6"/>
    </sheetView>
  </sheetViews>
  <sheetFormatPr baseColWidth="10" defaultRowHeight="14.5" x14ac:dyDescent="0.35"/>
  <sheetData>
    <row r="1" spans="1:20" x14ac:dyDescent="0.35">
      <c r="A1" s="16" t="s">
        <v>22</v>
      </c>
    </row>
    <row r="2" spans="1:20" x14ac:dyDescent="0.35">
      <c r="A2" s="17" t="s">
        <v>23</v>
      </c>
    </row>
    <row r="6" spans="1:20" ht="15.5" x14ac:dyDescent="0.35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1"/>
      <c r="O6" s="1"/>
      <c r="P6" s="1"/>
      <c r="Q6" s="1"/>
      <c r="R6" s="1"/>
      <c r="S6" s="1"/>
      <c r="T6" s="1"/>
    </row>
    <row r="7" spans="1:20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"/>
      <c r="R7" s="1"/>
      <c r="S7" s="1"/>
      <c r="T7" s="1"/>
    </row>
    <row r="8" spans="1:20" ht="15.5" x14ac:dyDescent="0.35">
      <c r="A8" s="1"/>
      <c r="B8" s="4" t="s">
        <v>0</v>
      </c>
      <c r="C8" s="4"/>
      <c r="D8" s="5"/>
      <c r="E8" s="6" t="s">
        <v>1</v>
      </c>
      <c r="F8" s="4"/>
      <c r="G8" s="5"/>
      <c r="H8" s="6" t="s">
        <v>2</v>
      </c>
      <c r="I8" s="4"/>
      <c r="J8" s="5"/>
      <c r="K8" s="5"/>
      <c r="L8" s="5"/>
      <c r="M8" s="4" t="s">
        <v>0</v>
      </c>
      <c r="N8" s="4"/>
      <c r="O8" s="5"/>
      <c r="P8" s="7" t="s">
        <v>3</v>
      </c>
      <c r="Q8" s="5"/>
      <c r="R8" s="5"/>
      <c r="S8" s="6" t="s">
        <v>2</v>
      </c>
      <c r="T8" s="4"/>
    </row>
    <row r="9" spans="1:20" ht="15.5" x14ac:dyDescent="0.35">
      <c r="A9" s="1"/>
      <c r="B9" s="5" t="s">
        <v>4</v>
      </c>
      <c r="C9" s="5" t="s">
        <v>5</v>
      </c>
      <c r="D9" s="5"/>
      <c r="E9" s="5" t="s">
        <v>4</v>
      </c>
      <c r="F9" s="5" t="s">
        <v>5</v>
      </c>
      <c r="G9" s="5"/>
      <c r="H9" s="5" t="s">
        <v>4</v>
      </c>
      <c r="I9" s="5" t="s">
        <v>5</v>
      </c>
      <c r="J9" s="5"/>
      <c r="K9" s="5"/>
      <c r="L9" s="5"/>
      <c r="M9" s="5" t="s">
        <v>4</v>
      </c>
      <c r="N9" s="5" t="s">
        <v>5</v>
      </c>
      <c r="O9" s="5"/>
      <c r="P9" s="7" t="s">
        <v>4</v>
      </c>
      <c r="Q9" s="5" t="s">
        <v>5</v>
      </c>
      <c r="R9" s="5"/>
      <c r="S9" s="5" t="s">
        <v>4</v>
      </c>
      <c r="T9" s="5" t="s">
        <v>5</v>
      </c>
    </row>
    <row r="10" spans="1:20" x14ac:dyDescent="0.35">
      <c r="A10" s="1"/>
      <c r="B10" s="1">
        <v>0.13</v>
      </c>
      <c r="C10" s="1">
        <v>0.43</v>
      </c>
      <c r="D10" s="1"/>
      <c r="E10" s="1">
        <v>0.42</v>
      </c>
      <c r="F10" s="1">
        <v>-0.33</v>
      </c>
      <c r="G10" s="1"/>
      <c r="H10" s="1">
        <v>0.57999999999999996</v>
      </c>
      <c r="I10" s="1">
        <v>0.06</v>
      </c>
      <c r="J10" s="1"/>
      <c r="K10" s="1"/>
      <c r="L10" s="1"/>
      <c r="M10" s="8">
        <f>0.5*(LN(1+B10)-LN(1-B10))</f>
        <v>0.13073985002887839</v>
      </c>
      <c r="N10" s="8">
        <f>0.5*(LN(1+C10)-LN(1-C10))</f>
        <v>0.45989668121267846</v>
      </c>
      <c r="O10" s="1"/>
      <c r="P10" s="8">
        <f>0.5*(LN(1+E10)-LN(1-E10))</f>
        <v>0.44769202352742066</v>
      </c>
      <c r="Q10" s="8">
        <f>0.5*(LN(1+F10)-LN(1-F10))</f>
        <v>-0.34282825441539394</v>
      </c>
      <c r="R10" s="1"/>
      <c r="S10" s="8">
        <f>0.5*(LN(1+H10)-LN(1-H10))</f>
        <v>0.66246270737179924</v>
      </c>
      <c r="T10" s="8">
        <f>0.5*(LN(1+I10)-LN(1-I10))</f>
        <v>6.0072155921031677E-2</v>
      </c>
    </row>
    <row r="11" spans="1:20" x14ac:dyDescent="0.35">
      <c r="A11" s="1"/>
      <c r="B11" s="1">
        <v>0.72</v>
      </c>
      <c r="C11" s="1">
        <v>0.53</v>
      </c>
      <c r="D11" s="1"/>
      <c r="E11" s="1">
        <v>0.3</v>
      </c>
      <c r="F11" s="1">
        <v>0.14000000000000001</v>
      </c>
      <c r="G11" s="1"/>
      <c r="H11" s="1">
        <v>0.4</v>
      </c>
      <c r="I11" s="1">
        <v>0.42</v>
      </c>
      <c r="J11" s="1"/>
      <c r="K11" s="1"/>
      <c r="L11" s="1"/>
      <c r="M11" s="8">
        <f t="shared" ref="M11:N74" si="0">0.5*(LN(1+B11)-LN(1-B11))</f>
        <v>0.90764498331912447</v>
      </c>
      <c r="N11" s="8">
        <f t="shared" si="0"/>
        <v>0.59014515984118843</v>
      </c>
      <c r="O11" s="1"/>
      <c r="P11" s="8">
        <f t="shared" ref="P11:Q49" si="1">0.5*(LN(1+E11)-LN(1-E11))</f>
        <v>0.30951960420311175</v>
      </c>
      <c r="Q11" s="8">
        <f t="shared" si="1"/>
        <v>0.14092557607049394</v>
      </c>
      <c r="R11" s="1"/>
      <c r="S11" s="8">
        <f t="shared" ref="S11:T47" si="2">0.5*(LN(1+H11)-LN(1-H11))</f>
        <v>0.42364893019360184</v>
      </c>
      <c r="T11" s="8">
        <f t="shared" si="2"/>
        <v>0.44769202352742066</v>
      </c>
    </row>
    <row r="12" spans="1:20" x14ac:dyDescent="0.35">
      <c r="A12" s="1"/>
      <c r="B12" s="1">
        <v>0.66</v>
      </c>
      <c r="C12" s="1">
        <v>0.69</v>
      </c>
      <c r="D12" s="1"/>
      <c r="E12" s="1">
        <v>0.32</v>
      </c>
      <c r="F12" s="1">
        <v>0.4</v>
      </c>
      <c r="G12" s="1"/>
      <c r="H12" s="1">
        <v>0.44</v>
      </c>
      <c r="I12" s="1">
        <v>0.4</v>
      </c>
      <c r="J12" s="1"/>
      <c r="K12" s="1"/>
      <c r="L12" s="1"/>
      <c r="M12" s="8">
        <f t="shared" si="0"/>
        <v>0.79281363187019105</v>
      </c>
      <c r="N12" s="8">
        <f t="shared" si="0"/>
        <v>0.84795575521896349</v>
      </c>
      <c r="O12" s="1"/>
      <c r="P12" s="8">
        <f t="shared" si="1"/>
        <v>0.33164710870513214</v>
      </c>
      <c r="Q12" s="8">
        <f t="shared" si="1"/>
        <v>0.42364893019360184</v>
      </c>
      <c r="R12" s="1"/>
      <c r="S12" s="8">
        <f t="shared" si="2"/>
        <v>0.47223080442042564</v>
      </c>
      <c r="T12" s="8">
        <f t="shared" si="2"/>
        <v>0.42364893019360184</v>
      </c>
    </row>
    <row r="13" spans="1:20" x14ac:dyDescent="0.35">
      <c r="A13" s="1"/>
      <c r="B13" s="1">
        <v>0.56000000000000005</v>
      </c>
      <c r="C13" s="1">
        <v>0.74</v>
      </c>
      <c r="D13" s="1"/>
      <c r="E13" s="1">
        <v>0.25</v>
      </c>
      <c r="F13" s="1">
        <v>0.34</v>
      </c>
      <c r="G13" s="1"/>
      <c r="H13" s="1">
        <v>0.5</v>
      </c>
      <c r="I13" s="1">
        <v>0.28000000000000003</v>
      </c>
      <c r="J13" s="1"/>
      <c r="K13" s="1"/>
      <c r="L13" s="1"/>
      <c r="M13" s="8">
        <f t="shared" si="0"/>
        <v>0.63283318666563804</v>
      </c>
      <c r="N13" s="8">
        <f t="shared" si="0"/>
        <v>0.95047938059652348</v>
      </c>
      <c r="O13" s="1"/>
      <c r="P13" s="8">
        <f t="shared" si="1"/>
        <v>0.25541281188299536</v>
      </c>
      <c r="Q13" s="8">
        <f t="shared" si="1"/>
        <v>0.35409252896224297</v>
      </c>
      <c r="R13" s="1"/>
      <c r="S13" s="8">
        <f t="shared" si="2"/>
        <v>0.54930614433405478</v>
      </c>
      <c r="T13" s="8">
        <f t="shared" si="2"/>
        <v>0.28768207245178096</v>
      </c>
    </row>
    <row r="14" spans="1:20" x14ac:dyDescent="0.35">
      <c r="A14" s="1"/>
      <c r="B14" s="1">
        <v>0.1</v>
      </c>
      <c r="C14" s="1">
        <v>0.56999999999999995</v>
      </c>
      <c r="D14" s="1"/>
      <c r="E14" s="1">
        <v>0.24</v>
      </c>
      <c r="F14" s="1">
        <v>0.2</v>
      </c>
      <c r="G14" s="1"/>
      <c r="H14" s="1">
        <v>0.57999999999999996</v>
      </c>
      <c r="I14" s="1">
        <v>0.26</v>
      </c>
      <c r="J14" s="1"/>
      <c r="K14" s="1"/>
      <c r="L14" s="1"/>
      <c r="M14" s="8">
        <f t="shared" si="0"/>
        <v>0.10033534773107561</v>
      </c>
      <c r="N14" s="8">
        <f t="shared" si="0"/>
        <v>0.64752284482737266</v>
      </c>
      <c r="O14" s="1"/>
      <c r="P14" s="8">
        <f t="shared" si="1"/>
        <v>0.24477411265935289</v>
      </c>
      <c r="Q14" s="8">
        <f t="shared" si="1"/>
        <v>0.20273255405408214</v>
      </c>
      <c r="R14" s="1"/>
      <c r="S14" s="8">
        <f t="shared" si="2"/>
        <v>0.66246270737179924</v>
      </c>
      <c r="T14" s="8">
        <f t="shared" si="2"/>
        <v>0.26610840687365411</v>
      </c>
    </row>
    <row r="15" spans="1:20" x14ac:dyDescent="0.35">
      <c r="A15" s="1"/>
      <c r="B15" s="1">
        <v>0.21</v>
      </c>
      <c r="C15" s="1">
        <v>0.79</v>
      </c>
      <c r="D15" s="1"/>
      <c r="E15" s="1">
        <v>0.48</v>
      </c>
      <c r="F15" s="1">
        <v>0.04</v>
      </c>
      <c r="G15" s="1"/>
      <c r="H15" s="1">
        <v>0.24</v>
      </c>
      <c r="I15" s="1">
        <v>-7.0000000000000007E-2</v>
      </c>
      <c r="J15" s="1"/>
      <c r="K15" s="1"/>
      <c r="L15" s="1"/>
      <c r="M15" s="8">
        <f t="shared" si="0"/>
        <v>0.21317134656485975</v>
      </c>
      <c r="N15" s="8">
        <f t="shared" si="0"/>
        <v>1.0714316840586662</v>
      </c>
      <c r="O15" s="1"/>
      <c r="P15" s="8">
        <f t="shared" si="1"/>
        <v>0.5229842775913438</v>
      </c>
      <c r="Q15" s="8">
        <f t="shared" si="1"/>
        <v>4.0021353836768248E-2</v>
      </c>
      <c r="R15" s="1"/>
      <c r="S15" s="8">
        <f t="shared" si="2"/>
        <v>0.24477411265935289</v>
      </c>
      <c r="T15" s="8">
        <f t="shared" si="2"/>
        <v>-7.0114670654325181E-2</v>
      </c>
    </row>
    <row r="16" spans="1:20" x14ac:dyDescent="0.35">
      <c r="A16" s="1"/>
      <c r="B16" s="1">
        <v>0.39</v>
      </c>
      <c r="C16" s="1">
        <v>0.59</v>
      </c>
      <c r="D16" s="1"/>
      <c r="E16" s="1">
        <v>0.28999999999999998</v>
      </c>
      <c r="F16" s="1">
        <v>0.13</v>
      </c>
      <c r="G16" s="1"/>
      <c r="H16" s="1">
        <v>0.3</v>
      </c>
      <c r="I16" s="1">
        <v>0.45</v>
      </c>
      <c r="J16" s="1"/>
      <c r="K16" s="1"/>
      <c r="L16" s="1"/>
      <c r="M16" s="8">
        <f t="shared" si="0"/>
        <v>0.41180003447869029</v>
      </c>
      <c r="N16" s="8">
        <f t="shared" si="0"/>
        <v>0.67766606775796179</v>
      </c>
      <c r="O16" s="1"/>
      <c r="P16" s="8">
        <f t="shared" si="1"/>
        <v>0.29856626366017835</v>
      </c>
      <c r="Q16" s="8">
        <f t="shared" si="1"/>
        <v>0.13073985002887839</v>
      </c>
      <c r="R16" s="1"/>
      <c r="S16" s="8">
        <f t="shared" si="2"/>
        <v>0.30951960420311175</v>
      </c>
      <c r="T16" s="8">
        <f t="shared" si="2"/>
        <v>0.48470027859405174</v>
      </c>
    </row>
    <row r="17" spans="1:20" x14ac:dyDescent="0.35">
      <c r="A17" s="1"/>
      <c r="B17" s="1">
        <v>0.31</v>
      </c>
      <c r="C17" s="1">
        <v>0.46</v>
      </c>
      <c r="D17" s="1"/>
      <c r="E17" s="1">
        <v>0.26</v>
      </c>
      <c r="F17" s="1">
        <v>0.06</v>
      </c>
      <c r="G17" s="1"/>
      <c r="H17" s="1">
        <v>0.44</v>
      </c>
      <c r="I17" s="1">
        <v>0.37</v>
      </c>
      <c r="J17" s="1"/>
      <c r="K17" s="1"/>
      <c r="L17" s="1"/>
      <c r="M17" s="8">
        <f t="shared" si="0"/>
        <v>0.32054540930194614</v>
      </c>
      <c r="N17" s="8">
        <f t="shared" si="0"/>
        <v>0.49731128757203102</v>
      </c>
      <c r="O17" s="1"/>
      <c r="P17" s="8">
        <f t="shared" si="1"/>
        <v>0.26610840687365411</v>
      </c>
      <c r="Q17" s="8">
        <f t="shared" si="1"/>
        <v>6.0072155921031677E-2</v>
      </c>
      <c r="R17" s="1"/>
      <c r="S17" s="8">
        <f t="shared" si="2"/>
        <v>0.47223080442042564</v>
      </c>
      <c r="T17" s="8">
        <f t="shared" si="2"/>
        <v>0.38842309971829614</v>
      </c>
    </row>
    <row r="18" spans="1:20" x14ac:dyDescent="0.35">
      <c r="A18" s="1"/>
      <c r="B18" s="1">
        <v>0.63</v>
      </c>
      <c r="C18" s="1">
        <v>0.6</v>
      </c>
      <c r="D18" s="1"/>
      <c r="E18" s="1">
        <v>0.65</v>
      </c>
      <c r="F18" s="1">
        <v>0.24</v>
      </c>
      <c r="G18" s="1"/>
      <c r="H18" s="1">
        <v>0.35</v>
      </c>
      <c r="I18" s="1">
        <v>0.13</v>
      </c>
      <c r="J18" s="1"/>
      <c r="K18" s="1"/>
      <c r="L18" s="1"/>
      <c r="M18" s="8">
        <f t="shared" si="0"/>
        <v>0.74141614408126888</v>
      </c>
      <c r="N18" s="8">
        <f t="shared" si="0"/>
        <v>0.69314718055994529</v>
      </c>
      <c r="O18" s="1"/>
      <c r="P18" s="8">
        <f t="shared" si="1"/>
        <v>0.7752987062055835</v>
      </c>
      <c r="Q18" s="8">
        <f t="shared" si="1"/>
        <v>0.24477411265935289</v>
      </c>
      <c r="R18" s="1"/>
      <c r="S18" s="8">
        <f t="shared" si="2"/>
        <v>0.36544375427139619</v>
      </c>
      <c r="T18" s="8">
        <f t="shared" si="2"/>
        <v>0.13073985002887839</v>
      </c>
    </row>
    <row r="19" spans="1:20" x14ac:dyDescent="0.35">
      <c r="A19" s="1"/>
      <c r="B19" s="1">
        <v>0.66</v>
      </c>
      <c r="C19" s="1">
        <v>0.64</v>
      </c>
      <c r="D19" s="1"/>
      <c r="E19" s="1">
        <v>0.44</v>
      </c>
      <c r="F19" s="1">
        <v>-0.02</v>
      </c>
      <c r="G19" s="1"/>
      <c r="H19" s="1">
        <v>0.31</v>
      </c>
      <c r="I19" s="1">
        <v>0.06</v>
      </c>
      <c r="J19" s="1"/>
      <c r="K19" s="1"/>
      <c r="L19" s="1"/>
      <c r="M19" s="8">
        <f t="shared" si="0"/>
        <v>0.79281363187019105</v>
      </c>
      <c r="N19" s="8">
        <f t="shared" si="0"/>
        <v>0.7581737446840443</v>
      </c>
      <c r="O19" s="1"/>
      <c r="P19" s="8">
        <f t="shared" si="1"/>
        <v>0.47223080442042564</v>
      </c>
      <c r="Q19" s="8">
        <f t="shared" si="1"/>
        <v>-2.0002667306849596E-2</v>
      </c>
      <c r="R19" s="1"/>
      <c r="S19" s="8">
        <f t="shared" si="2"/>
        <v>0.32054540930194614</v>
      </c>
      <c r="T19" s="8">
        <f t="shared" si="2"/>
        <v>6.0072155921031677E-2</v>
      </c>
    </row>
    <row r="20" spans="1:20" x14ac:dyDescent="0.35">
      <c r="A20" s="1"/>
      <c r="B20" s="1">
        <v>0.51</v>
      </c>
      <c r="C20" s="1">
        <v>0.39</v>
      </c>
      <c r="D20" s="1"/>
      <c r="E20" s="1">
        <v>0.45</v>
      </c>
      <c r="F20" s="1">
        <v>0.28999999999999998</v>
      </c>
      <c r="G20" s="1"/>
      <c r="H20" s="1">
        <v>0.34</v>
      </c>
      <c r="I20" s="1">
        <v>0.44</v>
      </c>
      <c r="J20" s="1"/>
      <c r="K20" s="1"/>
      <c r="L20" s="1"/>
      <c r="M20" s="8">
        <f t="shared" si="0"/>
        <v>0.56272976935214891</v>
      </c>
      <c r="N20" s="8">
        <f t="shared" si="0"/>
        <v>0.41180003447869029</v>
      </c>
      <c r="O20" s="1"/>
      <c r="P20" s="8">
        <f t="shared" si="1"/>
        <v>0.48470027859405174</v>
      </c>
      <c r="Q20" s="8">
        <f t="shared" si="1"/>
        <v>0.29856626366017835</v>
      </c>
      <c r="R20" s="1"/>
      <c r="S20" s="8">
        <f t="shared" si="2"/>
        <v>0.35409252896224297</v>
      </c>
      <c r="T20" s="8">
        <f t="shared" si="2"/>
        <v>0.47223080442042564</v>
      </c>
    </row>
    <row r="21" spans="1:20" x14ac:dyDescent="0.35">
      <c r="A21" s="1"/>
      <c r="B21" s="1">
        <v>0.38</v>
      </c>
      <c r="C21" s="1">
        <v>0.37</v>
      </c>
      <c r="D21" s="1"/>
      <c r="E21" s="1">
        <v>0.42</v>
      </c>
      <c r="F21" s="1">
        <v>0.05</v>
      </c>
      <c r="G21" s="1"/>
      <c r="H21" s="1">
        <v>0.21</v>
      </c>
      <c r="I21" s="1">
        <v>0.53</v>
      </c>
      <c r="J21" s="1"/>
      <c r="K21" s="1"/>
      <c r="L21" s="1"/>
      <c r="M21" s="8">
        <f t="shared" si="0"/>
        <v>0.40005965005605648</v>
      </c>
      <c r="N21" s="8">
        <f t="shared" si="0"/>
        <v>0.38842309971829614</v>
      </c>
      <c r="O21" s="1"/>
      <c r="P21" s="8">
        <f t="shared" si="1"/>
        <v>0.44769202352742066</v>
      </c>
      <c r="Q21" s="8">
        <f t="shared" si="1"/>
        <v>5.0041729278491313E-2</v>
      </c>
      <c r="R21" s="1"/>
      <c r="S21" s="8">
        <f t="shared" si="2"/>
        <v>0.21317134656485975</v>
      </c>
      <c r="T21" s="8">
        <f t="shared" si="2"/>
        <v>0.59014515984118843</v>
      </c>
    </row>
    <row r="22" spans="1:20" x14ac:dyDescent="0.35">
      <c r="A22" s="1"/>
      <c r="B22" s="1">
        <v>0.32</v>
      </c>
      <c r="C22" s="1">
        <v>0.59</v>
      </c>
      <c r="D22" s="1"/>
      <c r="E22" s="1">
        <v>0.37</v>
      </c>
      <c r="F22" s="1">
        <v>-0.01</v>
      </c>
      <c r="G22" s="1"/>
      <c r="H22" s="1">
        <v>0.55000000000000004</v>
      </c>
      <c r="I22" s="1">
        <v>0.43</v>
      </c>
      <c r="J22" s="1"/>
      <c r="K22" s="1"/>
      <c r="L22" s="1"/>
      <c r="M22" s="8">
        <f t="shared" si="0"/>
        <v>0.33164710870513214</v>
      </c>
      <c r="N22" s="8">
        <f t="shared" si="0"/>
        <v>0.67766606775796179</v>
      </c>
      <c r="O22" s="1"/>
      <c r="P22" s="8">
        <f t="shared" si="1"/>
        <v>0.38842309971829614</v>
      </c>
      <c r="Q22" s="8">
        <f t="shared" si="1"/>
        <v>-1.0000333353334771E-2</v>
      </c>
      <c r="R22" s="1"/>
      <c r="S22" s="8">
        <f t="shared" si="2"/>
        <v>0.61838131357446358</v>
      </c>
      <c r="T22" s="8">
        <f t="shared" si="2"/>
        <v>0.45989668121267846</v>
      </c>
    </row>
    <row r="23" spans="1:20" x14ac:dyDescent="0.35">
      <c r="A23" s="1"/>
      <c r="B23" s="1">
        <v>0.37</v>
      </c>
      <c r="C23" s="1">
        <v>0.5</v>
      </c>
      <c r="D23" s="1"/>
      <c r="E23" s="1">
        <v>0.49</v>
      </c>
      <c r="F23" s="1">
        <v>0.42</v>
      </c>
      <c r="G23" s="1"/>
      <c r="H23" s="1">
        <v>0.5</v>
      </c>
      <c r="I23" s="1">
        <v>0.6</v>
      </c>
      <c r="J23" s="1"/>
      <c r="K23" s="1"/>
      <c r="L23" s="1"/>
      <c r="M23" s="8">
        <f t="shared" si="0"/>
        <v>0.38842309971829614</v>
      </c>
      <c r="N23" s="8">
        <f t="shared" si="0"/>
        <v>0.54930614433405478</v>
      </c>
      <c r="O23" s="1"/>
      <c r="P23" s="8">
        <f t="shared" si="1"/>
        <v>0.53606033661056673</v>
      </c>
      <c r="Q23" s="8">
        <f t="shared" si="1"/>
        <v>0.44769202352742066</v>
      </c>
      <c r="R23" s="1"/>
      <c r="S23" s="8">
        <f t="shared" si="2"/>
        <v>0.54930614433405478</v>
      </c>
      <c r="T23" s="8">
        <f t="shared" si="2"/>
        <v>0.69314718055994529</v>
      </c>
    </row>
    <row r="24" spans="1:20" x14ac:dyDescent="0.35">
      <c r="A24" s="1"/>
      <c r="B24" s="1">
        <v>0.33</v>
      </c>
      <c r="C24" s="1">
        <v>0.54</v>
      </c>
      <c r="D24" s="1"/>
      <c r="E24" s="1">
        <v>0.56999999999999995</v>
      </c>
      <c r="F24" s="1">
        <v>0.32</v>
      </c>
      <c r="G24" s="1"/>
      <c r="H24" s="1">
        <v>0.32</v>
      </c>
      <c r="I24" s="1">
        <v>0.42</v>
      </c>
      <c r="J24" s="1"/>
      <c r="K24" s="1"/>
      <c r="L24" s="1"/>
      <c r="M24" s="8">
        <f t="shared" si="0"/>
        <v>0.34282825441539394</v>
      </c>
      <c r="N24" s="8">
        <f t="shared" si="0"/>
        <v>0.60415560296226711</v>
      </c>
      <c r="O24" s="1"/>
      <c r="P24" s="8">
        <f t="shared" si="1"/>
        <v>0.64752284482737266</v>
      </c>
      <c r="Q24" s="8">
        <f t="shared" si="1"/>
        <v>0.33164710870513214</v>
      </c>
      <c r="R24" s="1"/>
      <c r="S24" s="8">
        <f t="shared" si="2"/>
        <v>0.33164710870513214</v>
      </c>
      <c r="T24" s="8">
        <f t="shared" si="2"/>
        <v>0.44769202352742066</v>
      </c>
    </row>
    <row r="25" spans="1:20" x14ac:dyDescent="0.35">
      <c r="A25" s="1"/>
      <c r="B25" s="1">
        <v>0.28000000000000003</v>
      </c>
      <c r="C25" s="1">
        <v>0.28000000000000003</v>
      </c>
      <c r="D25" s="1"/>
      <c r="E25" s="1">
        <v>0.83</v>
      </c>
      <c r="F25" s="1">
        <v>0.14000000000000001</v>
      </c>
      <c r="G25" s="1"/>
      <c r="H25" s="1">
        <v>0.44</v>
      </c>
      <c r="I25" s="1">
        <v>0.37</v>
      </c>
      <c r="J25" s="1"/>
      <c r="K25" s="1"/>
      <c r="L25" s="1"/>
      <c r="M25" s="8">
        <f t="shared" si="0"/>
        <v>0.28768207245178096</v>
      </c>
      <c r="N25" s="8">
        <f t="shared" si="0"/>
        <v>0.28768207245178096</v>
      </c>
      <c r="O25" s="1"/>
      <c r="P25" s="8">
        <f t="shared" si="1"/>
        <v>1.1881364043926022</v>
      </c>
      <c r="Q25" s="8">
        <f t="shared" si="1"/>
        <v>0.14092557607049394</v>
      </c>
      <c r="R25" s="1"/>
      <c r="S25" s="8">
        <f t="shared" si="2"/>
        <v>0.47223080442042564</v>
      </c>
      <c r="T25" s="8">
        <f t="shared" si="2"/>
        <v>0.38842309971829614</v>
      </c>
    </row>
    <row r="26" spans="1:20" x14ac:dyDescent="0.35">
      <c r="A26" s="1"/>
      <c r="B26" s="1">
        <v>0.46</v>
      </c>
      <c r="C26" s="1">
        <v>0.15</v>
      </c>
      <c r="D26" s="1"/>
      <c r="E26" s="1">
        <v>0.41</v>
      </c>
      <c r="F26" s="1">
        <v>0.13</v>
      </c>
      <c r="G26" s="1"/>
      <c r="H26" s="1">
        <v>0.46</v>
      </c>
      <c r="I26" s="1">
        <v>0.41</v>
      </c>
      <c r="J26" s="1"/>
      <c r="K26" s="1"/>
      <c r="L26" s="1"/>
      <c r="M26" s="8">
        <f t="shared" si="0"/>
        <v>0.49731128757203102</v>
      </c>
      <c r="N26" s="8">
        <f t="shared" si="0"/>
        <v>0.15114043593646678</v>
      </c>
      <c r="O26" s="1"/>
      <c r="P26" s="8">
        <f t="shared" si="1"/>
        <v>0.43561122323622431</v>
      </c>
      <c r="Q26" s="8">
        <f t="shared" si="1"/>
        <v>0.13073985002887839</v>
      </c>
      <c r="R26" s="1"/>
      <c r="S26" s="8">
        <f t="shared" si="2"/>
        <v>0.49731128757203102</v>
      </c>
      <c r="T26" s="8">
        <f t="shared" si="2"/>
        <v>0.43561122323622431</v>
      </c>
    </row>
    <row r="27" spans="1:20" x14ac:dyDescent="0.35">
      <c r="A27" s="1"/>
      <c r="B27" s="1">
        <v>0.52</v>
      </c>
      <c r="C27" s="1">
        <v>0.31</v>
      </c>
      <c r="D27" s="1"/>
      <c r="E27" s="1">
        <v>0.27</v>
      </c>
      <c r="F27" s="1">
        <v>-0.04</v>
      </c>
      <c r="G27" s="1"/>
      <c r="H27" s="1">
        <v>0.22</v>
      </c>
      <c r="I27" s="1">
        <v>7.0000000000000007E-2</v>
      </c>
      <c r="J27" s="1"/>
      <c r="K27" s="1"/>
      <c r="L27" s="1"/>
      <c r="M27" s="8">
        <f t="shared" si="0"/>
        <v>0.57633975496919276</v>
      </c>
      <c r="N27" s="8">
        <f t="shared" si="0"/>
        <v>0.32054540930194614</v>
      </c>
      <c r="O27" s="1"/>
      <c r="P27" s="8">
        <f t="shared" si="1"/>
        <v>0.27686382265510007</v>
      </c>
      <c r="Q27" s="8">
        <f t="shared" si="1"/>
        <v>-4.0021353836768248E-2</v>
      </c>
      <c r="R27" s="1"/>
      <c r="S27" s="8">
        <f t="shared" si="2"/>
        <v>0.22365610902183239</v>
      </c>
      <c r="T27" s="8">
        <f t="shared" si="2"/>
        <v>7.0114670654325181E-2</v>
      </c>
    </row>
    <row r="28" spans="1:20" x14ac:dyDescent="0.35">
      <c r="A28" s="1"/>
      <c r="B28" s="1">
        <v>0.4</v>
      </c>
      <c r="C28" s="1">
        <v>0.38</v>
      </c>
      <c r="D28" s="1"/>
      <c r="E28" s="1">
        <v>0.21</v>
      </c>
      <c r="F28" s="1">
        <v>0.46</v>
      </c>
      <c r="G28" s="1"/>
      <c r="H28" s="1">
        <v>0.19</v>
      </c>
      <c r="I28" s="1">
        <v>0.4</v>
      </c>
      <c r="J28" s="1"/>
      <c r="K28" s="1"/>
      <c r="L28" s="1"/>
      <c r="M28" s="8">
        <f t="shared" si="0"/>
        <v>0.42364893019360184</v>
      </c>
      <c r="N28" s="8">
        <f t="shared" si="0"/>
        <v>0.40005965005605648</v>
      </c>
      <c r="O28" s="1"/>
      <c r="P28" s="8">
        <f t="shared" si="1"/>
        <v>0.21317134656485975</v>
      </c>
      <c r="Q28" s="8">
        <f t="shared" si="1"/>
        <v>0.49731128757203102</v>
      </c>
      <c r="R28" s="1"/>
      <c r="S28" s="8">
        <f t="shared" si="2"/>
        <v>0.19233716921954525</v>
      </c>
      <c r="T28" s="8">
        <f t="shared" si="2"/>
        <v>0.42364893019360184</v>
      </c>
    </row>
    <row r="29" spans="1:20" x14ac:dyDescent="0.35">
      <c r="A29" s="1"/>
      <c r="B29" s="1">
        <v>0.36</v>
      </c>
      <c r="C29" s="1">
        <v>0.32</v>
      </c>
      <c r="D29" s="1"/>
      <c r="E29" s="1">
        <v>0.33</v>
      </c>
      <c r="F29" s="1">
        <v>0.3</v>
      </c>
      <c r="G29" s="1"/>
      <c r="H29" s="1">
        <v>0.37</v>
      </c>
      <c r="I29" s="1">
        <v>0.28999999999999998</v>
      </c>
      <c r="J29" s="1"/>
      <c r="K29" s="1"/>
      <c r="L29" s="1"/>
      <c r="M29" s="8">
        <f t="shared" si="0"/>
        <v>0.37688590118818999</v>
      </c>
      <c r="N29" s="8">
        <f t="shared" si="0"/>
        <v>0.33164710870513214</v>
      </c>
      <c r="O29" s="1"/>
      <c r="P29" s="8">
        <f t="shared" si="1"/>
        <v>0.34282825441539394</v>
      </c>
      <c r="Q29" s="8">
        <f t="shared" si="1"/>
        <v>0.30951960420311175</v>
      </c>
      <c r="R29" s="1"/>
      <c r="S29" s="8">
        <f t="shared" si="2"/>
        <v>0.38842309971829614</v>
      </c>
      <c r="T29" s="8">
        <f t="shared" si="2"/>
        <v>0.29856626366017835</v>
      </c>
    </row>
    <row r="30" spans="1:20" x14ac:dyDescent="0.35">
      <c r="A30" s="1"/>
      <c r="B30" s="1">
        <v>0.39</v>
      </c>
      <c r="C30" s="1">
        <v>0.56000000000000005</v>
      </c>
      <c r="D30" s="1"/>
      <c r="E30" s="1">
        <v>0.46</v>
      </c>
      <c r="F30" s="1">
        <v>0.32</v>
      </c>
      <c r="G30" s="1"/>
      <c r="H30" s="1">
        <v>0.31</v>
      </c>
      <c r="I30" s="1">
        <v>0.28000000000000003</v>
      </c>
      <c r="J30" s="1"/>
      <c r="K30" s="1"/>
      <c r="L30" s="1"/>
      <c r="M30" s="8">
        <f t="shared" si="0"/>
        <v>0.41180003447869029</v>
      </c>
      <c r="N30" s="8">
        <f t="shared" si="0"/>
        <v>0.63283318666563804</v>
      </c>
      <c r="O30" s="1"/>
      <c r="P30" s="8">
        <f t="shared" si="1"/>
        <v>0.49731128757203102</v>
      </c>
      <c r="Q30" s="8">
        <f t="shared" si="1"/>
        <v>0.33164710870513214</v>
      </c>
      <c r="R30" s="1"/>
      <c r="S30" s="8">
        <f t="shared" si="2"/>
        <v>0.32054540930194614</v>
      </c>
      <c r="T30" s="8">
        <f t="shared" si="2"/>
        <v>0.28768207245178096</v>
      </c>
    </row>
    <row r="31" spans="1:20" x14ac:dyDescent="0.35">
      <c r="A31" s="1"/>
      <c r="B31" s="1">
        <v>0.56000000000000005</v>
      </c>
      <c r="C31" s="1">
        <v>0.27</v>
      </c>
      <c r="D31" s="1"/>
      <c r="E31" s="1">
        <v>0.36</v>
      </c>
      <c r="F31" s="1">
        <v>0.12</v>
      </c>
      <c r="G31" s="1"/>
      <c r="H31" s="1">
        <v>0.03</v>
      </c>
      <c r="I31" s="1">
        <v>0.35</v>
      </c>
      <c r="J31" s="1"/>
      <c r="K31" s="1"/>
      <c r="L31" s="1"/>
      <c r="M31" s="8">
        <f t="shared" si="0"/>
        <v>0.63283318666563804</v>
      </c>
      <c r="N31" s="8">
        <f t="shared" si="0"/>
        <v>0.27686382265510007</v>
      </c>
      <c r="O31" s="1"/>
      <c r="P31" s="8">
        <f t="shared" si="1"/>
        <v>0.37688590118818999</v>
      </c>
      <c r="Q31" s="8">
        <f t="shared" si="1"/>
        <v>0.12058102840844408</v>
      </c>
      <c r="R31" s="1"/>
      <c r="S31" s="8">
        <f t="shared" si="2"/>
        <v>3.00090048631265E-2</v>
      </c>
      <c r="T31" s="8">
        <f t="shared" si="2"/>
        <v>0.36544375427139619</v>
      </c>
    </row>
    <row r="32" spans="1:20" x14ac:dyDescent="0.35">
      <c r="A32" s="1"/>
      <c r="B32" s="1">
        <v>0.71</v>
      </c>
      <c r="C32" s="1">
        <v>0.67</v>
      </c>
      <c r="D32" s="1"/>
      <c r="E32" s="1">
        <v>0.36</v>
      </c>
      <c r="F32" s="1">
        <v>-0.02</v>
      </c>
      <c r="G32" s="1"/>
      <c r="H32" s="1">
        <v>0.35</v>
      </c>
      <c r="I32" s="1">
        <v>0.52</v>
      </c>
      <c r="J32" s="1"/>
      <c r="K32" s="1"/>
      <c r="L32" s="1"/>
      <c r="M32" s="8">
        <f t="shared" si="0"/>
        <v>0.88718386325809284</v>
      </c>
      <c r="N32" s="8">
        <f t="shared" si="0"/>
        <v>0.8107431254751376</v>
      </c>
      <c r="O32" s="1"/>
      <c r="P32" s="8">
        <f t="shared" si="1"/>
        <v>0.37688590118818999</v>
      </c>
      <c r="Q32" s="8">
        <f t="shared" si="1"/>
        <v>-2.0002667306849596E-2</v>
      </c>
      <c r="R32" s="1"/>
      <c r="S32" s="8">
        <f t="shared" si="2"/>
        <v>0.36544375427139619</v>
      </c>
      <c r="T32" s="8">
        <f t="shared" si="2"/>
        <v>0.57633975496919276</v>
      </c>
    </row>
    <row r="33" spans="1:20" x14ac:dyDescent="0.35">
      <c r="A33" s="1"/>
      <c r="B33" s="1">
        <v>0.48</v>
      </c>
      <c r="C33" s="1">
        <v>0.54</v>
      </c>
      <c r="D33" s="1"/>
      <c r="E33" s="1">
        <v>0.45</v>
      </c>
      <c r="F33" s="1">
        <v>0.28999999999999998</v>
      </c>
      <c r="G33" s="1"/>
      <c r="H33" s="1">
        <v>0.35</v>
      </c>
      <c r="I33" s="1">
        <v>0.11</v>
      </c>
      <c r="J33" s="1"/>
      <c r="K33" s="1"/>
      <c r="L33" s="1"/>
      <c r="M33" s="8">
        <f t="shared" si="0"/>
        <v>0.5229842775913438</v>
      </c>
      <c r="N33" s="8">
        <f t="shared" si="0"/>
        <v>0.60415560296226711</v>
      </c>
      <c r="O33" s="1"/>
      <c r="P33" s="8">
        <f t="shared" si="1"/>
        <v>0.48470027859405174</v>
      </c>
      <c r="Q33" s="8">
        <f t="shared" si="1"/>
        <v>0.29856626366017835</v>
      </c>
      <c r="R33" s="1"/>
      <c r="S33" s="8">
        <f t="shared" si="2"/>
        <v>0.36544375427139619</v>
      </c>
      <c r="T33" s="8">
        <f t="shared" si="2"/>
        <v>0.11044691579009719</v>
      </c>
    </row>
    <row r="34" spans="1:20" x14ac:dyDescent="0.35">
      <c r="A34" s="1"/>
      <c r="B34" s="1">
        <v>0.52</v>
      </c>
      <c r="C34" s="1">
        <v>0.56000000000000005</v>
      </c>
      <c r="D34" s="1"/>
      <c r="E34" s="1">
        <v>0.39</v>
      </c>
      <c r="F34" s="1">
        <v>0.44</v>
      </c>
      <c r="G34" s="1"/>
      <c r="H34" s="1">
        <v>0.19</v>
      </c>
      <c r="I34" s="1">
        <v>0.5</v>
      </c>
      <c r="J34" s="1"/>
      <c r="K34" s="1"/>
      <c r="L34" s="1"/>
      <c r="M34" s="8">
        <f t="shared" si="0"/>
        <v>0.57633975496919276</v>
      </c>
      <c r="N34" s="8">
        <f t="shared" si="0"/>
        <v>0.63283318666563804</v>
      </c>
      <c r="O34" s="1"/>
      <c r="P34" s="8">
        <f t="shared" si="1"/>
        <v>0.41180003447869029</v>
      </c>
      <c r="Q34" s="8">
        <f t="shared" si="1"/>
        <v>0.47223080442042564</v>
      </c>
      <c r="R34" s="1"/>
      <c r="S34" s="8">
        <f t="shared" si="2"/>
        <v>0.19233716921954525</v>
      </c>
      <c r="T34" s="8">
        <f t="shared" si="2"/>
        <v>0.54930614433405478</v>
      </c>
    </row>
    <row r="35" spans="1:20" x14ac:dyDescent="0.35">
      <c r="A35" s="1"/>
      <c r="B35" s="1">
        <v>0.49</v>
      </c>
      <c r="C35" s="1">
        <v>0.22</v>
      </c>
      <c r="D35" s="1"/>
      <c r="E35" s="1">
        <v>0.57999999999999996</v>
      </c>
      <c r="F35" s="1">
        <v>0.19</v>
      </c>
      <c r="G35" s="1"/>
      <c r="H35" s="1">
        <v>0.18</v>
      </c>
      <c r="I35" s="1">
        <v>0.35</v>
      </c>
      <c r="J35" s="1"/>
      <c r="K35" s="1"/>
      <c r="L35" s="1"/>
      <c r="M35" s="8">
        <f t="shared" si="0"/>
        <v>0.53606033661056673</v>
      </c>
      <c r="N35" s="8">
        <f t="shared" si="0"/>
        <v>0.22365610902183239</v>
      </c>
      <c r="O35" s="1"/>
      <c r="P35" s="8">
        <f t="shared" si="1"/>
        <v>0.66246270737179924</v>
      </c>
      <c r="Q35" s="8">
        <f t="shared" si="1"/>
        <v>0.19233716921954525</v>
      </c>
      <c r="R35" s="1"/>
      <c r="S35" s="8">
        <f t="shared" si="2"/>
        <v>0.18198268860070577</v>
      </c>
      <c r="T35" s="8">
        <f t="shared" si="2"/>
        <v>0.36544375427139619</v>
      </c>
    </row>
    <row r="36" spans="1:20" x14ac:dyDescent="0.35">
      <c r="A36" s="1"/>
      <c r="B36" s="1">
        <v>0.54</v>
      </c>
      <c r="C36" s="1">
        <v>0.55000000000000004</v>
      </c>
      <c r="D36" s="1"/>
      <c r="E36" s="1">
        <v>0.28000000000000003</v>
      </c>
      <c r="F36" s="1">
        <v>0.06</v>
      </c>
      <c r="G36" s="1"/>
      <c r="H36" s="1">
        <v>0.33</v>
      </c>
      <c r="I36" s="1">
        <v>0.23</v>
      </c>
      <c r="J36" s="1"/>
      <c r="K36" s="1"/>
      <c r="L36" s="1"/>
      <c r="M36" s="8">
        <f t="shared" si="0"/>
        <v>0.60415560296226711</v>
      </c>
      <c r="N36" s="8">
        <f t="shared" si="0"/>
        <v>0.61838131357446358</v>
      </c>
      <c r="O36" s="1"/>
      <c r="P36" s="8">
        <f t="shared" si="1"/>
        <v>0.28768207245178096</v>
      </c>
      <c r="Q36" s="8">
        <f t="shared" si="1"/>
        <v>6.0072155921031677E-2</v>
      </c>
      <c r="R36" s="1"/>
      <c r="S36" s="8">
        <f t="shared" si="2"/>
        <v>0.34282825441539394</v>
      </c>
      <c r="T36" s="8">
        <f t="shared" si="2"/>
        <v>0.2341894667593668</v>
      </c>
    </row>
    <row r="37" spans="1:20" x14ac:dyDescent="0.35">
      <c r="A37" s="1"/>
      <c r="B37" s="1">
        <v>0.45</v>
      </c>
      <c r="C37" s="1">
        <v>0.38</v>
      </c>
      <c r="D37" s="1"/>
      <c r="E37" s="1">
        <v>0.49</v>
      </c>
      <c r="F37" s="1">
        <v>0.59</v>
      </c>
      <c r="G37" s="1"/>
      <c r="H37" s="1">
        <v>0.02</v>
      </c>
      <c r="I37" s="1">
        <v>-0.06</v>
      </c>
      <c r="J37" s="1"/>
      <c r="K37" s="1"/>
      <c r="L37" s="1"/>
      <c r="M37" s="8">
        <f t="shared" si="0"/>
        <v>0.48470027859405174</v>
      </c>
      <c r="N37" s="8">
        <f t="shared" si="0"/>
        <v>0.40005965005605648</v>
      </c>
      <c r="O37" s="1"/>
      <c r="P37" s="8">
        <f t="shared" si="1"/>
        <v>0.53606033661056673</v>
      </c>
      <c r="Q37" s="8">
        <f t="shared" si="1"/>
        <v>0.67766606775796179</v>
      </c>
      <c r="R37" s="1"/>
      <c r="S37" s="8">
        <f t="shared" si="2"/>
        <v>2.0002667306849596E-2</v>
      </c>
      <c r="T37" s="8">
        <f t="shared" si="2"/>
        <v>-6.0072155921031677E-2</v>
      </c>
    </row>
    <row r="38" spans="1:20" x14ac:dyDescent="0.35">
      <c r="A38" s="1"/>
      <c r="B38" s="1">
        <v>0.44</v>
      </c>
      <c r="C38" s="1">
        <v>0.13</v>
      </c>
      <c r="D38" s="1"/>
      <c r="E38" s="1">
        <v>0.39</v>
      </c>
      <c r="F38" s="1">
        <v>0.69</v>
      </c>
      <c r="G38" s="1"/>
      <c r="H38" s="1">
        <v>0.53</v>
      </c>
      <c r="I38" s="1">
        <v>0.31</v>
      </c>
      <c r="J38" s="1"/>
      <c r="K38" s="1"/>
      <c r="L38" s="1"/>
      <c r="M38" s="8">
        <f t="shared" si="0"/>
        <v>0.47223080442042564</v>
      </c>
      <c r="N38" s="8">
        <f t="shared" si="0"/>
        <v>0.13073985002887839</v>
      </c>
      <c r="O38" s="1"/>
      <c r="P38" s="8">
        <f t="shared" si="1"/>
        <v>0.41180003447869029</v>
      </c>
      <c r="Q38" s="8">
        <f t="shared" si="1"/>
        <v>0.84795575521896349</v>
      </c>
      <c r="R38" s="1"/>
      <c r="S38" s="8">
        <f t="shared" si="2"/>
        <v>0.59014515984118843</v>
      </c>
      <c r="T38" s="8">
        <f t="shared" si="2"/>
        <v>0.32054540930194614</v>
      </c>
    </row>
    <row r="39" spans="1:20" x14ac:dyDescent="0.35">
      <c r="A39" s="1"/>
      <c r="B39" s="1">
        <v>0.6</v>
      </c>
      <c r="C39" s="1">
        <v>0.56000000000000005</v>
      </c>
      <c r="D39" s="1"/>
      <c r="E39" s="1">
        <v>0.42</v>
      </c>
      <c r="F39" s="1">
        <v>0.19</v>
      </c>
      <c r="G39" s="1"/>
      <c r="H39" s="1">
        <v>0.09</v>
      </c>
      <c r="I39" s="1">
        <v>0.46</v>
      </c>
      <c r="J39" s="1"/>
      <c r="K39" s="1"/>
      <c r="L39" s="1"/>
      <c r="M39" s="8">
        <f t="shared" si="0"/>
        <v>0.69314718055994529</v>
      </c>
      <c r="N39" s="8">
        <f t="shared" si="0"/>
        <v>0.63283318666563804</v>
      </c>
      <c r="O39" s="1"/>
      <c r="P39" s="8">
        <f t="shared" si="1"/>
        <v>0.44769202352742066</v>
      </c>
      <c r="Q39" s="8">
        <f t="shared" si="1"/>
        <v>0.19233716921954525</v>
      </c>
      <c r="R39" s="1"/>
      <c r="S39" s="8">
        <f t="shared" si="2"/>
        <v>9.0244187856146851E-2</v>
      </c>
      <c r="T39" s="8">
        <f t="shared" si="2"/>
        <v>0.49731128757203102</v>
      </c>
    </row>
    <row r="40" spans="1:20" x14ac:dyDescent="0.35">
      <c r="A40" s="1"/>
      <c r="B40" s="1">
        <v>0.51</v>
      </c>
      <c r="C40" s="1">
        <v>0.54</v>
      </c>
      <c r="D40" s="1"/>
      <c r="E40" s="1">
        <v>0.36</v>
      </c>
      <c r="F40" s="1">
        <v>0.06</v>
      </c>
      <c r="G40" s="1"/>
      <c r="H40" s="1">
        <v>0.52</v>
      </c>
      <c r="I40" s="1">
        <v>0.16</v>
      </c>
      <c r="J40" s="1"/>
      <c r="K40" s="1"/>
      <c r="L40" s="1"/>
      <c r="M40" s="8">
        <f t="shared" si="0"/>
        <v>0.56272976935214891</v>
      </c>
      <c r="N40" s="8">
        <f t="shared" si="0"/>
        <v>0.60415560296226711</v>
      </c>
      <c r="O40" s="1"/>
      <c r="P40" s="8">
        <f t="shared" si="1"/>
        <v>0.37688590118818999</v>
      </c>
      <c r="Q40" s="8">
        <f t="shared" si="1"/>
        <v>6.0072155921031677E-2</v>
      </c>
      <c r="R40" s="1"/>
      <c r="S40" s="8">
        <f t="shared" si="2"/>
        <v>0.57633975496919276</v>
      </c>
      <c r="T40" s="8">
        <f t="shared" si="2"/>
        <v>0.16138669613152551</v>
      </c>
    </row>
    <row r="41" spans="1:20" x14ac:dyDescent="0.35">
      <c r="A41" s="1"/>
      <c r="B41" s="1">
        <v>0.24</v>
      </c>
      <c r="C41" s="1">
        <v>0.53</v>
      </c>
      <c r="D41" s="1"/>
      <c r="E41" s="1">
        <v>0.37</v>
      </c>
      <c r="F41" s="1">
        <v>0.6</v>
      </c>
      <c r="G41" s="1"/>
      <c r="H41" s="1">
        <v>0.51</v>
      </c>
      <c r="I41" s="1">
        <v>0.32</v>
      </c>
      <c r="J41" s="1"/>
      <c r="K41" s="1"/>
      <c r="L41" s="1"/>
      <c r="M41" s="8">
        <f t="shared" si="0"/>
        <v>0.24477411265935289</v>
      </c>
      <c r="N41" s="8">
        <f t="shared" si="0"/>
        <v>0.59014515984118843</v>
      </c>
      <c r="O41" s="1"/>
      <c r="P41" s="8">
        <f t="shared" si="1"/>
        <v>0.38842309971829614</v>
      </c>
      <c r="Q41" s="8">
        <f t="shared" si="1"/>
        <v>0.69314718055994529</v>
      </c>
      <c r="R41" s="1"/>
      <c r="S41" s="8">
        <f t="shared" si="2"/>
        <v>0.56272976935214891</v>
      </c>
      <c r="T41" s="8">
        <f t="shared" si="2"/>
        <v>0.33164710870513214</v>
      </c>
    </row>
    <row r="42" spans="1:20" x14ac:dyDescent="0.35">
      <c r="A42" s="1"/>
      <c r="B42" s="1">
        <v>0.38</v>
      </c>
      <c r="C42" s="1">
        <v>0.48</v>
      </c>
      <c r="D42" s="1"/>
      <c r="E42" s="1">
        <v>0.53</v>
      </c>
      <c r="F42" s="1">
        <v>0.41</v>
      </c>
      <c r="G42" s="1"/>
      <c r="H42" s="1">
        <v>0.51</v>
      </c>
      <c r="I42" s="1">
        <v>0.34</v>
      </c>
      <c r="J42" s="1"/>
      <c r="K42" s="1"/>
      <c r="L42" s="1"/>
      <c r="M42" s="8">
        <f t="shared" si="0"/>
        <v>0.40005965005605648</v>
      </c>
      <c r="N42" s="8">
        <f t="shared" si="0"/>
        <v>0.5229842775913438</v>
      </c>
      <c r="O42" s="1"/>
      <c r="P42" s="8">
        <f t="shared" si="1"/>
        <v>0.59014515984118843</v>
      </c>
      <c r="Q42" s="8">
        <f t="shared" si="1"/>
        <v>0.43561122323622431</v>
      </c>
      <c r="R42" s="1"/>
      <c r="S42" s="8">
        <f t="shared" si="2"/>
        <v>0.56272976935214891</v>
      </c>
      <c r="T42" s="8">
        <f t="shared" si="2"/>
        <v>0.35409252896224297</v>
      </c>
    </row>
    <row r="43" spans="1:20" x14ac:dyDescent="0.35">
      <c r="A43" s="1"/>
      <c r="B43" s="1">
        <v>0.35</v>
      </c>
      <c r="C43" s="1">
        <v>0.85</v>
      </c>
      <c r="D43" s="1"/>
      <c r="E43" s="1">
        <v>0.33</v>
      </c>
      <c r="F43" s="1">
        <v>0.35</v>
      </c>
      <c r="G43" s="1"/>
      <c r="H43" s="1">
        <v>0.59</v>
      </c>
      <c r="I43" s="1">
        <v>0.28000000000000003</v>
      </c>
      <c r="J43" s="1"/>
      <c r="K43" s="1"/>
      <c r="L43" s="1"/>
      <c r="M43" s="8">
        <f t="shared" si="0"/>
        <v>0.36544375427139619</v>
      </c>
      <c r="N43" s="8">
        <f t="shared" si="0"/>
        <v>1.2561528119880574</v>
      </c>
      <c r="O43" s="1"/>
      <c r="P43" s="8">
        <f t="shared" si="1"/>
        <v>0.34282825441539394</v>
      </c>
      <c r="Q43" s="8">
        <f t="shared" si="1"/>
        <v>0.36544375427139619</v>
      </c>
      <c r="R43" s="1"/>
      <c r="S43" s="8">
        <f t="shared" si="2"/>
        <v>0.67766606775796179</v>
      </c>
      <c r="T43" s="8">
        <f t="shared" si="2"/>
        <v>0.28768207245178096</v>
      </c>
    </row>
    <row r="44" spans="1:20" x14ac:dyDescent="0.35">
      <c r="A44" s="1"/>
      <c r="B44" s="1">
        <v>0.45</v>
      </c>
      <c r="C44" s="1">
        <v>0.79</v>
      </c>
      <c r="D44" s="1"/>
      <c r="E44" s="1">
        <v>0.53</v>
      </c>
      <c r="F44" s="1">
        <v>0.47</v>
      </c>
      <c r="G44" s="1"/>
      <c r="H44" s="1">
        <v>0.31</v>
      </c>
      <c r="I44" s="1">
        <v>0.3</v>
      </c>
      <c r="J44" s="1"/>
      <c r="K44" s="1"/>
      <c r="L44" s="1"/>
      <c r="M44" s="8">
        <f t="shared" si="0"/>
        <v>0.48470027859405174</v>
      </c>
      <c r="N44" s="8">
        <f t="shared" si="0"/>
        <v>1.0714316840586662</v>
      </c>
      <c r="O44" s="1"/>
      <c r="P44" s="8">
        <f t="shared" si="1"/>
        <v>0.59014515984118843</v>
      </c>
      <c r="Q44" s="8">
        <f t="shared" si="1"/>
        <v>0.51007033661330725</v>
      </c>
      <c r="R44" s="1"/>
      <c r="S44" s="8">
        <f t="shared" si="2"/>
        <v>0.32054540930194614</v>
      </c>
      <c r="T44" s="8">
        <f t="shared" si="2"/>
        <v>0.30951960420311175</v>
      </c>
    </row>
    <row r="45" spans="1:20" x14ac:dyDescent="0.35">
      <c r="A45" s="1"/>
      <c r="B45" s="1">
        <v>0.34</v>
      </c>
      <c r="C45" s="1">
        <v>0.43</v>
      </c>
      <c r="D45" s="1"/>
      <c r="E45" s="1">
        <v>0.47</v>
      </c>
      <c r="F45" s="1">
        <v>0.21</v>
      </c>
      <c r="G45" s="1"/>
      <c r="H45" s="1">
        <v>0.62</v>
      </c>
      <c r="I45" s="1">
        <v>-0.21</v>
      </c>
      <c r="J45" s="1"/>
      <c r="K45" s="1"/>
      <c r="L45" s="1"/>
      <c r="M45" s="8">
        <f t="shared" si="0"/>
        <v>0.35409252896224297</v>
      </c>
      <c r="N45" s="8">
        <f t="shared" si="0"/>
        <v>0.45989668121267846</v>
      </c>
      <c r="O45" s="1"/>
      <c r="P45" s="8">
        <f t="shared" si="1"/>
        <v>0.51007033661330725</v>
      </c>
      <c r="Q45" s="8">
        <f t="shared" si="1"/>
        <v>0.21317134656485975</v>
      </c>
      <c r="R45" s="1"/>
      <c r="S45" s="8">
        <f t="shared" si="2"/>
        <v>0.72500508775299921</v>
      </c>
      <c r="T45" s="8">
        <f t="shared" si="2"/>
        <v>-0.21317134656485975</v>
      </c>
    </row>
    <row r="46" spans="1:20" x14ac:dyDescent="0.35">
      <c r="A46" s="1"/>
      <c r="B46" s="1">
        <v>0.06</v>
      </c>
      <c r="C46" s="1">
        <v>0.51</v>
      </c>
      <c r="D46" s="1"/>
      <c r="E46" s="1">
        <v>0.2</v>
      </c>
      <c r="F46" s="1">
        <v>0.23</v>
      </c>
      <c r="G46" s="1"/>
      <c r="H46" s="1">
        <v>0.39</v>
      </c>
      <c r="I46" s="1">
        <v>0.17</v>
      </c>
      <c r="J46" s="1"/>
      <c r="K46" s="1"/>
      <c r="L46" s="1"/>
      <c r="M46" s="8">
        <f t="shared" si="0"/>
        <v>6.0072155921031677E-2</v>
      </c>
      <c r="N46" s="8">
        <f t="shared" si="0"/>
        <v>0.56272976935214891</v>
      </c>
      <c r="O46" s="1"/>
      <c r="P46" s="8">
        <f t="shared" si="1"/>
        <v>0.20273255405408214</v>
      </c>
      <c r="Q46" s="8">
        <f t="shared" si="1"/>
        <v>0.2341894667593668</v>
      </c>
      <c r="R46" s="1"/>
      <c r="S46" s="8">
        <f t="shared" si="2"/>
        <v>0.41180003447869029</v>
      </c>
      <c r="T46" s="8">
        <f t="shared" si="2"/>
        <v>0.17166666350057908</v>
      </c>
    </row>
    <row r="47" spans="1:20" x14ac:dyDescent="0.35">
      <c r="A47" s="1"/>
      <c r="B47" s="1">
        <v>0.38</v>
      </c>
      <c r="C47" s="1">
        <v>0.54</v>
      </c>
      <c r="D47" s="1"/>
      <c r="E47" s="1">
        <v>0.69</v>
      </c>
      <c r="F47" s="1">
        <v>-0.22</v>
      </c>
      <c r="G47" s="1"/>
      <c r="H47" s="1">
        <v>0.22</v>
      </c>
      <c r="I47" s="1"/>
      <c r="J47" s="1"/>
      <c r="K47" s="1"/>
      <c r="L47" s="1"/>
      <c r="M47" s="8">
        <f t="shared" si="0"/>
        <v>0.40005965005605648</v>
      </c>
      <c r="N47" s="8">
        <f t="shared" si="0"/>
        <v>0.60415560296226711</v>
      </c>
      <c r="O47" s="1"/>
      <c r="P47" s="8">
        <f t="shared" si="1"/>
        <v>0.84795575521896349</v>
      </c>
      <c r="Q47" s="8">
        <f t="shared" si="1"/>
        <v>-0.22365610902183239</v>
      </c>
      <c r="R47" s="1"/>
      <c r="S47" s="8">
        <f t="shared" si="2"/>
        <v>0.22365610902183239</v>
      </c>
      <c r="T47" s="8"/>
    </row>
    <row r="48" spans="1:20" x14ac:dyDescent="0.35">
      <c r="A48" s="1"/>
      <c r="B48" s="1">
        <v>0.43</v>
      </c>
      <c r="C48" s="1">
        <v>0.68</v>
      </c>
      <c r="D48" s="1"/>
      <c r="E48" s="1">
        <v>0.56999999999999995</v>
      </c>
      <c r="F48" s="1">
        <v>0.12</v>
      </c>
      <c r="G48" s="1"/>
      <c r="H48" s="1"/>
      <c r="I48" s="1"/>
      <c r="J48" s="1"/>
      <c r="K48" s="1"/>
      <c r="L48" s="1"/>
      <c r="M48" s="8">
        <f t="shared" si="0"/>
        <v>0.45989668121267846</v>
      </c>
      <c r="N48" s="8">
        <f t="shared" si="0"/>
        <v>0.82911403830176633</v>
      </c>
      <c r="O48" s="1"/>
      <c r="P48" s="8">
        <f t="shared" si="1"/>
        <v>0.64752284482737266</v>
      </c>
      <c r="Q48" s="8">
        <f t="shared" si="1"/>
        <v>0.12058102840844408</v>
      </c>
      <c r="R48" s="1"/>
      <c r="S48" s="1"/>
      <c r="T48" s="1"/>
    </row>
    <row r="49" spans="1:20" x14ac:dyDescent="0.35">
      <c r="A49" s="1"/>
      <c r="B49" s="1">
        <v>0.43</v>
      </c>
      <c r="C49" s="1">
        <v>0.16</v>
      </c>
      <c r="D49" s="1"/>
      <c r="E49" s="1">
        <v>0.3</v>
      </c>
      <c r="F49" s="1">
        <v>0.3</v>
      </c>
      <c r="G49" s="1"/>
      <c r="H49" s="1"/>
      <c r="I49" s="1"/>
      <c r="J49" s="1"/>
      <c r="K49" s="1"/>
      <c r="L49" s="1"/>
      <c r="M49" s="8">
        <f t="shared" si="0"/>
        <v>0.45989668121267846</v>
      </c>
      <c r="N49" s="8">
        <f t="shared" si="0"/>
        <v>0.16138669613152551</v>
      </c>
      <c r="O49" s="1"/>
      <c r="P49" s="8">
        <f t="shared" si="1"/>
        <v>0.30951960420311175</v>
      </c>
      <c r="Q49" s="8">
        <f t="shared" si="1"/>
        <v>0.30951960420311175</v>
      </c>
      <c r="R49" s="1"/>
      <c r="S49" s="1"/>
      <c r="T49" s="1"/>
    </row>
    <row r="50" spans="1:20" x14ac:dyDescent="0.35">
      <c r="A50" s="1"/>
      <c r="B50" s="1">
        <v>0.53</v>
      </c>
      <c r="C50" s="1">
        <v>0.46</v>
      </c>
      <c r="D50" s="1"/>
      <c r="E50" s="1"/>
      <c r="F50" s="1">
        <v>0.43</v>
      </c>
      <c r="G50" s="1"/>
      <c r="H50" s="1"/>
      <c r="I50" s="1"/>
      <c r="J50" s="1"/>
      <c r="K50" s="1"/>
      <c r="L50" s="1"/>
      <c r="M50" s="8">
        <f t="shared" si="0"/>
        <v>0.59014515984118843</v>
      </c>
      <c r="N50" s="8">
        <f t="shared" si="0"/>
        <v>0.49731128757203102</v>
      </c>
      <c r="O50" s="1"/>
      <c r="P50" s="1"/>
      <c r="Q50" s="8">
        <f t="shared" ref="Q50:Q73" si="3">0.5*(LN(1+F50)-LN(1-F50))</f>
        <v>0.45989668121267846</v>
      </c>
      <c r="R50" s="1"/>
      <c r="S50" s="1"/>
      <c r="T50" s="1"/>
    </row>
    <row r="51" spans="1:20" x14ac:dyDescent="0.35">
      <c r="A51" s="1"/>
      <c r="B51" s="1">
        <v>0.8</v>
      </c>
      <c r="C51" s="1">
        <v>0.44</v>
      </c>
      <c r="D51" s="1"/>
      <c r="E51" s="1"/>
      <c r="F51" s="1">
        <v>0.28999999999999998</v>
      </c>
      <c r="G51" s="1"/>
      <c r="H51" s="1"/>
      <c r="I51" s="1"/>
      <c r="J51" s="1"/>
      <c r="K51" s="1"/>
      <c r="L51" s="1"/>
      <c r="M51" s="8">
        <f t="shared" si="0"/>
        <v>1.0986122886681098</v>
      </c>
      <c r="N51" s="8">
        <f t="shared" si="0"/>
        <v>0.47223080442042564</v>
      </c>
      <c r="O51" s="1"/>
      <c r="P51" s="1"/>
      <c r="Q51" s="8">
        <f t="shared" si="3"/>
        <v>0.29856626366017835</v>
      </c>
      <c r="R51" s="1"/>
      <c r="S51" s="1"/>
      <c r="T51" s="1"/>
    </row>
    <row r="52" spans="1:20" x14ac:dyDescent="0.35">
      <c r="A52" s="1"/>
      <c r="B52" s="1">
        <v>0.37</v>
      </c>
      <c r="C52" s="1">
        <v>0.39</v>
      </c>
      <c r="D52" s="1"/>
      <c r="E52" s="1"/>
      <c r="F52" s="1">
        <v>0.44</v>
      </c>
      <c r="G52" s="1"/>
      <c r="H52" s="1"/>
      <c r="I52" s="1"/>
      <c r="J52" s="1"/>
      <c r="K52" s="1"/>
      <c r="L52" s="1"/>
      <c r="M52" s="8">
        <f t="shared" si="0"/>
        <v>0.38842309971829614</v>
      </c>
      <c r="N52" s="8">
        <f t="shared" si="0"/>
        <v>0.41180003447869029</v>
      </c>
      <c r="O52" s="1"/>
      <c r="P52" s="1"/>
      <c r="Q52" s="8">
        <f t="shared" si="3"/>
        <v>0.47223080442042564</v>
      </c>
      <c r="R52" s="1"/>
      <c r="S52" s="1"/>
      <c r="T52" s="1"/>
    </row>
    <row r="53" spans="1:20" x14ac:dyDescent="0.35">
      <c r="A53" s="1"/>
      <c r="B53" s="1">
        <v>0.16</v>
      </c>
      <c r="C53" s="1">
        <v>0.06</v>
      </c>
      <c r="D53" s="1"/>
      <c r="E53" s="1"/>
      <c r="F53" s="1">
        <v>0.38</v>
      </c>
      <c r="G53" s="1"/>
      <c r="H53" s="1"/>
      <c r="I53" s="1"/>
      <c r="J53" s="1"/>
      <c r="K53" s="1"/>
      <c r="L53" s="1"/>
      <c r="M53" s="8">
        <f t="shared" si="0"/>
        <v>0.16138669613152551</v>
      </c>
      <c r="N53" s="8">
        <f t="shared" si="0"/>
        <v>6.0072155921031677E-2</v>
      </c>
      <c r="O53" s="1"/>
      <c r="P53" s="1"/>
      <c r="Q53" s="8">
        <f t="shared" si="3"/>
        <v>0.40005965005605648</v>
      </c>
      <c r="R53" s="1"/>
      <c r="S53" s="1"/>
      <c r="T53" s="1"/>
    </row>
    <row r="54" spans="1:20" x14ac:dyDescent="0.35">
      <c r="A54" s="1"/>
      <c r="B54" s="1">
        <v>0.49</v>
      </c>
      <c r="C54" s="1">
        <v>0.69</v>
      </c>
      <c r="D54" s="1"/>
      <c r="E54" s="1"/>
      <c r="F54" s="1">
        <v>0.56000000000000005</v>
      </c>
      <c r="G54" s="1"/>
      <c r="H54" s="1"/>
      <c r="I54" s="1"/>
      <c r="J54" s="1"/>
      <c r="K54" s="1"/>
      <c r="L54" s="1"/>
      <c r="M54" s="8">
        <f t="shared" si="0"/>
        <v>0.53606033661056673</v>
      </c>
      <c r="N54" s="8">
        <f t="shared" si="0"/>
        <v>0.84795575521896349</v>
      </c>
      <c r="O54" s="1"/>
      <c r="P54" s="1"/>
      <c r="Q54" s="8">
        <f t="shared" si="3"/>
        <v>0.63283318666563804</v>
      </c>
      <c r="R54" s="1"/>
      <c r="S54" s="1"/>
      <c r="T54" s="1"/>
    </row>
    <row r="55" spans="1:20" x14ac:dyDescent="0.35">
      <c r="A55" s="1"/>
      <c r="B55" s="1">
        <v>-0.14000000000000001</v>
      </c>
      <c r="C55" s="1">
        <v>0.56000000000000005</v>
      </c>
      <c r="D55" s="1"/>
      <c r="E55" s="1"/>
      <c r="F55" s="1">
        <v>0.51</v>
      </c>
      <c r="G55" s="1"/>
      <c r="H55" s="1"/>
      <c r="I55" s="1"/>
      <c r="J55" s="1"/>
      <c r="K55" s="1"/>
      <c r="L55" s="1"/>
      <c r="M55" s="8">
        <f t="shared" si="0"/>
        <v>-0.14092557607049394</v>
      </c>
      <c r="N55" s="8">
        <f t="shared" si="0"/>
        <v>0.63283318666563804</v>
      </c>
      <c r="O55" s="1"/>
      <c r="P55" s="1"/>
      <c r="Q55" s="8">
        <f t="shared" si="3"/>
        <v>0.56272976935214891</v>
      </c>
      <c r="R55" s="1"/>
      <c r="S55" s="1"/>
      <c r="T55" s="1"/>
    </row>
    <row r="56" spans="1:20" x14ac:dyDescent="0.35">
      <c r="A56" s="1"/>
      <c r="B56" s="1">
        <v>0.53</v>
      </c>
      <c r="C56" s="1"/>
      <c r="D56" s="1"/>
      <c r="E56" s="1"/>
      <c r="F56" s="1">
        <v>-0.05</v>
      </c>
      <c r="G56" s="1"/>
      <c r="H56" s="1"/>
      <c r="I56" s="1"/>
      <c r="J56" s="1"/>
      <c r="K56" s="1"/>
      <c r="L56" s="1"/>
      <c r="M56" s="8">
        <f t="shared" si="0"/>
        <v>0.59014515984118843</v>
      </c>
      <c r="N56" s="8"/>
      <c r="O56" s="1"/>
      <c r="P56" s="1"/>
      <c r="Q56" s="8">
        <f t="shared" si="3"/>
        <v>-5.0041729278491313E-2</v>
      </c>
      <c r="R56" s="1"/>
      <c r="S56" s="1"/>
      <c r="T56" s="1"/>
    </row>
    <row r="57" spans="1:20" x14ac:dyDescent="0.35">
      <c r="A57" s="1"/>
      <c r="B57" s="1">
        <v>0.45</v>
      </c>
      <c r="C57" s="1"/>
      <c r="D57" s="1"/>
      <c r="E57" s="1"/>
      <c r="F57" s="1">
        <v>-0.45</v>
      </c>
      <c r="G57" s="1"/>
      <c r="H57" s="1"/>
      <c r="I57" s="1"/>
      <c r="J57" s="1"/>
      <c r="K57" s="1"/>
      <c r="L57" s="1"/>
      <c r="M57" s="8">
        <f t="shared" si="0"/>
        <v>0.48470027859405174</v>
      </c>
      <c r="N57" s="8"/>
      <c r="O57" s="1"/>
      <c r="P57" s="1"/>
      <c r="Q57" s="8">
        <f t="shared" si="3"/>
        <v>-0.48470027859405174</v>
      </c>
      <c r="R57" s="1"/>
      <c r="S57" s="1"/>
      <c r="T57" s="1"/>
    </row>
    <row r="58" spans="1:20" x14ac:dyDescent="0.35">
      <c r="A58" s="1"/>
      <c r="B58" s="1">
        <v>0.56000000000000005</v>
      </c>
      <c r="C58" s="1"/>
      <c r="D58" s="1"/>
      <c r="E58" s="1"/>
      <c r="F58" s="1">
        <v>0.28000000000000003</v>
      </c>
      <c r="G58" s="1"/>
      <c r="H58" s="1"/>
      <c r="I58" s="1"/>
      <c r="J58" s="1"/>
      <c r="K58" s="1"/>
      <c r="L58" s="1"/>
      <c r="M58" s="8">
        <f t="shared" si="0"/>
        <v>0.63283318666563804</v>
      </c>
      <c r="N58" s="8"/>
      <c r="O58" s="1"/>
      <c r="P58" s="1"/>
      <c r="Q58" s="8">
        <f t="shared" si="3"/>
        <v>0.28768207245178096</v>
      </c>
      <c r="R58" s="1"/>
      <c r="S58" s="1"/>
      <c r="T58" s="1"/>
    </row>
    <row r="59" spans="1:20" x14ac:dyDescent="0.35">
      <c r="A59" s="1"/>
      <c r="B59" s="1">
        <v>0.73</v>
      </c>
      <c r="C59" s="1"/>
      <c r="D59" s="1"/>
      <c r="E59" s="1"/>
      <c r="F59" s="1">
        <v>0.27</v>
      </c>
      <c r="G59" s="1"/>
      <c r="H59" s="1"/>
      <c r="I59" s="1"/>
      <c r="J59" s="1"/>
      <c r="K59" s="1"/>
      <c r="L59" s="1"/>
      <c r="M59" s="8">
        <f t="shared" si="0"/>
        <v>0.92872736424672486</v>
      </c>
      <c r="N59" s="8"/>
      <c r="O59" s="1"/>
      <c r="P59" s="1"/>
      <c r="Q59" s="8">
        <f t="shared" si="3"/>
        <v>0.27686382265510007</v>
      </c>
      <c r="R59" s="1"/>
      <c r="S59" s="1"/>
      <c r="T59" s="1"/>
    </row>
    <row r="60" spans="1:20" x14ac:dyDescent="0.35">
      <c r="A60" s="1"/>
      <c r="B60" s="1">
        <v>0.22</v>
      </c>
      <c r="C60" s="1"/>
      <c r="D60" s="1"/>
      <c r="E60" s="1"/>
      <c r="F60" s="1">
        <v>0.17</v>
      </c>
      <c r="G60" s="1"/>
      <c r="H60" s="1"/>
      <c r="I60" s="1"/>
      <c r="J60" s="1"/>
      <c r="K60" s="1"/>
      <c r="L60" s="1"/>
      <c r="M60" s="8">
        <f t="shared" si="0"/>
        <v>0.22365610902183239</v>
      </c>
      <c r="N60" s="8"/>
      <c r="O60" s="1"/>
      <c r="P60" s="1"/>
      <c r="Q60" s="8">
        <f t="shared" si="3"/>
        <v>0.17166666350057908</v>
      </c>
      <c r="R60" s="1"/>
      <c r="S60" s="1"/>
      <c r="T60" s="1"/>
    </row>
    <row r="61" spans="1:20" x14ac:dyDescent="0.35">
      <c r="A61" s="1"/>
      <c r="B61" s="1">
        <v>0.57999999999999996</v>
      </c>
      <c r="C61" s="1"/>
      <c r="D61" s="1"/>
      <c r="E61" s="1"/>
      <c r="F61" s="1">
        <v>0.39</v>
      </c>
      <c r="G61" s="1"/>
      <c r="H61" s="1"/>
      <c r="I61" s="1"/>
      <c r="J61" s="1"/>
      <c r="K61" s="1"/>
      <c r="L61" s="1"/>
      <c r="M61" s="8">
        <f t="shared" si="0"/>
        <v>0.66246270737179924</v>
      </c>
      <c r="N61" s="8"/>
      <c r="O61" s="1"/>
      <c r="P61" s="1"/>
      <c r="Q61" s="8">
        <f t="shared" si="3"/>
        <v>0.41180003447869029</v>
      </c>
      <c r="R61" s="1"/>
      <c r="S61" s="1"/>
      <c r="T61" s="1"/>
    </row>
    <row r="62" spans="1:20" x14ac:dyDescent="0.35">
      <c r="A62" s="1"/>
      <c r="B62" s="1">
        <v>0.59</v>
      </c>
      <c r="C62" s="1"/>
      <c r="D62" s="1"/>
      <c r="E62" s="1"/>
      <c r="F62" s="1">
        <v>0.26</v>
      </c>
      <c r="G62" s="1"/>
      <c r="H62" s="1"/>
      <c r="I62" s="1"/>
      <c r="J62" s="1"/>
      <c r="K62" s="1"/>
      <c r="L62" s="1"/>
      <c r="M62" s="8">
        <f t="shared" si="0"/>
        <v>0.67766606775796179</v>
      </c>
      <c r="N62" s="8"/>
      <c r="O62" s="1"/>
      <c r="P62" s="1"/>
      <c r="Q62" s="8">
        <f t="shared" si="3"/>
        <v>0.26610840687365411</v>
      </c>
      <c r="R62" s="1"/>
      <c r="S62" s="1"/>
      <c r="T62" s="1"/>
    </row>
    <row r="63" spans="1:20" x14ac:dyDescent="0.35">
      <c r="A63" s="1"/>
      <c r="B63" s="1">
        <v>0.64</v>
      </c>
      <c r="C63" s="1"/>
      <c r="D63" s="1"/>
      <c r="E63" s="1"/>
      <c r="F63" s="1">
        <v>0.47</v>
      </c>
      <c r="G63" s="1"/>
      <c r="H63" s="1"/>
      <c r="I63" s="1"/>
      <c r="J63" s="1"/>
      <c r="K63" s="1"/>
      <c r="L63" s="1"/>
      <c r="M63" s="8">
        <f t="shared" si="0"/>
        <v>0.7581737446840443</v>
      </c>
      <c r="N63" s="8"/>
      <c r="O63" s="1"/>
      <c r="P63" s="1"/>
      <c r="Q63" s="8">
        <f t="shared" si="3"/>
        <v>0.51007033661330725</v>
      </c>
      <c r="R63" s="1"/>
      <c r="S63" s="1"/>
      <c r="T63" s="1"/>
    </row>
    <row r="64" spans="1:20" x14ac:dyDescent="0.35">
      <c r="A64" s="1"/>
      <c r="B64" s="1">
        <v>0.51</v>
      </c>
      <c r="C64" s="1"/>
      <c r="D64" s="1"/>
      <c r="E64" s="1"/>
      <c r="F64" s="1">
        <v>0.09</v>
      </c>
      <c r="G64" s="1"/>
      <c r="H64" s="1"/>
      <c r="I64" s="1"/>
      <c r="J64" s="1"/>
      <c r="K64" s="1"/>
      <c r="L64" s="1"/>
      <c r="M64" s="8">
        <f t="shared" si="0"/>
        <v>0.56272976935214891</v>
      </c>
      <c r="N64" s="8"/>
      <c r="O64" s="1"/>
      <c r="P64" s="1"/>
      <c r="Q64" s="8">
        <f t="shared" si="3"/>
        <v>9.0244187856146851E-2</v>
      </c>
      <c r="R64" s="1"/>
      <c r="S64" s="1"/>
      <c r="T64" s="1"/>
    </row>
    <row r="65" spans="1:20" x14ac:dyDescent="0.35">
      <c r="A65" s="1"/>
      <c r="B65" s="1">
        <v>0.3</v>
      </c>
      <c r="C65" s="1"/>
      <c r="D65" s="1"/>
      <c r="E65" s="1"/>
      <c r="F65" s="1">
        <v>0.28999999999999998</v>
      </c>
      <c r="G65" s="1"/>
      <c r="H65" s="1"/>
      <c r="I65" s="1"/>
      <c r="J65" s="1"/>
      <c r="K65" s="1"/>
      <c r="L65" s="1"/>
      <c r="M65" s="8">
        <f t="shared" si="0"/>
        <v>0.30951960420311175</v>
      </c>
      <c r="N65" s="8"/>
      <c r="O65" s="1"/>
      <c r="P65" s="1"/>
      <c r="Q65" s="8">
        <f t="shared" si="3"/>
        <v>0.29856626366017835</v>
      </c>
      <c r="R65" s="1"/>
      <c r="S65" s="1"/>
      <c r="T65" s="1"/>
    </row>
    <row r="66" spans="1:20" x14ac:dyDescent="0.35">
      <c r="A66" s="1"/>
      <c r="B66" s="1">
        <v>0.56000000000000005</v>
      </c>
      <c r="C66" s="1"/>
      <c r="D66" s="1"/>
      <c r="E66" s="1"/>
      <c r="F66" s="1">
        <v>0.28000000000000003</v>
      </c>
      <c r="G66" s="1"/>
      <c r="H66" s="1"/>
      <c r="I66" s="1"/>
      <c r="J66" s="1"/>
      <c r="K66" s="1"/>
      <c r="L66" s="1"/>
      <c r="M66" s="8">
        <f t="shared" si="0"/>
        <v>0.63283318666563804</v>
      </c>
      <c r="N66" s="8"/>
      <c r="O66" s="1"/>
      <c r="P66" s="1"/>
      <c r="Q66" s="8">
        <f t="shared" si="3"/>
        <v>0.28768207245178096</v>
      </c>
      <c r="R66" s="1"/>
      <c r="S66" s="1"/>
      <c r="T66" s="1"/>
    </row>
    <row r="67" spans="1:20" x14ac:dyDescent="0.35">
      <c r="A67" s="1"/>
      <c r="B67" s="1">
        <v>0.7</v>
      </c>
      <c r="C67" s="1"/>
      <c r="D67" s="1"/>
      <c r="E67" s="1"/>
      <c r="F67" s="1">
        <v>-0.24</v>
      </c>
      <c r="G67" s="1"/>
      <c r="H67" s="1"/>
      <c r="I67" s="1"/>
      <c r="J67" s="1"/>
      <c r="K67" s="1"/>
      <c r="L67" s="1"/>
      <c r="M67" s="8">
        <f t="shared" si="0"/>
        <v>0.86730052769405308</v>
      </c>
      <c r="N67" s="8"/>
      <c r="O67" s="1"/>
      <c r="P67" s="1"/>
      <c r="Q67" s="8">
        <f t="shared" si="3"/>
        <v>-0.24477411265935289</v>
      </c>
      <c r="R67" s="1"/>
      <c r="S67" s="1"/>
      <c r="T67" s="1"/>
    </row>
    <row r="68" spans="1:20" x14ac:dyDescent="0.35">
      <c r="A68" s="1"/>
      <c r="B68" s="1">
        <v>0.5</v>
      </c>
      <c r="C68" s="1"/>
      <c r="D68" s="1"/>
      <c r="E68" s="1"/>
      <c r="F68" s="1">
        <v>-0.03</v>
      </c>
      <c r="G68" s="1"/>
      <c r="H68" s="1"/>
      <c r="I68" s="1"/>
      <c r="J68" s="1"/>
      <c r="K68" s="1"/>
      <c r="L68" s="1"/>
      <c r="M68" s="8">
        <f t="shared" si="0"/>
        <v>0.54930614433405478</v>
      </c>
      <c r="N68" s="8"/>
      <c r="O68" s="1"/>
      <c r="P68" s="1"/>
      <c r="Q68" s="8">
        <f t="shared" si="3"/>
        <v>-3.00090048631265E-2</v>
      </c>
      <c r="R68" s="1"/>
      <c r="S68" s="1"/>
      <c r="T68" s="1"/>
    </row>
    <row r="69" spans="1:20" x14ac:dyDescent="0.35">
      <c r="A69" s="1"/>
      <c r="B69" s="1">
        <v>0.45</v>
      </c>
      <c r="C69" s="1"/>
      <c r="D69" s="1"/>
      <c r="E69" s="1"/>
      <c r="F69" s="1">
        <v>0.13</v>
      </c>
      <c r="G69" s="1"/>
      <c r="H69" s="1"/>
      <c r="I69" s="1"/>
      <c r="J69" s="1"/>
      <c r="K69" s="1"/>
      <c r="L69" s="1"/>
      <c r="M69" s="8">
        <f t="shared" si="0"/>
        <v>0.48470027859405174</v>
      </c>
      <c r="N69" s="8"/>
      <c r="O69" s="1"/>
      <c r="P69" s="1"/>
      <c r="Q69" s="8">
        <f t="shared" si="3"/>
        <v>0.13073985002887839</v>
      </c>
      <c r="R69" s="1"/>
      <c r="S69" s="1"/>
      <c r="T69" s="1"/>
    </row>
    <row r="70" spans="1:20" x14ac:dyDescent="0.35">
      <c r="A70" s="1"/>
      <c r="B70" s="1">
        <v>0.51</v>
      </c>
      <c r="C70" s="1"/>
      <c r="D70" s="1"/>
      <c r="E70" s="1"/>
      <c r="F70" s="1">
        <v>0.22</v>
      </c>
      <c r="G70" s="1"/>
      <c r="H70" s="1"/>
      <c r="I70" s="1"/>
      <c r="J70" s="1"/>
      <c r="K70" s="1"/>
      <c r="L70" s="1"/>
      <c r="M70" s="8">
        <f t="shared" si="0"/>
        <v>0.56272976935214891</v>
      </c>
      <c r="N70" s="8"/>
      <c r="O70" s="1"/>
      <c r="P70" s="1"/>
      <c r="Q70" s="8">
        <f t="shared" si="3"/>
        <v>0.22365610902183239</v>
      </c>
      <c r="R70" s="1"/>
      <c r="S70" s="1"/>
      <c r="T70" s="1"/>
    </row>
    <row r="71" spans="1:20" x14ac:dyDescent="0.35">
      <c r="A71" s="1"/>
      <c r="B71" s="1">
        <v>0.44</v>
      </c>
      <c r="C71" s="1"/>
      <c r="D71" s="1"/>
      <c r="E71" s="1"/>
      <c r="F71" s="1">
        <v>0.33</v>
      </c>
      <c r="G71" s="1"/>
      <c r="H71" s="1"/>
      <c r="I71" s="1"/>
      <c r="J71" s="1"/>
      <c r="K71" s="1"/>
      <c r="L71" s="1"/>
      <c r="M71" s="8">
        <f t="shared" si="0"/>
        <v>0.47223080442042564</v>
      </c>
      <c r="N71" s="8"/>
      <c r="O71" s="1"/>
      <c r="P71" s="1"/>
      <c r="Q71" s="8">
        <f t="shared" si="3"/>
        <v>0.34282825441539394</v>
      </c>
      <c r="R71" s="1"/>
      <c r="S71" s="1"/>
      <c r="T71" s="1"/>
    </row>
    <row r="72" spans="1:20" x14ac:dyDescent="0.35">
      <c r="A72" s="1"/>
      <c r="B72" s="1">
        <v>0.49</v>
      </c>
      <c r="C72" s="1"/>
      <c r="D72" s="1"/>
      <c r="E72" s="1"/>
      <c r="F72" s="1">
        <v>0.39</v>
      </c>
      <c r="G72" s="1"/>
      <c r="H72" s="1"/>
      <c r="I72" s="1"/>
      <c r="J72" s="1"/>
      <c r="K72" s="1"/>
      <c r="L72" s="1"/>
      <c r="M72" s="8">
        <f t="shared" si="0"/>
        <v>0.53606033661056673</v>
      </c>
      <c r="N72" s="8"/>
      <c r="O72" s="1"/>
      <c r="P72" s="1"/>
      <c r="Q72" s="8">
        <f t="shared" si="3"/>
        <v>0.41180003447869029</v>
      </c>
      <c r="R72" s="1"/>
      <c r="S72" s="1"/>
      <c r="T72" s="1"/>
    </row>
    <row r="73" spans="1:20" x14ac:dyDescent="0.35">
      <c r="A73" s="1"/>
      <c r="B73" s="1">
        <v>0.46</v>
      </c>
      <c r="C73" s="1"/>
      <c r="D73" s="1"/>
      <c r="E73" s="1"/>
      <c r="F73" s="1">
        <v>0.42</v>
      </c>
      <c r="G73" s="1"/>
      <c r="H73" s="1"/>
      <c r="I73" s="1"/>
      <c r="J73" s="1"/>
      <c r="K73" s="1"/>
      <c r="L73" s="1"/>
      <c r="M73" s="8">
        <f t="shared" si="0"/>
        <v>0.49731128757203102</v>
      </c>
      <c r="N73" s="8"/>
      <c r="O73" s="1"/>
      <c r="P73" s="1"/>
      <c r="Q73" s="8">
        <f t="shared" si="3"/>
        <v>0.44769202352742066</v>
      </c>
      <c r="R73" s="1"/>
      <c r="S73" s="1"/>
      <c r="T73" s="1"/>
    </row>
    <row r="74" spans="1:20" x14ac:dyDescent="0.35">
      <c r="A74" s="1"/>
      <c r="B74" s="1">
        <v>0.56999999999999995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8">
        <f t="shared" si="0"/>
        <v>0.64752284482737266</v>
      </c>
      <c r="N74" s="8"/>
      <c r="O74" s="1"/>
      <c r="P74" s="1"/>
      <c r="Q74" s="1"/>
      <c r="R74" s="1"/>
      <c r="S74" s="1"/>
      <c r="T74" s="1"/>
    </row>
    <row r="75" spans="1:20" x14ac:dyDescent="0.35">
      <c r="A75" s="1"/>
      <c r="B75" s="1">
        <v>0.67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8">
        <f t="shared" ref="M75:M87" si="4">0.5*(LN(1+B75)-LN(1-B75))</f>
        <v>0.8107431254751376</v>
      </c>
      <c r="N75" s="8"/>
      <c r="O75" s="1"/>
      <c r="P75" s="1"/>
      <c r="Q75" s="1"/>
      <c r="R75" s="1"/>
      <c r="S75" s="1"/>
      <c r="T75" s="1"/>
    </row>
    <row r="76" spans="1:20" x14ac:dyDescent="0.35">
      <c r="A76" s="1"/>
      <c r="B76" s="1">
        <v>0.61</v>
      </c>
      <c r="C76" s="1"/>
      <c r="D76" s="1"/>
      <c r="E76" s="1"/>
      <c r="F76" s="1"/>
      <c r="G76" s="1"/>
      <c r="H76" s="1"/>
      <c r="I76" s="1"/>
      <c r="J76" s="1"/>
      <c r="K76" s="1"/>
      <c r="L76" s="1"/>
      <c r="M76" s="8">
        <f t="shared" si="4"/>
        <v>0.70892135942740819</v>
      </c>
      <c r="N76" s="8"/>
      <c r="O76" s="1"/>
      <c r="P76" s="1"/>
      <c r="Q76" s="1"/>
      <c r="R76" s="1"/>
      <c r="S76" s="1"/>
      <c r="T76" s="1"/>
    </row>
    <row r="77" spans="1:20" x14ac:dyDescent="0.35">
      <c r="A77" s="1"/>
      <c r="B77" s="1">
        <v>0.69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8">
        <f t="shared" si="4"/>
        <v>0.84795575521896349</v>
      </c>
      <c r="N77" s="8"/>
      <c r="O77" s="1"/>
      <c r="P77" s="1"/>
      <c r="Q77" s="1"/>
      <c r="R77" s="1"/>
      <c r="S77" s="1"/>
      <c r="T77" s="1"/>
    </row>
    <row r="78" spans="1:20" x14ac:dyDescent="0.35">
      <c r="A78" s="1"/>
      <c r="B78" s="1">
        <v>0.49</v>
      </c>
      <c r="C78" s="1"/>
      <c r="D78" s="1"/>
      <c r="E78" s="1"/>
      <c r="F78" s="1"/>
      <c r="G78" s="1"/>
      <c r="H78" s="1"/>
      <c r="I78" s="1"/>
      <c r="J78" s="1"/>
      <c r="K78" s="1"/>
      <c r="L78" s="1"/>
      <c r="M78" s="8">
        <f t="shared" si="4"/>
        <v>0.53606033661056673</v>
      </c>
      <c r="N78" s="8"/>
      <c r="O78" s="1"/>
      <c r="P78" s="1"/>
      <c r="Q78" s="1"/>
      <c r="R78" s="1"/>
      <c r="S78" s="1"/>
      <c r="T78" s="1"/>
    </row>
    <row r="79" spans="1:20" x14ac:dyDescent="0.35">
      <c r="A79" s="1"/>
      <c r="B79" s="1">
        <v>0.72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8">
        <f t="shared" si="4"/>
        <v>0.90764498331912447</v>
      </c>
      <c r="N79" s="8"/>
      <c r="O79" s="1"/>
      <c r="P79" s="1"/>
      <c r="Q79" s="1"/>
      <c r="R79" s="1"/>
      <c r="S79" s="1"/>
      <c r="T79" s="1"/>
    </row>
    <row r="80" spans="1:20" x14ac:dyDescent="0.35">
      <c r="A80" s="1"/>
      <c r="B80" s="1">
        <v>0.65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8">
        <f t="shared" si="4"/>
        <v>0.7752987062055835</v>
      </c>
      <c r="N80" s="8"/>
      <c r="O80" s="1"/>
      <c r="P80" s="1"/>
      <c r="Q80" s="1"/>
      <c r="R80" s="1"/>
      <c r="S80" s="1"/>
      <c r="T80" s="1"/>
    </row>
    <row r="81" spans="1:20" x14ac:dyDescent="0.35">
      <c r="A81" s="1"/>
      <c r="B81" s="1">
        <v>0.55000000000000004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8">
        <f t="shared" si="4"/>
        <v>0.61838131357446358</v>
      </c>
      <c r="N81" s="8"/>
      <c r="O81" s="1"/>
      <c r="P81" s="1"/>
      <c r="Q81" s="1"/>
      <c r="R81" s="1"/>
      <c r="S81" s="1"/>
      <c r="T81" s="1"/>
    </row>
    <row r="82" spans="1:20" x14ac:dyDescent="0.35">
      <c r="A82" s="1"/>
      <c r="B82" s="1">
        <v>0.63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8">
        <f t="shared" si="4"/>
        <v>0.74141614408126888</v>
      </c>
      <c r="N82" s="8"/>
      <c r="O82" s="1"/>
      <c r="P82" s="1"/>
      <c r="Q82" s="1"/>
      <c r="R82" s="1"/>
      <c r="S82" s="1"/>
      <c r="T82" s="1"/>
    </row>
    <row r="83" spans="1:20" x14ac:dyDescent="0.35">
      <c r="A83" s="1"/>
      <c r="B83" s="1">
        <v>0.5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8">
        <f t="shared" si="4"/>
        <v>0.54930614433405478</v>
      </c>
      <c r="N83" s="8"/>
      <c r="O83" s="1"/>
      <c r="P83" s="1"/>
      <c r="Q83" s="1"/>
      <c r="R83" s="1"/>
      <c r="S83" s="1"/>
      <c r="T83" s="1"/>
    </row>
    <row r="84" spans="1:20" x14ac:dyDescent="0.35">
      <c r="A84" s="1"/>
      <c r="B84" s="1">
        <v>0.63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8">
        <f t="shared" si="4"/>
        <v>0.74141614408126888</v>
      </c>
      <c r="N84" s="8"/>
      <c r="O84" s="1"/>
      <c r="P84" s="1"/>
      <c r="Q84" s="1"/>
      <c r="R84" s="1"/>
      <c r="S84" s="1"/>
      <c r="T84" s="1"/>
    </row>
    <row r="85" spans="1:20" x14ac:dyDescent="0.35">
      <c r="A85" s="1"/>
      <c r="B85" s="1">
        <v>0.5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8">
        <f t="shared" si="4"/>
        <v>0.54930614433405478</v>
      </c>
      <c r="N85" s="8"/>
      <c r="O85" s="1"/>
      <c r="P85" s="1"/>
      <c r="Q85" s="1"/>
      <c r="R85" s="1"/>
      <c r="S85" s="1"/>
      <c r="T85" s="1"/>
    </row>
    <row r="86" spans="1:20" x14ac:dyDescent="0.35">
      <c r="A86" s="1"/>
      <c r="B86" s="1">
        <v>0.49</v>
      </c>
      <c r="C86" s="1"/>
      <c r="D86" s="1"/>
      <c r="E86" s="1"/>
      <c r="F86" s="1"/>
      <c r="G86" s="1"/>
      <c r="H86" s="1"/>
      <c r="I86" s="1"/>
      <c r="J86" s="1"/>
      <c r="K86" s="1"/>
      <c r="L86" s="1"/>
      <c r="M86" s="8">
        <f t="shared" si="4"/>
        <v>0.53606033661056673</v>
      </c>
      <c r="N86" s="8"/>
      <c r="O86" s="1"/>
      <c r="P86" s="1"/>
      <c r="Q86" s="1"/>
      <c r="R86" s="1"/>
      <c r="S86" s="1"/>
      <c r="T86" s="1"/>
    </row>
    <row r="87" spans="1:20" x14ac:dyDescent="0.35">
      <c r="A87" s="3" t="s">
        <v>6</v>
      </c>
      <c r="B87" s="1">
        <v>0.2</v>
      </c>
      <c r="C87" s="1"/>
      <c r="D87" s="3" t="s">
        <v>3</v>
      </c>
      <c r="E87" s="1"/>
      <c r="F87" s="1"/>
      <c r="G87" s="3" t="s">
        <v>7</v>
      </c>
      <c r="H87" s="1"/>
      <c r="I87" s="1"/>
      <c r="J87" s="1"/>
      <c r="K87" s="1"/>
      <c r="L87" s="1"/>
      <c r="M87" s="8">
        <f t="shared" si="4"/>
        <v>0.20273255405408214</v>
      </c>
      <c r="N87" s="8"/>
      <c r="O87" s="1"/>
      <c r="P87" s="1"/>
      <c r="Q87" s="1"/>
      <c r="R87" s="1"/>
      <c r="S87" s="1"/>
      <c r="T87" s="1"/>
    </row>
    <row r="88" spans="1:20" x14ac:dyDescent="0.35">
      <c r="A88" s="9" t="s">
        <v>8</v>
      </c>
      <c r="B88" s="10">
        <f>AVERAGE(B10:B87)</f>
        <v>0.46641025641025652</v>
      </c>
      <c r="C88" s="10">
        <f>AVERAGE(C10:C87)</f>
        <v>0.48739130434782618</v>
      </c>
      <c r="D88" s="1"/>
      <c r="E88" s="10">
        <f>AVERAGE(E10:E87)</f>
        <v>0.41324999999999995</v>
      </c>
      <c r="F88" s="10">
        <f>AVERAGE(F10:F87)</f>
        <v>0.22640625</v>
      </c>
      <c r="G88" s="1"/>
      <c r="H88" s="10">
        <f>AVERAGE(H10:H87)</f>
        <v>0.36289473684210521</v>
      </c>
      <c r="I88" s="10">
        <f>AVERAGE(I10:I87)</f>
        <v>0.29000000000000004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35">
      <c r="A89" s="11" t="s">
        <v>9</v>
      </c>
      <c r="B89" s="12">
        <f>STDEV(B10:B87)</f>
        <v>0.1705375333557107</v>
      </c>
      <c r="C89" s="12">
        <f>STDEV(C10:C87)</f>
        <v>0.17975829182060241</v>
      </c>
      <c r="D89" s="12"/>
      <c r="E89" s="12">
        <f t="shared" ref="E89:I89" si="5">STDEV(E10:E87)</f>
        <v>0.13565392430551812</v>
      </c>
      <c r="F89" s="12">
        <f t="shared" si="5"/>
        <v>0.22207082516370508</v>
      </c>
      <c r="G89" s="12"/>
      <c r="H89" s="12">
        <f t="shared" si="5"/>
        <v>0.15609955061203812</v>
      </c>
      <c r="I89" s="12">
        <f t="shared" si="5"/>
        <v>0.18211717839530303</v>
      </c>
      <c r="J89" s="1"/>
      <c r="K89" s="1"/>
      <c r="L89" s="3" t="s">
        <v>8</v>
      </c>
      <c r="M89" s="8">
        <f>AVERAGE(M10:M87)</f>
        <v>0.52672287437148935</v>
      </c>
      <c r="N89" s="1"/>
      <c r="O89" s="1"/>
      <c r="P89" s="8">
        <f>AVERAGE(P10:P87)</f>
        <v>0.45461882504133977</v>
      </c>
      <c r="Q89" s="1"/>
      <c r="R89" s="1"/>
      <c r="S89" s="8">
        <f>AVERAGE(S10:S87)</f>
        <v>0.39164831427830027</v>
      </c>
      <c r="T89" s="1"/>
    </row>
    <row r="90" spans="1:20" x14ac:dyDescent="0.35">
      <c r="A90" s="7" t="s">
        <v>10</v>
      </c>
      <c r="B90" s="13">
        <f>B89/SQRT(78)</f>
        <v>1.9309573247833917E-2</v>
      </c>
      <c r="C90" s="13">
        <f>C89/SQRT(46)</f>
        <v>2.6503914181092464E-2</v>
      </c>
      <c r="D90" s="7"/>
      <c r="E90" s="13">
        <f>E89/SQRT(40)</f>
        <v>2.1448768717275614E-2</v>
      </c>
      <c r="F90" s="13">
        <f>F89/SQRT(64)</f>
        <v>2.7758853145463135E-2</v>
      </c>
      <c r="G90" s="7"/>
      <c r="H90" s="13">
        <f>H89/SQRT(38)</f>
        <v>2.532269093815822E-2</v>
      </c>
      <c r="I90" s="13">
        <f>I89/SQRT(37)</f>
        <v>2.9939879699096915E-2</v>
      </c>
      <c r="J90" s="1"/>
      <c r="K90" s="1"/>
      <c r="L90" s="3" t="s">
        <v>11</v>
      </c>
      <c r="M90" s="1">
        <f>STDEV(M10:M87)</f>
        <v>0.22081426109980398</v>
      </c>
      <c r="N90" s="1"/>
      <c r="O90" s="1"/>
      <c r="P90" s="1">
        <f>STDEV(P10:P87)</f>
        <v>0.19034474748678612</v>
      </c>
      <c r="Q90" s="1"/>
      <c r="R90" s="1"/>
      <c r="S90" s="1">
        <f>STDEV(S10:S87)</f>
        <v>0.18227254331497175</v>
      </c>
      <c r="T90" s="1"/>
    </row>
    <row r="91" spans="1:20" x14ac:dyDescent="0.35">
      <c r="A91" s="3" t="s">
        <v>12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3" t="s">
        <v>13</v>
      </c>
      <c r="M91" s="1"/>
      <c r="N91" s="1">
        <f>_xlfn.Z.TEST(N10:N55,M89,M90)</f>
        <v>0.1375721381366545</v>
      </c>
      <c r="O91" s="1"/>
      <c r="P91" s="1"/>
      <c r="Q91" s="8">
        <f>_xlfn.Z.TEST(Q10:Q49,P89,P90)</f>
        <v>0.99999999999992939</v>
      </c>
      <c r="R91" s="1"/>
      <c r="S91" s="1"/>
      <c r="T91" s="1">
        <f>_xlfn.Z.TEST(T10:T46,S89,S90)</f>
        <v>0.99728796989796109</v>
      </c>
    </row>
    <row r="92" spans="1:20" x14ac:dyDescent="0.35">
      <c r="A92" s="1"/>
      <c r="B92" s="3" t="s">
        <v>14</v>
      </c>
      <c r="C92" s="3" t="s">
        <v>15</v>
      </c>
      <c r="D92" s="1"/>
      <c r="E92" s="3" t="s">
        <v>16</v>
      </c>
      <c r="F92" s="3" t="s">
        <v>17</v>
      </c>
      <c r="G92" s="1"/>
      <c r="H92" s="3" t="s">
        <v>18</v>
      </c>
      <c r="I92" s="3" t="s">
        <v>19</v>
      </c>
      <c r="J92" s="1"/>
      <c r="K92" s="1"/>
      <c r="L92" s="1"/>
      <c r="M92" s="7" t="s">
        <v>20</v>
      </c>
      <c r="N92" s="14">
        <f>1-N91</f>
        <v>0.86242786186334552</v>
      </c>
      <c r="O92" s="7" t="s">
        <v>20</v>
      </c>
      <c r="P92" s="1"/>
      <c r="Q92" s="15">
        <f>1-Q91</f>
        <v>7.0610184366159956E-14</v>
      </c>
      <c r="R92" s="7" t="s">
        <v>20</v>
      </c>
      <c r="S92" s="1"/>
      <c r="T92" s="11">
        <f>1-T91</f>
        <v>2.7120301020389093E-3</v>
      </c>
    </row>
    <row r="93" spans="1:20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3" t="s">
        <v>21</v>
      </c>
      <c r="N93" s="1"/>
      <c r="O93" s="3" t="s">
        <v>3</v>
      </c>
      <c r="P93" s="1"/>
      <c r="Q93" s="1"/>
      <c r="R93" s="3" t="s">
        <v>7</v>
      </c>
      <c r="S93" s="1"/>
      <c r="T93" s="1"/>
    </row>
  </sheetData>
  <mergeCells count="5">
    <mergeCell ref="B8:C8"/>
    <mergeCell ref="E8:F8"/>
    <mergeCell ref="H8:I8"/>
    <mergeCell ref="M8:N8"/>
    <mergeCell ref="S8:T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</cp:lastModifiedBy>
  <dcterms:created xsi:type="dcterms:W3CDTF">2017-12-04T23:41:19Z</dcterms:created>
  <dcterms:modified xsi:type="dcterms:W3CDTF">2017-12-04T23:44:37Z</dcterms:modified>
</cp:coreProperties>
</file>