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21060" yWindow="7400" windowWidth="28160" windowHeight="16880" tabRatio="500"/>
  </bookViews>
  <sheets>
    <sheet name="Figure 3 - Suppl 2B-I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5" i="1" l="1"/>
  <c r="D275" i="1"/>
  <c r="B275" i="1"/>
  <c r="E274" i="1"/>
  <c r="D274" i="1"/>
  <c r="E261" i="1"/>
  <c r="D261" i="1"/>
  <c r="B261" i="1"/>
  <c r="E260" i="1"/>
  <c r="D260" i="1"/>
  <c r="E243" i="1"/>
  <c r="D243" i="1"/>
  <c r="B243" i="1"/>
  <c r="E242" i="1"/>
  <c r="D242" i="1"/>
  <c r="E229" i="1"/>
  <c r="D229" i="1"/>
  <c r="B229" i="1"/>
  <c r="E228" i="1"/>
  <c r="D228" i="1"/>
  <c r="E188" i="1"/>
  <c r="D188" i="1"/>
  <c r="B188" i="1"/>
  <c r="E187" i="1"/>
  <c r="D187" i="1"/>
  <c r="E171" i="1"/>
  <c r="D171" i="1"/>
  <c r="B171" i="1"/>
  <c r="E170" i="1"/>
  <c r="D170" i="1"/>
  <c r="E150" i="1"/>
  <c r="D150" i="1"/>
  <c r="B150" i="1"/>
  <c r="E149" i="1"/>
  <c r="D149" i="1"/>
  <c r="E134" i="1"/>
  <c r="D134" i="1"/>
  <c r="B134" i="1"/>
  <c r="E133" i="1"/>
  <c r="D133" i="1"/>
  <c r="G89" i="1"/>
  <c r="F89" i="1"/>
  <c r="E89" i="1"/>
  <c r="D89" i="1"/>
  <c r="B89" i="1"/>
  <c r="G88" i="1"/>
  <c r="F88" i="1"/>
  <c r="E88" i="1"/>
  <c r="D88" i="1"/>
  <c r="G73" i="1"/>
  <c r="F73" i="1"/>
  <c r="E73" i="1"/>
  <c r="D73" i="1"/>
  <c r="B73" i="1"/>
  <c r="G72" i="1"/>
  <c r="F72" i="1"/>
  <c r="E72" i="1"/>
  <c r="D72" i="1"/>
  <c r="G57" i="1"/>
  <c r="F57" i="1"/>
  <c r="E57" i="1"/>
  <c r="D57" i="1"/>
  <c r="B57" i="1"/>
  <c r="G56" i="1"/>
  <c r="F56" i="1"/>
  <c r="E56" i="1"/>
  <c r="D56" i="1"/>
  <c r="G27" i="1"/>
  <c r="F27" i="1"/>
  <c r="E27" i="1"/>
  <c r="D27" i="1"/>
  <c r="B27" i="1"/>
  <c r="G26" i="1"/>
  <c r="F26" i="1"/>
  <c r="E26" i="1"/>
  <c r="D26" i="1"/>
</calcChain>
</file>

<file path=xl/sharedStrings.xml><?xml version="1.0" encoding="utf-8"?>
<sst xmlns="http://schemas.openxmlformats.org/spreadsheetml/2006/main" count="645" uniqueCount="89">
  <si>
    <t>Slice Patch Clamp Experiments (supplemental figure)</t>
  </si>
  <si>
    <t>Current Clamp - Cholinergic Interneurons - Figure 3 Suppl 2B to E</t>
  </si>
  <si>
    <t>mouse ID</t>
  </si>
  <si>
    <t>genotype</t>
  </si>
  <si>
    <t>cell type</t>
  </si>
  <si>
    <t>Vrest</t>
  </si>
  <si>
    <t>AP threshold</t>
  </si>
  <si>
    <t>InputR</t>
  </si>
  <si>
    <t>IhRatio</t>
  </si>
  <si>
    <t>ctrl</t>
  </si>
  <si>
    <t>ChI</t>
  </si>
  <si>
    <t>average</t>
  </si>
  <si>
    <t>n=</t>
  </si>
  <si>
    <t>SEM</t>
  </si>
  <si>
    <t>het</t>
  </si>
  <si>
    <t>Current Clamp - Spiny Projection Neurons - Figure 3 Suppl 2B to E</t>
  </si>
  <si>
    <t>SPN</t>
  </si>
  <si>
    <t>STATISTICS</t>
  </si>
  <si>
    <t>Figure 3—figure supplement 2B-E (membrane properties measured in CC) - ANOVA 2 (cell type) x 2 (genotype effect)</t>
  </si>
  <si>
    <t>Vrest - Sup 2B</t>
  </si>
  <si>
    <t>AP threshold supp2C</t>
  </si>
  <si>
    <t>Imput R supp2D</t>
  </si>
  <si>
    <t>Ih ratio supp2E</t>
  </si>
  <si>
    <t>Tests of Between-Subjects Effects</t>
  </si>
  <si>
    <t xml:space="preserve">Dependent Variable: </t>
  </si>
  <si>
    <t>APthreshold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</si>
  <si>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</si>
  <si>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</si>
  <si>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</si>
  <si>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</si>
  <si>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</si>
  <si>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</si>
  <si>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</si>
  <si>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</si>
  <si>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</si>
  <si>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Corrected Model</t>
  </si>
  <si>
    <r>
      <rPr>
        <sz val="12"/>
        <color rgb="FF000000"/>
        <rFont val="Arial"/>
        <family val="2"/>
      </rPr>
      <t>8715.413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</si>
  <si>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75.445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</si>
  <si>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87390.018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</si>
  <si>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.131</t>
    </r>
    <r>
      <rPr>
        <vertAlign val="superscript"/>
        <sz val="12"/>
        <color rgb="FF000000"/>
        <rFont val="Arial"/>
      </rPr>
      <t>a</t>
    </r>
  </si>
  <si>
    <t>Intercept</t>
  </si>
  <si>
    <t>celtype</t>
  </si>
  <si>
    <t>genotype * celtype</t>
  </si>
  <si>
    <t>Error</t>
  </si>
  <si>
    <t>Total</t>
  </si>
  <si>
    <t>Corrected Total</t>
  </si>
  <si>
    <t>Voltage Clamp - Cholinergic Interneurons - Figure 3 Suppl 2F &amp; G</t>
  </si>
  <si>
    <t>Rise Time</t>
  </si>
  <si>
    <t>Decay  Time</t>
  </si>
  <si>
    <t>rec15a</t>
  </si>
  <si>
    <t>rec15b</t>
  </si>
  <si>
    <t>rec16a</t>
  </si>
  <si>
    <t>rec16b</t>
  </si>
  <si>
    <t>rec16c</t>
  </si>
  <si>
    <t>Voltage Clamp - Spiny Projection Neurons - Figure 3 Suppl 2F &amp; G</t>
  </si>
  <si>
    <t>Figure 3—figure supplement 2F &amp; G (evoked responses porperties measured in VC) - ANOVA 2 (cell type) x 2 (genotype effect)</t>
  </si>
  <si>
    <t>Rising time - Sup 2F</t>
  </si>
  <si>
    <t>Decay  time - Sup 2G</t>
  </si>
  <si>
    <t>risetime</t>
  </si>
  <si>
    <t>decay</t>
  </si>
  <si>
    <r>
      <rPr>
        <sz val="12"/>
        <color rgb="FF000000"/>
        <rFont val="Arial"/>
        <family val="2"/>
      </rPr>
      <t>28.008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</si>
  <si>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333.690</t>
    </r>
    <r>
      <rPr>
        <vertAlign val="superscript"/>
        <sz val="12"/>
        <color rgb="FF000000"/>
        <rFont val="Arial"/>
      </rPr>
      <t>a</t>
    </r>
  </si>
  <si>
    <t>celltype</t>
  </si>
  <si>
    <t>celltype * genotype</t>
  </si>
  <si>
    <t>Spontaneous EPSCs - Cholinergic Interneurons - Figure 3 Suppl 2H &amp; I</t>
  </si>
  <si>
    <t xml:space="preserve">Amplitude </t>
  </si>
  <si>
    <t>Frequency</t>
  </si>
  <si>
    <t>CTRL</t>
  </si>
  <si>
    <t>cHET</t>
  </si>
  <si>
    <t>Spontaneous EPSCs - Spiny Projection Neurons - Figure 3 Suppl 2H &amp; I</t>
  </si>
  <si>
    <t>rec15a C</t>
  </si>
  <si>
    <t>rec15b C</t>
  </si>
  <si>
    <t>rec16a C</t>
  </si>
  <si>
    <t>1931 Cel</t>
  </si>
  <si>
    <t>1930 Cel</t>
  </si>
  <si>
    <t>1749 Cel</t>
  </si>
  <si>
    <t>rec16b C</t>
  </si>
  <si>
    <t>1762 Cel</t>
  </si>
  <si>
    <t>1766 Cel</t>
  </si>
  <si>
    <t>1764 Cel</t>
  </si>
  <si>
    <t>1927 Cel</t>
  </si>
  <si>
    <t>1933 Cel</t>
  </si>
  <si>
    <t>1934 Cel</t>
  </si>
  <si>
    <t>Figure 3—figure supplement 2H &amp;I (sEPSCs in ChI and SPN) - ANOVA 2 (cell type) x 2 (genotype effect)</t>
  </si>
  <si>
    <t>Amplitude</t>
  </si>
  <si>
    <t>amplitude</t>
  </si>
  <si>
    <t>frequency</t>
  </si>
  <si>
    <r>
      <rPr>
        <sz val="12"/>
        <color rgb="FF000000"/>
        <rFont val="Arial"/>
        <family val="2"/>
      </rPr>
      <t>65.774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</si>
  <si>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80.101</t>
    </r>
    <r>
      <rPr>
        <vertAlign val="superscript"/>
        <sz val="12"/>
        <color rgb="FF000000"/>
        <rFont val="Arial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</si>
</sst>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##0"/>
    <numFmt numFmtId="166" formatCode="###0.000"/>
    <numFmt numFmtId="167" formatCode="####.000"/>
    <numFmt numFmtId="168" formatCode="0.000E+00"/>
  </numFmts>
  <fonts count="11" x14ac:knownFonts="1">
    <font>
      <sz val="12"/>
      <color theme="1"/>
      <name val="Calibri"/>
      <family val="2"/>
      <scheme val="minor"/>
    </font>
    <font>
      <sz val="20"/>
      <name val="Verdana"/>
    </font>
    <font>
      <sz val="18"/>
      <color theme="1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49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0" fontId="0" fillId="0" borderId="0" xfId="0" applyFill="1"/>
    <xf numFmtId="1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2" fillId="3" borderId="0" xfId="0" applyFont="1" applyFill="1"/>
    <xf numFmtId="0" fontId="0" fillId="0" borderId="0" xfId="0" applyFill="1" applyBorder="1"/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164" fontId="0" fillId="5" borderId="0" xfId="0" applyNumberFormat="1" applyFill="1" applyBorder="1" applyAlignment="1">
      <alignment horizontal="right"/>
    </xf>
    <xf numFmtId="164" fontId="0" fillId="5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Fill="1" applyBorder="1" applyAlignment="1">
      <alignment horizontal="right"/>
    </xf>
    <xf numFmtId="164" fontId="0" fillId="6" borderId="0" xfId="0" applyNumberFormat="1" applyFill="1" applyBorder="1" applyAlignment="1">
      <alignment horizontal="right"/>
    </xf>
    <xf numFmtId="164" fontId="0" fillId="6" borderId="0" xfId="0" applyNumberFormat="1" applyFill="1" applyBorder="1"/>
    <xf numFmtId="0" fontId="3" fillId="0" borderId="0" xfId="0" applyFont="1"/>
    <xf numFmtId="0" fontId="4" fillId="7" borderId="0" xfId="0" applyFont="1" applyFill="1"/>
    <xf numFmtId="0" fontId="0" fillId="7" borderId="0" xfId="0" applyFill="1"/>
    <xf numFmtId="0" fontId="5" fillId="7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8" fillId="8" borderId="0" xfId="2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left" wrapText="1"/>
    </xf>
    <xf numFmtId="0" fontId="8" fillId="0" borderId="5" xfId="4" applyFont="1" applyFill="1" applyBorder="1" applyAlignment="1">
      <alignment horizontal="center" wrapText="1"/>
    </xf>
    <xf numFmtId="0" fontId="8" fillId="0" borderId="6" xfId="5" applyFont="1" applyFill="1" applyBorder="1" applyAlignment="1">
      <alignment horizontal="center" wrapText="1"/>
    </xf>
    <xf numFmtId="0" fontId="8" fillId="0" borderId="7" xfId="6" applyFont="1" applyFill="1" applyBorder="1" applyAlignment="1">
      <alignment horizontal="center" wrapText="1"/>
    </xf>
    <xf numFmtId="0" fontId="8" fillId="0" borderId="8" xfId="7" applyFont="1" applyFill="1" applyBorder="1" applyAlignment="1">
      <alignment horizontal="left" vertical="top" wrapText="1"/>
    </xf>
    <xf numFmtId="0" fontId="8" fillId="0" borderId="9" xfId="8" applyFont="1" applyFill="1" applyBorder="1" applyAlignment="1">
      <alignment horizontal="right" vertical="center"/>
    </xf>
    <xf numFmtId="165" fontId="8" fillId="0" borderId="10" xfId="9" applyNumberFormat="1" applyFont="1" applyFill="1" applyBorder="1" applyAlignment="1">
      <alignment horizontal="right" vertical="center"/>
    </xf>
    <xf numFmtId="166" fontId="8" fillId="0" borderId="10" xfId="10" applyNumberFormat="1" applyFont="1" applyFill="1" applyBorder="1" applyAlignment="1">
      <alignment horizontal="right" vertical="center"/>
    </xf>
    <xf numFmtId="167" fontId="8" fillId="0" borderId="10" xfId="11" applyNumberFormat="1" applyFont="1" applyFill="1" applyBorder="1" applyAlignment="1">
      <alignment horizontal="right" vertical="center"/>
    </xf>
    <xf numFmtId="166" fontId="8" fillId="0" borderId="11" xfId="12" applyNumberFormat="1" applyFont="1" applyFill="1" applyBorder="1" applyAlignment="1">
      <alignment horizontal="right" vertical="center"/>
    </xf>
    <xf numFmtId="167" fontId="8" fillId="0" borderId="11" xfId="13" applyNumberFormat="1" applyFont="1" applyFill="1" applyBorder="1" applyAlignment="1">
      <alignment horizontal="right" vertical="center"/>
    </xf>
    <xf numFmtId="0" fontId="8" fillId="0" borderId="12" xfId="14" applyFont="1" applyFill="1" applyBorder="1" applyAlignment="1">
      <alignment horizontal="left" vertical="top" wrapText="1"/>
    </xf>
    <xf numFmtId="166" fontId="8" fillId="0" borderId="13" xfId="15" applyNumberFormat="1" applyFont="1" applyFill="1" applyBorder="1" applyAlignment="1">
      <alignment horizontal="right" vertical="center"/>
    </xf>
    <xf numFmtId="165" fontId="8" fillId="0" borderId="14" xfId="16" applyNumberFormat="1" applyFont="1" applyFill="1" applyBorder="1" applyAlignment="1">
      <alignment horizontal="right" vertical="center"/>
    </xf>
    <xf numFmtId="166" fontId="8" fillId="0" borderId="14" xfId="17" applyNumberFormat="1" applyFont="1" applyFill="1" applyBorder="1" applyAlignment="1">
      <alignment horizontal="right" vertical="center"/>
    </xf>
    <xf numFmtId="167" fontId="8" fillId="0" borderId="14" xfId="18" applyNumberFormat="1" applyFont="1" applyFill="1" applyBorder="1" applyAlignment="1">
      <alignment horizontal="right" vertical="center"/>
    </xf>
    <xf numFmtId="166" fontId="8" fillId="0" borderId="15" xfId="19" applyNumberFormat="1" applyFont="1" applyFill="1" applyBorder="1" applyAlignment="1">
      <alignment horizontal="right" vertical="center"/>
    </xf>
    <xf numFmtId="167" fontId="8" fillId="0" borderId="15" xfId="20" applyNumberFormat="1" applyFont="1" applyFill="1" applyBorder="1" applyAlignment="1">
      <alignment horizontal="right" vertical="center"/>
    </xf>
    <xf numFmtId="166" fontId="8" fillId="9" borderId="13" xfId="15" applyNumberFormat="1" applyFont="1" applyFill="1" applyBorder="1" applyAlignment="1">
      <alignment horizontal="right" vertical="center"/>
    </xf>
    <xf numFmtId="165" fontId="8" fillId="9" borderId="14" xfId="16" applyNumberFormat="1" applyFont="1" applyFill="1" applyBorder="1" applyAlignment="1">
      <alignment horizontal="right" vertical="center"/>
    </xf>
    <xf numFmtId="166" fontId="8" fillId="9" borderId="14" xfId="17" applyNumberFormat="1" applyFont="1" applyFill="1" applyBorder="1" applyAlignment="1">
      <alignment horizontal="right" vertical="center"/>
    </xf>
    <xf numFmtId="167" fontId="8" fillId="9" borderId="14" xfId="18" applyNumberFormat="1" applyFont="1" applyFill="1" applyBorder="1" applyAlignment="1">
      <alignment horizontal="right" vertical="center"/>
    </xf>
    <xf numFmtId="167" fontId="8" fillId="9" borderId="15" xfId="20" applyNumberFormat="1" applyFont="1" applyFill="1" applyBorder="1" applyAlignment="1">
      <alignment horizontal="right" vertical="center"/>
    </xf>
    <xf numFmtId="168" fontId="8" fillId="0" borderId="13" xfId="21" applyNumberFormat="1" applyFont="1" applyFill="1" applyBorder="1" applyAlignment="1">
      <alignment horizontal="right" vertical="center"/>
    </xf>
    <xf numFmtId="168" fontId="8" fillId="0" borderId="14" xfId="22" applyNumberFormat="1" applyFont="1" applyFill="1" applyBorder="1" applyAlignment="1">
      <alignment horizontal="right" vertical="center"/>
    </xf>
    <xf numFmtId="0" fontId="8" fillId="3" borderId="12" xfId="14" applyFont="1" applyFill="1" applyBorder="1" applyAlignment="1">
      <alignment horizontal="left" vertical="top" wrapText="1"/>
    </xf>
    <xf numFmtId="166" fontId="8" fillId="3" borderId="13" xfId="15" applyNumberFormat="1" applyFont="1" applyFill="1" applyBorder="1" applyAlignment="1">
      <alignment horizontal="right" vertical="center"/>
    </xf>
    <xf numFmtId="165" fontId="8" fillId="3" borderId="14" xfId="16" applyNumberFormat="1" applyFont="1" applyFill="1" applyBorder="1" applyAlignment="1">
      <alignment horizontal="right" vertical="center"/>
    </xf>
    <xf numFmtId="166" fontId="8" fillId="3" borderId="14" xfId="17" applyNumberFormat="1" applyFont="1" applyFill="1" applyBorder="1" applyAlignment="1">
      <alignment horizontal="right" vertical="center"/>
    </xf>
    <xf numFmtId="167" fontId="8" fillId="3" borderId="14" xfId="18" applyNumberFormat="1" applyFont="1" applyFill="1" applyBorder="1" applyAlignment="1">
      <alignment horizontal="right" vertical="center"/>
    </xf>
    <xf numFmtId="166" fontId="8" fillId="3" borderId="15" xfId="19" applyNumberFormat="1" applyFont="1" applyFill="1" applyBorder="1" applyAlignment="1">
      <alignment horizontal="right" vertical="center"/>
    </xf>
    <xf numFmtId="167" fontId="8" fillId="3" borderId="15" xfId="20" applyNumberFormat="1" applyFont="1" applyFill="1" applyBorder="1" applyAlignment="1">
      <alignment horizontal="right" vertical="center"/>
    </xf>
    <xf numFmtId="167" fontId="8" fillId="3" borderId="13" xfId="23" applyNumberFormat="1" applyFont="1" applyFill="1" applyBorder="1" applyAlignment="1">
      <alignment horizontal="right" vertical="center"/>
    </xf>
    <xf numFmtId="167" fontId="8" fillId="0" borderId="13" xfId="23" applyNumberFormat="1" applyFont="1" applyFill="1" applyBorder="1" applyAlignment="1">
      <alignment horizontal="right" vertical="center"/>
    </xf>
    <xf numFmtId="0" fontId="8" fillId="0" borderId="14" xfId="24" applyFont="1" applyFill="1" applyBorder="1" applyAlignment="1">
      <alignment horizontal="left" vertical="center" wrapText="1"/>
    </xf>
    <xf numFmtId="0" fontId="8" fillId="0" borderId="15" xfId="25" applyFont="1" applyFill="1" applyBorder="1" applyAlignment="1">
      <alignment horizontal="left" vertical="center" wrapText="1"/>
    </xf>
    <xf numFmtId="0" fontId="8" fillId="0" borderId="16" xfId="26" applyFont="1" applyFill="1" applyBorder="1" applyAlignment="1">
      <alignment horizontal="left" vertical="top" wrapText="1"/>
    </xf>
    <xf numFmtId="166" fontId="8" fillId="0" borderId="17" xfId="27" applyNumberFormat="1" applyFont="1" applyFill="1" applyBorder="1" applyAlignment="1">
      <alignment horizontal="right" vertical="center"/>
    </xf>
    <xf numFmtId="165" fontId="8" fillId="0" borderId="18" xfId="28" applyNumberFormat="1" applyFont="1" applyFill="1" applyBorder="1" applyAlignment="1">
      <alignment horizontal="right" vertical="center"/>
    </xf>
    <xf numFmtId="0" fontId="8" fillId="0" borderId="18" xfId="29" applyFont="1" applyFill="1" applyBorder="1" applyAlignment="1">
      <alignment horizontal="left" vertical="center" wrapText="1"/>
    </xf>
    <xf numFmtId="0" fontId="8" fillId="0" borderId="19" xfId="30" applyFont="1" applyFill="1" applyBorder="1" applyAlignment="1">
      <alignment horizontal="left" vertical="center" wrapText="1"/>
    </xf>
    <xf numFmtId="167" fontId="8" fillId="0" borderId="17" xfId="3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left"/>
    </xf>
    <xf numFmtId="0" fontId="5" fillId="7" borderId="0" xfId="0" applyFont="1" applyFill="1" applyAlignment="1">
      <alignment horizontal="center" vertical="center"/>
    </xf>
    <xf numFmtId="0" fontId="7" fillId="0" borderId="0" xfId="32" applyFont="1" applyFill="1" applyBorder="1" applyAlignment="1">
      <alignment horizontal="center" vertical="center" wrapText="1"/>
    </xf>
    <xf numFmtId="0" fontId="8" fillId="8" borderId="0" xfId="33" applyFont="1" applyFill="1" applyBorder="1" applyAlignment="1">
      <alignment horizontal="left" vertical="center" wrapText="1"/>
    </xf>
    <xf numFmtId="0" fontId="8" fillId="0" borderId="4" xfId="34" applyFont="1" applyFill="1" applyBorder="1" applyAlignment="1">
      <alignment horizontal="left" wrapText="1"/>
    </xf>
    <xf numFmtId="0" fontId="8" fillId="0" borderId="5" xfId="35" applyFont="1" applyFill="1" applyBorder="1" applyAlignment="1">
      <alignment horizontal="center" wrapText="1"/>
    </xf>
    <xf numFmtId="0" fontId="8" fillId="0" borderId="6" xfId="36" applyFont="1" applyFill="1" applyBorder="1" applyAlignment="1">
      <alignment horizontal="center" wrapText="1"/>
    </xf>
    <xf numFmtId="0" fontId="8" fillId="0" borderId="7" xfId="37" applyFont="1" applyFill="1" applyBorder="1" applyAlignment="1">
      <alignment horizontal="center" wrapText="1"/>
    </xf>
    <xf numFmtId="0" fontId="8" fillId="0" borderId="8" xfId="38" applyFont="1" applyFill="1" applyBorder="1" applyAlignment="1">
      <alignment horizontal="left" vertical="top" wrapText="1"/>
    </xf>
    <xf numFmtId="0" fontId="8" fillId="0" borderId="9" xfId="39" applyFont="1" applyFill="1" applyBorder="1" applyAlignment="1">
      <alignment horizontal="right" vertical="center"/>
    </xf>
    <xf numFmtId="165" fontId="8" fillId="0" borderId="10" xfId="40" applyNumberFormat="1" applyFont="1" applyFill="1" applyBorder="1" applyAlignment="1">
      <alignment horizontal="right" vertical="center"/>
    </xf>
    <xf numFmtId="166" fontId="8" fillId="0" borderId="10" xfId="41" applyNumberFormat="1" applyFont="1" applyFill="1" applyBorder="1" applyAlignment="1">
      <alignment horizontal="right" vertical="center"/>
    </xf>
    <xf numFmtId="167" fontId="8" fillId="0" borderId="10" xfId="42" applyNumberFormat="1" applyFont="1" applyFill="1" applyBorder="1" applyAlignment="1">
      <alignment horizontal="right" vertical="center"/>
    </xf>
    <xf numFmtId="167" fontId="8" fillId="0" borderId="11" xfId="43" applyNumberFormat="1" applyFont="1" applyFill="1" applyBorder="1" applyAlignment="1">
      <alignment horizontal="right" vertical="center"/>
    </xf>
    <xf numFmtId="0" fontId="8" fillId="0" borderId="12" xfId="44" applyFont="1" applyFill="1" applyBorder="1" applyAlignment="1">
      <alignment horizontal="left" vertical="top" wrapText="1"/>
    </xf>
    <xf numFmtId="166" fontId="8" fillId="0" borderId="13" xfId="45" applyNumberFormat="1" applyFont="1" applyFill="1" applyBorder="1" applyAlignment="1">
      <alignment horizontal="right" vertical="center"/>
    </xf>
    <xf numFmtId="165" fontId="8" fillId="0" borderId="14" xfId="46" applyNumberFormat="1" applyFont="1" applyFill="1" applyBorder="1" applyAlignment="1">
      <alignment horizontal="right" vertical="center"/>
    </xf>
    <xf numFmtId="166" fontId="8" fillId="0" borderId="14" xfId="47" applyNumberFormat="1" applyFont="1" applyFill="1" applyBorder="1" applyAlignment="1">
      <alignment horizontal="right" vertical="center"/>
    </xf>
    <xf numFmtId="167" fontId="8" fillId="0" borderId="14" xfId="48" applyNumberFormat="1" applyFont="1" applyFill="1" applyBorder="1" applyAlignment="1">
      <alignment horizontal="right" vertical="center"/>
    </xf>
    <xf numFmtId="166" fontId="8" fillId="0" borderId="15" xfId="49" applyNumberFormat="1" applyFont="1" applyFill="1" applyBorder="1" applyAlignment="1">
      <alignment horizontal="right" vertical="center"/>
    </xf>
    <xf numFmtId="167" fontId="8" fillId="0" borderId="15" xfId="50" applyNumberFormat="1" applyFont="1" applyFill="1" applyBorder="1" applyAlignment="1">
      <alignment horizontal="right" vertical="center"/>
    </xf>
    <xf numFmtId="0" fontId="8" fillId="3" borderId="12" xfId="44" applyFont="1" applyFill="1" applyBorder="1" applyAlignment="1">
      <alignment horizontal="left" vertical="top" wrapText="1"/>
    </xf>
    <xf numFmtId="166" fontId="8" fillId="3" borderId="13" xfId="45" applyNumberFormat="1" applyFont="1" applyFill="1" applyBorder="1" applyAlignment="1">
      <alignment horizontal="right" vertical="center"/>
    </xf>
    <xf numFmtId="165" fontId="8" fillId="3" borderId="14" xfId="46" applyNumberFormat="1" applyFont="1" applyFill="1" applyBorder="1" applyAlignment="1">
      <alignment horizontal="right" vertical="center"/>
    </xf>
    <xf numFmtId="166" fontId="8" fillId="3" borderId="14" xfId="47" applyNumberFormat="1" applyFont="1" applyFill="1" applyBorder="1" applyAlignment="1">
      <alignment horizontal="right" vertical="center"/>
    </xf>
    <xf numFmtId="167" fontId="8" fillId="3" borderId="14" xfId="48" applyNumberFormat="1" applyFont="1" applyFill="1" applyBorder="1" applyAlignment="1">
      <alignment horizontal="right" vertical="center"/>
    </xf>
    <xf numFmtId="167" fontId="8" fillId="3" borderId="15" xfId="50" applyNumberFormat="1" applyFont="1" applyFill="1" applyBorder="1" applyAlignment="1">
      <alignment horizontal="right" vertical="center"/>
    </xf>
    <xf numFmtId="0" fontId="8" fillId="9" borderId="12" xfId="44" applyFont="1" applyFill="1" applyBorder="1" applyAlignment="1">
      <alignment horizontal="left" vertical="top" wrapText="1"/>
    </xf>
    <xf numFmtId="166" fontId="8" fillId="9" borderId="13" xfId="45" applyNumberFormat="1" applyFont="1" applyFill="1" applyBorder="1" applyAlignment="1">
      <alignment horizontal="right" vertical="center"/>
    </xf>
    <xf numFmtId="165" fontId="8" fillId="9" borderId="14" xfId="46" applyNumberFormat="1" applyFont="1" applyFill="1" applyBorder="1" applyAlignment="1">
      <alignment horizontal="right" vertical="center"/>
    </xf>
    <xf numFmtId="166" fontId="8" fillId="9" borderId="14" xfId="47" applyNumberFormat="1" applyFont="1" applyFill="1" applyBorder="1" applyAlignment="1">
      <alignment horizontal="right" vertical="center"/>
    </xf>
    <xf numFmtId="167" fontId="8" fillId="9" borderId="14" xfId="48" applyNumberFormat="1" applyFont="1" applyFill="1" applyBorder="1" applyAlignment="1">
      <alignment horizontal="right" vertical="center"/>
    </xf>
    <xf numFmtId="167" fontId="8" fillId="9" borderId="15" xfId="50" applyNumberFormat="1" applyFont="1" applyFill="1" applyBorder="1" applyAlignment="1">
      <alignment horizontal="right" vertical="center"/>
    </xf>
    <xf numFmtId="0" fontId="8" fillId="0" borderId="14" xfId="51" applyFont="1" applyFill="1" applyBorder="1" applyAlignment="1">
      <alignment horizontal="left" vertical="center" wrapText="1"/>
    </xf>
    <xf numFmtId="0" fontId="8" fillId="0" borderId="15" xfId="52" applyFont="1" applyFill="1" applyBorder="1" applyAlignment="1">
      <alignment horizontal="left" vertical="center" wrapText="1"/>
    </xf>
    <xf numFmtId="0" fontId="8" fillId="0" borderId="16" xfId="53" applyFont="1" applyFill="1" applyBorder="1" applyAlignment="1">
      <alignment horizontal="left" vertical="top" wrapText="1"/>
    </xf>
    <xf numFmtId="166" fontId="8" fillId="0" borderId="17" xfId="54" applyNumberFormat="1" applyFont="1" applyFill="1" applyBorder="1" applyAlignment="1">
      <alignment horizontal="right" vertical="center"/>
    </xf>
    <xf numFmtId="165" fontId="8" fillId="0" borderId="18" xfId="55" applyNumberFormat="1" applyFont="1" applyFill="1" applyBorder="1" applyAlignment="1">
      <alignment horizontal="right" vertical="center"/>
    </xf>
    <xf numFmtId="0" fontId="8" fillId="0" borderId="18" xfId="56" applyFont="1" applyFill="1" applyBorder="1" applyAlignment="1">
      <alignment horizontal="left" vertical="center" wrapText="1"/>
    </xf>
    <xf numFmtId="0" fontId="8" fillId="0" borderId="19" xfId="57" applyFont="1" applyFill="1" applyBorder="1" applyAlignment="1">
      <alignment horizontal="left" vertical="center" wrapText="1"/>
    </xf>
    <xf numFmtId="0" fontId="7" fillId="0" borderId="0" xfId="58" applyFont="1" applyFill="1" applyBorder="1" applyAlignment="1">
      <alignment horizontal="center" vertical="center" wrapText="1"/>
    </xf>
    <xf numFmtId="0" fontId="8" fillId="8" borderId="0" xfId="59" applyFont="1" applyFill="1" applyBorder="1" applyAlignment="1">
      <alignment horizontal="left" vertical="center" wrapText="1"/>
    </xf>
    <xf numFmtId="0" fontId="8" fillId="0" borderId="4" xfId="60" applyFont="1" applyFill="1" applyBorder="1" applyAlignment="1">
      <alignment horizontal="left" wrapText="1"/>
    </xf>
    <xf numFmtId="0" fontId="8" fillId="0" borderId="5" xfId="61" applyFont="1" applyFill="1" applyBorder="1" applyAlignment="1">
      <alignment horizontal="center" wrapText="1"/>
    </xf>
    <xf numFmtId="0" fontId="8" fillId="0" borderId="6" xfId="62" applyFont="1" applyFill="1" applyBorder="1" applyAlignment="1">
      <alignment horizontal="center" wrapText="1"/>
    </xf>
    <xf numFmtId="0" fontId="8" fillId="0" borderId="7" xfId="63" applyFont="1" applyFill="1" applyBorder="1" applyAlignment="1">
      <alignment horizontal="center" wrapText="1"/>
    </xf>
    <xf numFmtId="0" fontId="8" fillId="0" borderId="8" xfId="64" applyFont="1" applyFill="1" applyBorder="1" applyAlignment="1">
      <alignment horizontal="left" vertical="top" wrapText="1"/>
    </xf>
    <xf numFmtId="0" fontId="8" fillId="0" borderId="9" xfId="65" applyFont="1" applyFill="1" applyBorder="1" applyAlignment="1">
      <alignment horizontal="right" vertical="center"/>
    </xf>
    <xf numFmtId="165" fontId="8" fillId="0" borderId="10" xfId="66" applyNumberFormat="1" applyFont="1" applyFill="1" applyBorder="1" applyAlignment="1">
      <alignment horizontal="right" vertical="center"/>
    </xf>
    <xf numFmtId="166" fontId="8" fillId="0" borderId="10" xfId="67" applyNumberFormat="1" applyFont="1" applyFill="1" applyBorder="1" applyAlignment="1">
      <alignment horizontal="right" vertical="center"/>
    </xf>
    <xf numFmtId="167" fontId="8" fillId="0" borderId="10" xfId="68" applyNumberFormat="1" applyFont="1" applyFill="1" applyBorder="1" applyAlignment="1">
      <alignment horizontal="right" vertical="center"/>
    </xf>
    <xf numFmtId="167" fontId="8" fillId="0" borderId="11" xfId="69" applyNumberFormat="1" applyFont="1" applyFill="1" applyBorder="1" applyAlignment="1">
      <alignment horizontal="right" vertical="center"/>
    </xf>
    <xf numFmtId="0" fontId="8" fillId="0" borderId="12" xfId="70" applyFont="1" applyFill="1" applyBorder="1" applyAlignment="1">
      <alignment horizontal="left" vertical="top" wrapText="1"/>
    </xf>
    <xf numFmtId="166" fontId="8" fillId="0" borderId="13" xfId="71" applyNumberFormat="1" applyFont="1" applyFill="1" applyBorder="1" applyAlignment="1">
      <alignment horizontal="right" vertical="center"/>
    </xf>
    <xf numFmtId="165" fontId="8" fillId="0" borderId="14" xfId="72" applyNumberFormat="1" applyFont="1" applyFill="1" applyBorder="1" applyAlignment="1">
      <alignment horizontal="right" vertical="center"/>
    </xf>
    <xf numFmtId="166" fontId="8" fillId="0" borderId="14" xfId="73" applyNumberFormat="1" applyFont="1" applyFill="1" applyBorder="1" applyAlignment="1">
      <alignment horizontal="right" vertical="center"/>
    </xf>
    <xf numFmtId="167" fontId="8" fillId="0" borderId="14" xfId="74" applyNumberFormat="1" applyFont="1" applyFill="1" applyBorder="1" applyAlignment="1">
      <alignment horizontal="right" vertical="center"/>
    </xf>
    <xf numFmtId="166" fontId="8" fillId="0" borderId="15" xfId="75" applyNumberFormat="1" applyFont="1" applyFill="1" applyBorder="1" applyAlignment="1">
      <alignment horizontal="right" vertical="center"/>
    </xf>
    <xf numFmtId="167" fontId="8" fillId="0" borderId="15" xfId="76" applyNumberFormat="1" applyFont="1" applyFill="1" applyBorder="1" applyAlignment="1">
      <alignment horizontal="right" vertical="center"/>
    </xf>
    <xf numFmtId="0" fontId="8" fillId="3" borderId="12" xfId="70" applyFont="1" applyFill="1" applyBorder="1" applyAlignment="1">
      <alignment horizontal="left" vertical="top" wrapText="1"/>
    </xf>
    <xf numFmtId="166" fontId="8" fillId="3" borderId="13" xfId="71" applyNumberFormat="1" applyFont="1" applyFill="1" applyBorder="1" applyAlignment="1">
      <alignment horizontal="right" vertical="center"/>
    </xf>
    <xf numFmtId="165" fontId="8" fillId="3" borderId="14" xfId="72" applyNumberFormat="1" applyFont="1" applyFill="1" applyBorder="1" applyAlignment="1">
      <alignment horizontal="right" vertical="center"/>
    </xf>
    <xf numFmtId="166" fontId="8" fillId="3" borderId="14" xfId="73" applyNumberFormat="1" applyFont="1" applyFill="1" applyBorder="1" applyAlignment="1">
      <alignment horizontal="right" vertical="center"/>
    </xf>
    <xf numFmtId="167" fontId="8" fillId="3" borderId="14" xfId="74" applyNumberFormat="1" applyFont="1" applyFill="1" applyBorder="1" applyAlignment="1">
      <alignment horizontal="right" vertical="center"/>
    </xf>
    <xf numFmtId="167" fontId="8" fillId="3" borderId="15" xfId="76" applyNumberFormat="1" applyFont="1" applyFill="1" applyBorder="1" applyAlignment="1">
      <alignment horizontal="right" vertical="center"/>
    </xf>
    <xf numFmtId="0" fontId="8" fillId="9" borderId="12" xfId="70" applyFont="1" applyFill="1" applyBorder="1" applyAlignment="1">
      <alignment horizontal="left" vertical="top" wrapText="1"/>
    </xf>
    <xf numFmtId="166" fontId="8" fillId="9" borderId="13" xfId="71" applyNumberFormat="1" applyFont="1" applyFill="1" applyBorder="1" applyAlignment="1">
      <alignment horizontal="right" vertical="center"/>
    </xf>
    <xf numFmtId="165" fontId="8" fillId="9" borderId="14" xfId="72" applyNumberFormat="1" applyFont="1" applyFill="1" applyBorder="1" applyAlignment="1">
      <alignment horizontal="right" vertical="center"/>
    </xf>
    <xf numFmtId="166" fontId="8" fillId="9" borderId="14" xfId="73" applyNumberFormat="1" applyFont="1" applyFill="1" applyBorder="1" applyAlignment="1">
      <alignment horizontal="right" vertical="center"/>
    </xf>
    <xf numFmtId="167" fontId="8" fillId="9" borderId="14" xfId="74" applyNumberFormat="1" applyFont="1" applyFill="1" applyBorder="1" applyAlignment="1">
      <alignment horizontal="right" vertical="center"/>
    </xf>
    <xf numFmtId="167" fontId="8" fillId="9" borderId="15" xfId="76" applyNumberFormat="1" applyFont="1" applyFill="1" applyBorder="1" applyAlignment="1">
      <alignment horizontal="right" vertical="center"/>
    </xf>
    <xf numFmtId="0" fontId="8" fillId="0" borderId="14" xfId="77" applyFont="1" applyFill="1" applyBorder="1" applyAlignment="1">
      <alignment horizontal="left" vertical="center" wrapText="1"/>
    </xf>
    <xf numFmtId="0" fontId="8" fillId="0" borderId="15" xfId="78" applyFont="1" applyFill="1" applyBorder="1" applyAlignment="1">
      <alignment horizontal="left" vertical="center" wrapText="1"/>
    </xf>
    <xf numFmtId="0" fontId="8" fillId="0" borderId="16" xfId="79" applyFont="1" applyFill="1" applyBorder="1" applyAlignment="1">
      <alignment horizontal="left" vertical="top" wrapText="1"/>
    </xf>
    <xf numFmtId="166" fontId="8" fillId="0" borderId="17" xfId="80" applyNumberFormat="1" applyFont="1" applyFill="1" applyBorder="1" applyAlignment="1">
      <alignment horizontal="right" vertical="center"/>
    </xf>
    <xf numFmtId="165" fontId="8" fillId="0" borderId="18" xfId="81" applyNumberFormat="1" applyFont="1" applyFill="1" applyBorder="1" applyAlignment="1">
      <alignment horizontal="right" vertical="center"/>
    </xf>
    <xf numFmtId="0" fontId="8" fillId="0" borderId="18" xfId="82" applyFont="1" applyFill="1" applyBorder="1" applyAlignment="1">
      <alignment horizontal="left" vertical="center" wrapText="1"/>
    </xf>
    <xf numFmtId="0" fontId="8" fillId="0" borderId="19" xfId="83" applyFont="1" applyFill="1" applyBorder="1" applyAlignment="1">
      <alignment horizontal="left" vertical="center" wrapText="1"/>
    </xf>
  </cellXfs>
  <cellStyles count="1799">
    <cellStyle name="Normal" xfId="0" builtinId="0"/>
    <cellStyle name="Normal 2" xfId="84"/>
    <cellStyle name="Normal 3" xfId="85"/>
    <cellStyle name="style1391031656711" xfId="86"/>
    <cellStyle name="style1391031656742" xfId="87"/>
    <cellStyle name="style1391031656779" xfId="88"/>
    <cellStyle name="style1391031656819" xfId="89"/>
    <cellStyle name="style1391031656858" xfId="90"/>
    <cellStyle name="style1391031656909" xfId="91"/>
    <cellStyle name="style1391031656946" xfId="92"/>
    <cellStyle name="style1391031657158" xfId="93"/>
    <cellStyle name="style1391031657479" xfId="94"/>
    <cellStyle name="style1391031657513" xfId="95"/>
    <cellStyle name="style1391031657547" xfId="96"/>
    <cellStyle name="style1391031657584" xfId="97"/>
    <cellStyle name="style1391031657619" xfId="98"/>
    <cellStyle name="style1391031657650" xfId="99"/>
    <cellStyle name="style1391031657762" xfId="100"/>
    <cellStyle name="style1391031657802" xfId="101"/>
    <cellStyle name="style1391031657840" xfId="102"/>
    <cellStyle name="style1391031657988" xfId="103"/>
    <cellStyle name="style1391031658015" xfId="104"/>
    <cellStyle name="style1391031658053" xfId="105"/>
    <cellStyle name="style1391031658122" xfId="106"/>
    <cellStyle name="style1391031658147" xfId="107"/>
    <cellStyle name="style1391031658182" xfId="108"/>
    <cellStyle name="style1391031658314" xfId="109"/>
    <cellStyle name="style1391031658706" xfId="110"/>
    <cellStyle name="style1391031658755" xfId="111"/>
    <cellStyle name="style1391031658855" xfId="112"/>
    <cellStyle name="style1391031658887" xfId="113"/>
    <cellStyle name="style1391031658917" xfId="114"/>
    <cellStyle name="style1391031658940" xfId="115"/>
    <cellStyle name="style1391031658992" xfId="116"/>
    <cellStyle name="style1391031659017" xfId="117"/>
    <cellStyle name="style1391031659039" xfId="118"/>
    <cellStyle name="style1391031659100" xfId="119"/>
    <cellStyle name="style1391031659229" xfId="120"/>
    <cellStyle name="style1391031659261" xfId="121"/>
    <cellStyle name="style1411158262124" xfId="122"/>
    <cellStyle name="style1411158262161" xfId="123"/>
    <cellStyle name="style1411158262200" xfId="124"/>
    <cellStyle name="style1411158262244" xfId="125"/>
    <cellStyle name="style1411158262280" xfId="126"/>
    <cellStyle name="style1411158262886" xfId="127"/>
    <cellStyle name="style1411158262989" xfId="128"/>
    <cellStyle name="style1411158263023" xfId="129"/>
    <cellStyle name="style1411158263059" xfId="130"/>
    <cellStyle name="style1411158263095" xfId="131"/>
    <cellStyle name="style1411158263122" xfId="132"/>
    <cellStyle name="style1411158263453" xfId="133"/>
    <cellStyle name="style1411158263480" xfId="134"/>
    <cellStyle name="style1411158263514" xfId="135"/>
    <cellStyle name="style1411158263585" xfId="136"/>
    <cellStyle name="style1411158263611" xfId="137"/>
    <cellStyle name="style1411158263643" xfId="138"/>
    <cellStyle name="style1411158263705" xfId="139"/>
    <cellStyle name="style1411158263729" xfId="140"/>
    <cellStyle name="style1411158263761" xfId="141"/>
    <cellStyle name="style1411158263786" xfId="142"/>
    <cellStyle name="style1411158263832" xfId="143"/>
    <cellStyle name="style1411158263891" xfId="144"/>
    <cellStyle name="style1411158264417" xfId="145"/>
    <cellStyle name="style1411158264557" xfId="146"/>
    <cellStyle name="style1411158264585" xfId="147"/>
    <cellStyle name="style1411158264607" xfId="148"/>
    <cellStyle name="style1411158264631" xfId="149"/>
    <cellStyle name="style1411158264655" xfId="150"/>
    <cellStyle name="style1411158264694" xfId="151"/>
    <cellStyle name="style1411158264719" xfId="152"/>
    <cellStyle name="style1411158264744" xfId="153"/>
    <cellStyle name="style1411158264787" xfId="154"/>
    <cellStyle name="style1411158264809" xfId="155"/>
    <cellStyle name="style1411158264846" xfId="156"/>
    <cellStyle name="style1411158264962" xfId="157"/>
    <cellStyle name="style1411158264984" xfId="158"/>
    <cellStyle name="style1433531280461" xfId="159"/>
    <cellStyle name="style1433531280793" xfId="160"/>
    <cellStyle name="style1433531281126" xfId="161"/>
    <cellStyle name="style1433531281167" xfId="162"/>
    <cellStyle name="style1433531281198" xfId="163"/>
    <cellStyle name="style1433531281236" xfId="164"/>
    <cellStyle name="style1433531281277" xfId="165"/>
    <cellStyle name="style1433531281313" xfId="166"/>
    <cellStyle name="style1433531281346" xfId="167"/>
    <cellStyle name="style1433531281378" xfId="168"/>
    <cellStyle name="style1433531281414" xfId="169"/>
    <cellStyle name="style1433531281448" xfId="170"/>
    <cellStyle name="style1433531281476" xfId="171"/>
    <cellStyle name="style1433531281514" xfId="172"/>
    <cellStyle name="style1433531281550" xfId="173"/>
    <cellStyle name="style1433531281589" xfId="174"/>
    <cellStyle name="style1433531281619" xfId="175"/>
    <cellStyle name="style1433531281668" xfId="176"/>
    <cellStyle name="style1433531281699" xfId="177"/>
    <cellStyle name="style1433531281728" xfId="178"/>
    <cellStyle name="style1433531281758" xfId="179"/>
    <cellStyle name="style1433531281793" xfId="180"/>
    <cellStyle name="style1433531281828" xfId="181"/>
    <cellStyle name="style1433531281854" xfId="182"/>
    <cellStyle name="style1456276981412" xfId="183"/>
    <cellStyle name="style1456276981452" xfId="184"/>
    <cellStyle name="style1456276981490" xfId="185"/>
    <cellStyle name="style1456276981538" xfId="186"/>
    <cellStyle name="style1456276981585" xfId="187"/>
    <cellStyle name="style1456276981643" xfId="188"/>
    <cellStyle name="style1456276981696" xfId="189"/>
    <cellStyle name="style1456276981744" xfId="190"/>
    <cellStyle name="style1456276981792" xfId="191"/>
    <cellStyle name="style1456276981837" xfId="192"/>
    <cellStyle name="style1456276981897" xfId="193"/>
    <cellStyle name="style1456276981966" xfId="194"/>
    <cellStyle name="style1456276982017" xfId="195"/>
    <cellStyle name="style1456276982051" xfId="196"/>
    <cellStyle name="style1456276982166" xfId="197"/>
    <cellStyle name="style1456276982200" xfId="198"/>
    <cellStyle name="style1456276982234" xfId="199"/>
    <cellStyle name="style1456276982278" xfId="200"/>
    <cellStyle name="style1456276982324" xfId="201"/>
    <cellStyle name="style1456276982514" xfId="202"/>
    <cellStyle name="style1456276982559" xfId="203"/>
    <cellStyle name="style1456276982607" xfId="204"/>
    <cellStyle name="style1456276982657" xfId="205"/>
    <cellStyle name="style1456276982705" xfId="206"/>
    <cellStyle name="style1456276982811" xfId="207"/>
    <cellStyle name="style1456276982897" xfId="208"/>
    <cellStyle name="style1456276982983" xfId="209"/>
    <cellStyle name="style1456276983073" xfId="210"/>
    <cellStyle name="style1456276983162" xfId="211"/>
    <cellStyle name="style1456276983208" xfId="212"/>
    <cellStyle name="style1456276983256" xfId="213"/>
    <cellStyle name="style1456276983303" xfId="214"/>
    <cellStyle name="style1456276983408" xfId="215"/>
    <cellStyle name="style1456276983440" xfId="216"/>
    <cellStyle name="style1456276983484" xfId="217"/>
    <cellStyle name="style1456276983531" xfId="218"/>
    <cellStyle name="style1456276983575" xfId="219"/>
    <cellStyle name="style1456276983625" xfId="220"/>
    <cellStyle name="style1456276983866" xfId="221"/>
    <cellStyle name="style1456276983908" xfId="222"/>
    <cellStyle name="style1456276983941" xfId="223"/>
    <cellStyle name="style1456276983972" xfId="224"/>
    <cellStyle name="style1456276984004" xfId="225"/>
    <cellStyle name="style1456276984073" xfId="226"/>
    <cellStyle name="style1456276984143" xfId="227"/>
    <cellStyle name="style1456276984176" xfId="228"/>
    <cellStyle name="style1456276984342" xfId="229"/>
    <cellStyle name="style1456276984404" xfId="230"/>
    <cellStyle name="style1456276984509" xfId="231"/>
    <cellStyle name="style1456276984570" xfId="232"/>
    <cellStyle name="style1456276984629" xfId="233"/>
    <cellStyle name="style1456276985063" xfId="234"/>
    <cellStyle name="style1456276986387" xfId="235"/>
    <cellStyle name="style1456276986428" xfId="236"/>
    <cellStyle name="style1456276986458" xfId="237"/>
    <cellStyle name="style1456276987588" xfId="238"/>
    <cellStyle name="style1456276987618" xfId="239"/>
    <cellStyle name="style1456276987648" xfId="240"/>
    <cellStyle name="style1456276987705" xfId="241"/>
    <cellStyle name="style1456276987741" xfId="242"/>
    <cellStyle name="style1456276987781" xfId="243"/>
    <cellStyle name="style1456276987820" xfId="244"/>
    <cellStyle name="style1456276987880" xfId="245"/>
    <cellStyle name="style1456276987910" xfId="246"/>
    <cellStyle name="style1456276987939" xfId="247"/>
    <cellStyle name="style1456276987978" xfId="248"/>
    <cellStyle name="style1456276988154" xfId="249"/>
    <cellStyle name="style1456276991919" xfId="250"/>
    <cellStyle name="style1456276991955" xfId="251"/>
    <cellStyle name="style1492537951750" xfId="252"/>
    <cellStyle name="style1492537951794" xfId="253"/>
    <cellStyle name="style1492537951841" xfId="254"/>
    <cellStyle name="style1492537952035" xfId="255"/>
    <cellStyle name="style1492537952084" xfId="256"/>
    <cellStyle name="style1492537952367" xfId="257"/>
    <cellStyle name="style1492537952427" xfId="258"/>
    <cellStyle name="style1492537952474" xfId="259"/>
    <cellStyle name="style1492537952528" xfId="260"/>
    <cellStyle name="style1492537952562" xfId="261"/>
    <cellStyle name="style1492537952604" xfId="262"/>
    <cellStyle name="style1492537952645" xfId="263"/>
    <cellStyle name="style1492537952679" xfId="264"/>
    <cellStyle name="style1492537952724" xfId="265"/>
    <cellStyle name="style1492537952771" xfId="266"/>
    <cellStyle name="style1492537952833" xfId="267"/>
    <cellStyle name="style1492537952867" xfId="268"/>
    <cellStyle name="style1492537952903" xfId="269"/>
    <cellStyle name="style1492537952942" xfId="270"/>
    <cellStyle name="style1492537952988" xfId="271"/>
    <cellStyle name="style1492537953037" xfId="272"/>
    <cellStyle name="style1492537953073" xfId="273"/>
    <cellStyle name="style1492537953110" xfId="274"/>
    <cellStyle name="style1492537953160" xfId="275"/>
    <cellStyle name="style1492537953219" xfId="276"/>
    <cellStyle name="style1492537953270" xfId="277"/>
    <cellStyle name="style1492537953309" xfId="278"/>
    <cellStyle name="style1492537953356" xfId="279"/>
    <cellStyle name="style1492537953392" xfId="280"/>
    <cellStyle name="style1492537953426" xfId="281"/>
    <cellStyle name="style1492537953464" xfId="282"/>
    <cellStyle name="style1492537953509" xfId="283"/>
    <cellStyle name="style1492537953557" xfId="284"/>
    <cellStyle name="style1492537953593" xfId="285"/>
    <cellStyle name="style1492537953880" xfId="286"/>
    <cellStyle name="style1492542202935" xfId="287"/>
    <cellStyle name="style1492542203741" xfId="288"/>
    <cellStyle name="style1492542203783" xfId="289"/>
    <cellStyle name="style1492542203816" xfId="290"/>
    <cellStyle name="style1492542203864" xfId="291"/>
    <cellStyle name="style1492542203930" xfId="292"/>
    <cellStyle name="style1492542203978" xfId="293"/>
    <cellStyle name="style1492542204013" xfId="294"/>
    <cellStyle name="style1492542204048" xfId="295"/>
    <cellStyle name="style1492542204081" xfId="296"/>
    <cellStyle name="style1492542204124" xfId="297"/>
    <cellStyle name="style1492542204168" xfId="298"/>
    <cellStyle name="style1492542204202" xfId="299"/>
    <cellStyle name="style1492542204237" xfId="300"/>
    <cellStyle name="style1492542204284" xfId="301"/>
    <cellStyle name="style1492542204330" xfId="302"/>
    <cellStyle name="style1492542204386" xfId="303"/>
    <cellStyle name="style1492542204420" xfId="304"/>
    <cellStyle name="style1492542204453" xfId="305"/>
    <cellStyle name="style1492542204499" xfId="306"/>
    <cellStyle name="style1492542204532" xfId="307"/>
    <cellStyle name="style1492542204568" xfId="308"/>
    <cellStyle name="style1492542204610" xfId="309"/>
    <cellStyle name="style1492542204653" xfId="310"/>
    <cellStyle name="style1492542204689" xfId="311"/>
    <cellStyle name="style1492542204735" xfId="312"/>
    <cellStyle name="style1492542205347" xfId="313"/>
    <cellStyle name="style1492548772963" xfId="314"/>
    <cellStyle name="style1492548773689" xfId="315"/>
    <cellStyle name="style1492548773725" xfId="316"/>
    <cellStyle name="style1492548773755" xfId="317"/>
    <cellStyle name="style1492548773794" xfId="318"/>
    <cellStyle name="style1492548773836" xfId="319"/>
    <cellStyle name="style1492548773876" xfId="320"/>
    <cellStyle name="style1492548773908" xfId="321"/>
    <cellStyle name="style1492548773940" xfId="322"/>
    <cellStyle name="style1492548773972" xfId="323"/>
    <cellStyle name="style1492548774011" xfId="324"/>
    <cellStyle name="style1492548774065" xfId="325"/>
    <cellStyle name="style1492548774095" xfId="326"/>
    <cellStyle name="style1492548774126" xfId="327"/>
    <cellStyle name="style1492548774165" xfId="328"/>
    <cellStyle name="style1492548774205" xfId="329"/>
    <cellStyle name="style1492548774244" xfId="330"/>
    <cellStyle name="style1492548774274" xfId="331"/>
    <cellStyle name="style1492548774304" xfId="332"/>
    <cellStyle name="style1492548774345" xfId="333"/>
    <cellStyle name="style1492548774382" xfId="334"/>
    <cellStyle name="style1492548774413" xfId="335"/>
    <cellStyle name="style1492548774444" xfId="336"/>
    <cellStyle name="style1492548774484" xfId="337"/>
    <cellStyle name="style1492548774537" xfId="338"/>
    <cellStyle name="style1492548774567" xfId="339"/>
    <cellStyle name="style1492551153594" xfId="340"/>
    <cellStyle name="style1492551154236" xfId="341"/>
    <cellStyle name="style1492551154271" xfId="342"/>
    <cellStyle name="style1492551154300" xfId="343"/>
    <cellStyle name="style1492551154338" xfId="344"/>
    <cellStyle name="style1492551154378" xfId="345"/>
    <cellStyle name="style1492551154416" xfId="346"/>
    <cellStyle name="style1492551154445" xfId="347"/>
    <cellStyle name="style1492551154477" xfId="348"/>
    <cellStyle name="style1492551154519" xfId="349"/>
    <cellStyle name="style1492551154560" xfId="350"/>
    <cellStyle name="style1492551154599" xfId="351"/>
    <cellStyle name="style1492551154629" xfId="352"/>
    <cellStyle name="style1492551154658" xfId="353"/>
    <cellStyle name="style1492551154705" xfId="354"/>
    <cellStyle name="style1492551154746" xfId="355"/>
    <cellStyle name="style1492551154787" xfId="356"/>
    <cellStyle name="style1492551154818" xfId="357"/>
    <cellStyle name="style1492551154849" xfId="358"/>
    <cellStyle name="style1492551154893" xfId="359"/>
    <cellStyle name="style1492551154926" xfId="360"/>
    <cellStyle name="style1492551154955" xfId="361"/>
    <cellStyle name="style1492551154985" xfId="362"/>
    <cellStyle name="style1492551155035" xfId="363"/>
    <cellStyle name="style1492551155073" xfId="364"/>
    <cellStyle name="style1492551155102" xfId="365"/>
    <cellStyle name="style1492551155140" xfId="366"/>
    <cellStyle name="style1492552176487" xfId="367"/>
    <cellStyle name="style1492552177120" xfId="368"/>
    <cellStyle name="style1492552177155" xfId="369"/>
    <cellStyle name="style1492552177184" xfId="370"/>
    <cellStyle name="style1492552177222" xfId="371"/>
    <cellStyle name="style1492552177261" xfId="372"/>
    <cellStyle name="style1492552177299" xfId="373"/>
    <cellStyle name="style1492552177328" xfId="374"/>
    <cellStyle name="style1492552177359" xfId="375"/>
    <cellStyle name="style1492552177394" xfId="376"/>
    <cellStyle name="style1492552177433" xfId="377"/>
    <cellStyle name="style1492552177471" xfId="378"/>
    <cellStyle name="style1492552177500" xfId="379"/>
    <cellStyle name="style1492552177529" xfId="380"/>
    <cellStyle name="style1492552177568" xfId="381"/>
    <cellStyle name="style1492552177606" xfId="382"/>
    <cellStyle name="style1492552177645" xfId="383"/>
    <cellStyle name="style1492552177674" xfId="384"/>
    <cellStyle name="style1492552177704" xfId="385"/>
    <cellStyle name="style1492552177744" xfId="386"/>
    <cellStyle name="style1492552177778" xfId="387"/>
    <cellStyle name="style1492552177807" xfId="388"/>
    <cellStyle name="style1492552177838" xfId="389"/>
    <cellStyle name="style1492552177875" xfId="390"/>
    <cellStyle name="style1492552177913" xfId="391"/>
    <cellStyle name="style1492552177951" xfId="392"/>
    <cellStyle name="style1492552177989" xfId="393"/>
    <cellStyle name="style1492552822846" xfId="394"/>
    <cellStyle name="style1492552822926" xfId="395"/>
    <cellStyle name="style1492552822965" xfId="396"/>
    <cellStyle name="style1492552823004" xfId="397"/>
    <cellStyle name="style1492552823048" xfId="398"/>
    <cellStyle name="style1492552823087" xfId="399"/>
    <cellStyle name="style1492552823332" xfId="400"/>
    <cellStyle name="style1492552823367" xfId="401"/>
    <cellStyle name="style1492552823435" xfId="402"/>
    <cellStyle name="style1492552823554" xfId="403"/>
    <cellStyle name="style1492552823675" xfId="404"/>
    <cellStyle name="style1492552823736" xfId="405"/>
    <cellStyle name="style1492552823836" xfId="406"/>
    <cellStyle name="style1492552823869" xfId="407"/>
    <cellStyle name="style1492552823907" xfId="408"/>
    <cellStyle name="style1492552823947" xfId="409"/>
    <cellStyle name="style1492552823986" xfId="410"/>
    <cellStyle name="style1492552824024" xfId="411"/>
    <cellStyle name="style1492552824063" xfId="412"/>
    <cellStyle name="style1492552825114" xfId="413"/>
    <cellStyle name="style1492552825143" xfId="414"/>
    <cellStyle name="style1492552825172" xfId="415"/>
    <cellStyle name="style1492552825201" xfId="416"/>
    <cellStyle name="style1492552825230" xfId="417"/>
    <cellStyle name="style1492552825259" xfId="418"/>
    <cellStyle name="style1492552825288" xfId="419"/>
    <cellStyle name="style1492552825317" xfId="420"/>
    <cellStyle name="style1492552825347" xfId="421"/>
    <cellStyle name="style1492552825375" xfId="422"/>
    <cellStyle name="style1492552825404" xfId="423"/>
    <cellStyle name="style1492552825433" xfId="424"/>
    <cellStyle name="style1492552825463" xfId="425"/>
    <cellStyle name="style1492552825517" xfId="426"/>
    <cellStyle name="style1492552825553" xfId="427"/>
    <cellStyle name="style1492552825586" xfId="428"/>
    <cellStyle name="style1492552825617" xfId="429"/>
    <cellStyle name="style1492552825646" xfId="430"/>
    <cellStyle name="style1492552825675" xfId="431"/>
    <cellStyle name="style1492552825704" xfId="432"/>
    <cellStyle name="style1492552825769" xfId="433"/>
    <cellStyle name="style1492552825803" xfId="434"/>
    <cellStyle name="style1492552825889" xfId="435"/>
    <cellStyle name="style1492552825928" xfId="436"/>
    <cellStyle name="style1492633250753" xfId="437"/>
    <cellStyle name="style1492633250826" xfId="438"/>
    <cellStyle name="style1492633250864" xfId="439"/>
    <cellStyle name="style1492633250901" xfId="440"/>
    <cellStyle name="style1492633250940" xfId="441"/>
    <cellStyle name="style1492633250986" xfId="442"/>
    <cellStyle name="style1492633251192" xfId="443"/>
    <cellStyle name="style1492633251226" xfId="444"/>
    <cellStyle name="style1492633251292" xfId="445"/>
    <cellStyle name="style1492633251406" xfId="446"/>
    <cellStyle name="style1492633251527" xfId="447"/>
    <cellStyle name="style1492633251564" xfId="448"/>
    <cellStyle name="style1492633251691" xfId="449"/>
    <cellStyle name="style1492633251729" xfId="450"/>
    <cellStyle name="style1492633251767" xfId="451"/>
    <cellStyle name="style1492633251805" xfId="452"/>
    <cellStyle name="style1492633251842" xfId="453"/>
    <cellStyle name="style1492633251879" xfId="454"/>
    <cellStyle name="style1492633251997" xfId="455"/>
    <cellStyle name="style1492633252026" xfId="456"/>
    <cellStyle name="style1492633252055" xfId="457"/>
    <cellStyle name="style1492633252167" xfId="458"/>
    <cellStyle name="style1492633252195" xfId="459"/>
    <cellStyle name="style1492633252224" xfId="460"/>
    <cellStyle name="style1492633252261" xfId="461"/>
    <cellStyle name="style1492633252290" xfId="462"/>
    <cellStyle name="style1492633252364" xfId="463"/>
    <cellStyle name="style1492633252392" xfId="464"/>
    <cellStyle name="style1492633252420" xfId="465"/>
    <cellStyle name="style1492633252461" xfId="466"/>
    <cellStyle name="style1492633252542" xfId="467"/>
    <cellStyle name="style1492633253132" xfId="468"/>
    <cellStyle name="style1492633253162" xfId="469"/>
    <cellStyle name="style1492633253195" xfId="470"/>
    <cellStyle name="style1492633253227" xfId="471"/>
    <cellStyle name="style1492633253255" xfId="472"/>
    <cellStyle name="style1492633253286" xfId="473"/>
    <cellStyle name="style1492633253316" xfId="474"/>
    <cellStyle name="style1492633253355" xfId="475"/>
    <cellStyle name="style1492633253390" xfId="476"/>
    <cellStyle name="style1492633253419" xfId="477"/>
    <cellStyle name="style1492633253448" xfId="478"/>
    <cellStyle name="style1492633253482" xfId="479"/>
    <cellStyle name="style1492711339842" xfId="1"/>
    <cellStyle name="style1492711340484" xfId="2"/>
    <cellStyle name="style1492711340518" xfId="3"/>
    <cellStyle name="style1492711340546" xfId="4"/>
    <cellStyle name="style1492711340583" xfId="5"/>
    <cellStyle name="style1492711340620" xfId="6"/>
    <cellStyle name="style1492711340657" xfId="7"/>
    <cellStyle name="style1492711340685" xfId="14"/>
    <cellStyle name="style1492711340714" xfId="26"/>
    <cellStyle name="style1492711340742" xfId="8"/>
    <cellStyle name="style1492711340800" xfId="9"/>
    <cellStyle name="style1492711340839" xfId="10"/>
    <cellStyle name="style1492711340869" xfId="11"/>
    <cellStyle name="style1492711340899" xfId="12"/>
    <cellStyle name="style1492711340938" xfId="15"/>
    <cellStyle name="style1492711340974" xfId="16"/>
    <cellStyle name="style1492711341012" xfId="17"/>
    <cellStyle name="style1492711341040" xfId="18"/>
    <cellStyle name="style1492711341068" xfId="19"/>
    <cellStyle name="style1492711341106" xfId="20"/>
    <cellStyle name="style1492711341136" xfId="24"/>
    <cellStyle name="style1492711341164" xfId="25"/>
    <cellStyle name="style1492711341193" xfId="27"/>
    <cellStyle name="style1492711341230" xfId="28"/>
    <cellStyle name="style1492711341266" xfId="29"/>
    <cellStyle name="style1492711341317" xfId="30"/>
    <cellStyle name="style1492711341396" xfId="13"/>
    <cellStyle name="style1492711341462" xfId="21"/>
    <cellStyle name="style1492711341491" xfId="22"/>
    <cellStyle name="style1492711341520" xfId="23"/>
    <cellStyle name="style1492711341550" xfId="31"/>
    <cellStyle name="style1492712400442" xfId="32"/>
    <cellStyle name="style1492712401131" xfId="33"/>
    <cellStyle name="style1492712401166" xfId="34"/>
    <cellStyle name="style1492712401194" xfId="35"/>
    <cellStyle name="style1492712401255" xfId="36"/>
    <cellStyle name="style1492712401304" xfId="37"/>
    <cellStyle name="style1492712401349" xfId="38"/>
    <cellStyle name="style1492712401378" xfId="44"/>
    <cellStyle name="style1492712401416" xfId="53"/>
    <cellStyle name="style1492712401456" xfId="39"/>
    <cellStyle name="style1492712401501" xfId="40"/>
    <cellStyle name="style1492712401543" xfId="41"/>
    <cellStyle name="style1492712401572" xfId="42"/>
    <cellStyle name="style1492712401603" xfId="43"/>
    <cellStyle name="style1492712401645" xfId="45"/>
    <cellStyle name="style1492712401698" xfId="46"/>
    <cellStyle name="style1492712401769" xfId="47"/>
    <cellStyle name="style1492712401799" xfId="48"/>
    <cellStyle name="style1492712401829" xfId="49"/>
    <cellStyle name="style1492712401871" xfId="50"/>
    <cellStyle name="style1492712401901" xfId="51"/>
    <cellStyle name="style1492712401935" xfId="52"/>
    <cellStyle name="style1492712401963" xfId="54"/>
    <cellStyle name="style1492712402000" xfId="55"/>
    <cellStyle name="style1492712402037" xfId="56"/>
    <cellStyle name="style1492712402065" xfId="57"/>
    <cellStyle name="style1492712973861" xfId="58"/>
    <cellStyle name="style1492712974711" xfId="59"/>
    <cellStyle name="style1492712974745" xfId="60"/>
    <cellStyle name="style1492712974773" xfId="61"/>
    <cellStyle name="style1492712974811" xfId="62"/>
    <cellStyle name="style1492712974848" xfId="63"/>
    <cellStyle name="style1492712974885" xfId="64"/>
    <cellStyle name="style1492712974918" xfId="70"/>
    <cellStyle name="style1492712974947" xfId="79"/>
    <cellStyle name="style1492712974976" xfId="65"/>
    <cellStyle name="style1492712975013" xfId="66"/>
    <cellStyle name="style1492712975049" xfId="67"/>
    <cellStyle name="style1492712975078" xfId="68"/>
    <cellStyle name="style1492712975106" xfId="69"/>
    <cellStyle name="style1492712975144" xfId="71"/>
    <cellStyle name="style1492712975181" xfId="72"/>
    <cellStyle name="style1492712975219" xfId="73"/>
    <cellStyle name="style1492712975253" xfId="74"/>
    <cellStyle name="style1492712975282" xfId="75"/>
    <cellStyle name="style1492712975319" xfId="76"/>
    <cellStyle name="style1492712975349" xfId="77"/>
    <cellStyle name="style1492712975377" xfId="78"/>
    <cellStyle name="style1492712975405" xfId="80"/>
    <cellStyle name="style1492712975442" xfId="81"/>
    <cellStyle name="style1492712975479" xfId="82"/>
    <cellStyle name="style1492712975507" xfId="83"/>
    <cellStyle name="style1492713742444" xfId="480"/>
    <cellStyle name="style1492713743081" xfId="481"/>
    <cellStyle name="style1492713743114" xfId="482"/>
    <cellStyle name="style1492713743142" xfId="483"/>
    <cellStyle name="style1492713743179" xfId="484"/>
    <cellStyle name="style1492713743216" xfId="485"/>
    <cellStyle name="style1492713743253" xfId="486"/>
    <cellStyle name="style1492713743281" xfId="487"/>
    <cellStyle name="style1492713743310" xfId="488"/>
    <cellStyle name="style1492713743345" xfId="489"/>
    <cellStyle name="style1492713743384" xfId="490"/>
    <cellStyle name="style1492713743421" xfId="491"/>
    <cellStyle name="style1492713743450" xfId="492"/>
    <cellStyle name="style1492713743478" xfId="493"/>
    <cellStyle name="style1492713743515" xfId="494"/>
    <cellStyle name="style1492713743551" xfId="495"/>
    <cellStyle name="style1492713743588" xfId="496"/>
    <cellStyle name="style1492713743617" xfId="497"/>
    <cellStyle name="style1492713743644" xfId="498"/>
    <cellStyle name="style1492713743682" xfId="499"/>
    <cellStyle name="style1492713743719" xfId="500"/>
    <cellStyle name="style1492713743747" xfId="501"/>
    <cellStyle name="style1492713743776" xfId="502"/>
    <cellStyle name="style1492713743813" xfId="503"/>
    <cellStyle name="style1492713743850" xfId="504"/>
    <cellStyle name="style1492713743878" xfId="505"/>
    <cellStyle name="style1492715151179" xfId="506"/>
    <cellStyle name="style1492715151842" xfId="507"/>
    <cellStyle name="style1492715151875" xfId="508"/>
    <cellStyle name="style1492715151904" xfId="509"/>
    <cellStyle name="style1492715151941" xfId="510"/>
    <cellStyle name="style1492715151978" xfId="511"/>
    <cellStyle name="style1492715152015" xfId="512"/>
    <cellStyle name="style1492715152055" xfId="513"/>
    <cellStyle name="style1492715152083" xfId="514"/>
    <cellStyle name="style1492715152112" xfId="515"/>
    <cellStyle name="style1492715152148" xfId="516"/>
    <cellStyle name="style1492715152185" xfId="517"/>
    <cellStyle name="style1492715152214" xfId="518"/>
    <cellStyle name="style1492715152250" xfId="519"/>
    <cellStyle name="style1492715152287" xfId="520"/>
    <cellStyle name="style1492715152325" xfId="521"/>
    <cellStyle name="style1492715152353" xfId="522"/>
    <cellStyle name="style1492715152381" xfId="523"/>
    <cellStyle name="style1492715152418" xfId="524"/>
    <cellStyle name="style1492715152465" xfId="525"/>
    <cellStyle name="style1492715152494" xfId="526"/>
    <cellStyle name="style1492715152522" xfId="527"/>
    <cellStyle name="style1492715152550" xfId="528"/>
    <cellStyle name="style1492715152587" xfId="529"/>
    <cellStyle name="style1492715152624" xfId="530"/>
    <cellStyle name="style1492715152652" xfId="531"/>
    <cellStyle name="style1492715152696" xfId="532"/>
    <cellStyle name="style1492723343765" xfId="533"/>
    <cellStyle name="style1492723343840" xfId="534"/>
    <cellStyle name="style1492723343878" xfId="535"/>
    <cellStyle name="style1492723343916" xfId="536"/>
    <cellStyle name="style1492723343955" xfId="537"/>
    <cellStyle name="style1492723343993" xfId="538"/>
    <cellStyle name="style1492723344220" xfId="539"/>
    <cellStyle name="style1492723344254" xfId="540"/>
    <cellStyle name="style1492723344320" xfId="541"/>
    <cellStyle name="style1492723344433" xfId="542"/>
    <cellStyle name="style1492723344546" xfId="543"/>
    <cellStyle name="style1492723344587" xfId="544"/>
    <cellStyle name="style1492723344718" xfId="545"/>
    <cellStyle name="style1492723344776" xfId="546"/>
    <cellStyle name="style1492723344815" xfId="547"/>
    <cellStyle name="style1492723344852" xfId="548"/>
    <cellStyle name="style1492723344892" xfId="549"/>
    <cellStyle name="style1492723344929" xfId="550"/>
    <cellStyle name="style1492723344968" xfId="551"/>
    <cellStyle name="style1492723345042" xfId="552"/>
    <cellStyle name="style1492723345070" xfId="553"/>
    <cellStyle name="style1492723345099" xfId="554"/>
    <cellStyle name="style1492723345137" xfId="555"/>
    <cellStyle name="style1492723345211" xfId="556"/>
    <cellStyle name="style1492723345239" xfId="557"/>
    <cellStyle name="style1492723345288" xfId="558"/>
    <cellStyle name="style1492723345325" xfId="559"/>
    <cellStyle name="style1492723345354" xfId="560"/>
    <cellStyle name="style1492723345428" xfId="561"/>
    <cellStyle name="style1492723345456" xfId="562"/>
    <cellStyle name="style1492723345484" xfId="563"/>
    <cellStyle name="style1492723345522" xfId="564"/>
    <cellStyle name="style1492723345552" xfId="565"/>
    <cellStyle name="style1492723345626" xfId="566"/>
    <cellStyle name="style1492723345654" xfId="567"/>
    <cellStyle name="style1492723346207" xfId="568"/>
    <cellStyle name="style1492723346258" xfId="569"/>
    <cellStyle name="style1492723346288" xfId="570"/>
    <cellStyle name="style1492723346319" xfId="571"/>
    <cellStyle name="style1492723346348" xfId="572"/>
    <cellStyle name="style1492723346376" xfId="573"/>
    <cellStyle name="style1492723346406" xfId="574"/>
    <cellStyle name="style1492723346434" xfId="575"/>
    <cellStyle name="style1492723346499" xfId="576"/>
    <cellStyle name="style1492723346531" xfId="577"/>
    <cellStyle name="style1492723346559" xfId="578"/>
    <cellStyle name="style1492723346588" xfId="579"/>
    <cellStyle name="style1492723346621" xfId="580"/>
    <cellStyle name="style1492723346659" xfId="581"/>
    <cellStyle name="style1492723346895" xfId="582"/>
    <cellStyle name="style1492723346923" xfId="583"/>
    <cellStyle name="style1492723346961" xfId="584"/>
    <cellStyle name="style1492738504706" xfId="585"/>
    <cellStyle name="style1492738504739" xfId="586"/>
    <cellStyle name="style1492738505391" xfId="587"/>
    <cellStyle name="style1492738505425" xfId="588"/>
    <cellStyle name="style1492738505453" xfId="589"/>
    <cellStyle name="style1492738505491" xfId="590"/>
    <cellStyle name="style1492738505528" xfId="591"/>
    <cellStyle name="style1492738505565" xfId="592"/>
    <cellStyle name="style1492738505593" xfId="593"/>
    <cellStyle name="style1492738505622" xfId="594"/>
    <cellStyle name="style1492738505650" xfId="595"/>
    <cellStyle name="style1492738505704" xfId="596"/>
    <cellStyle name="style1492738505745" xfId="597"/>
    <cellStyle name="style1492738505775" xfId="598"/>
    <cellStyle name="style1492738505804" xfId="599"/>
    <cellStyle name="style1492738505842" xfId="600"/>
    <cellStyle name="style1492738505878" xfId="601"/>
    <cellStyle name="style1492738505915" xfId="602"/>
    <cellStyle name="style1492738505943" xfId="603"/>
    <cellStyle name="style1492738505971" xfId="604"/>
    <cellStyle name="style1492738506009" xfId="605"/>
    <cellStyle name="style1492738506037" xfId="606"/>
    <cellStyle name="style1492738506065" xfId="607"/>
    <cellStyle name="style1492738506094" xfId="608"/>
    <cellStyle name="style1492738506131" xfId="609"/>
    <cellStyle name="style1492738506167" xfId="610"/>
    <cellStyle name="style1492738506195" xfId="611"/>
    <cellStyle name="style1492738506259" xfId="612"/>
    <cellStyle name="style1492739603015" xfId="613"/>
    <cellStyle name="style1492739603045" xfId="614"/>
    <cellStyle name="style1492739603114" xfId="615"/>
    <cellStyle name="style1492739603151" xfId="616"/>
    <cellStyle name="style1492739603190" xfId="617"/>
    <cellStyle name="style1492739603229" xfId="618"/>
    <cellStyle name="style1492739603285" xfId="619"/>
    <cellStyle name="style1492739603490" xfId="620"/>
    <cellStyle name="style1492739603524" xfId="621"/>
    <cellStyle name="style1492739603588" xfId="622"/>
    <cellStyle name="style1492739603700" xfId="623"/>
    <cellStyle name="style1492739603812" xfId="624"/>
    <cellStyle name="style1492739603849" xfId="625"/>
    <cellStyle name="style1492739603988" xfId="626"/>
    <cellStyle name="style1492739604025" xfId="627"/>
    <cellStyle name="style1492739604062" xfId="628"/>
    <cellStyle name="style1492739604099" xfId="629"/>
    <cellStyle name="style1492739604136" xfId="630"/>
    <cellStyle name="style1492739604173" xfId="631"/>
    <cellStyle name="style1492739604285" xfId="632"/>
    <cellStyle name="style1492739604313" xfId="633"/>
    <cellStyle name="style1492739604341" xfId="634"/>
    <cellStyle name="style1492739604378" xfId="635"/>
    <cellStyle name="style1492739604451" xfId="636"/>
    <cellStyle name="style1492739604495" xfId="637"/>
    <cellStyle name="style1492739604524" xfId="638"/>
    <cellStyle name="style1492739604561" xfId="639"/>
    <cellStyle name="style1492739604590" xfId="640"/>
    <cellStyle name="style1492739604666" xfId="641"/>
    <cellStyle name="style1492739604694" xfId="642"/>
    <cellStyle name="style1492739604722" xfId="643"/>
    <cellStyle name="style1492739604761" xfId="644"/>
    <cellStyle name="style1492739604835" xfId="645"/>
    <cellStyle name="style1492739604863" xfId="646"/>
    <cellStyle name="style1492739605419" xfId="647"/>
    <cellStyle name="style1492739605447" xfId="648"/>
    <cellStyle name="style1492739605478" xfId="649"/>
    <cellStyle name="style1492739605508" xfId="650"/>
    <cellStyle name="style1492739605537" xfId="651"/>
    <cellStyle name="style1492739605565" xfId="652"/>
    <cellStyle name="style1492739605595" xfId="653"/>
    <cellStyle name="style1492739605623" xfId="654"/>
    <cellStyle name="style1492739605687" xfId="655"/>
    <cellStyle name="style1492739605761" xfId="656"/>
    <cellStyle name="style1492739605789" xfId="657"/>
    <cellStyle name="style1492739605818" xfId="658"/>
    <cellStyle name="style1492739605850" xfId="659"/>
    <cellStyle name="style1492739605926" xfId="660"/>
    <cellStyle name="style1492739605981" xfId="661"/>
    <cellStyle name="style1492740155662" xfId="662"/>
    <cellStyle name="style1492740155695" xfId="663"/>
    <cellStyle name="style1492740155775" xfId="664"/>
    <cellStyle name="style1492740155815" xfId="665"/>
    <cellStyle name="style1492740155854" xfId="666"/>
    <cellStyle name="style1492740155895" xfId="667"/>
    <cellStyle name="style1492740155932" xfId="668"/>
    <cellStyle name="style1492740156155" xfId="669"/>
    <cellStyle name="style1492740156190" xfId="670"/>
    <cellStyle name="style1492740156256" xfId="671"/>
    <cellStyle name="style1492740156370" xfId="672"/>
    <cellStyle name="style1492740156484" xfId="673"/>
    <cellStyle name="style1492740156521" xfId="674"/>
    <cellStyle name="style1492740156645" xfId="675"/>
    <cellStyle name="style1492740156682" xfId="676"/>
    <cellStyle name="style1492740156720" xfId="677"/>
    <cellStyle name="style1492740156757" xfId="678"/>
    <cellStyle name="style1492740156795" xfId="679"/>
    <cellStyle name="style1492740156843" xfId="680"/>
    <cellStyle name="style1492740156954" xfId="681"/>
    <cellStyle name="style1492740156982" xfId="682"/>
    <cellStyle name="style1492740157010" xfId="683"/>
    <cellStyle name="style1492740157047" xfId="684"/>
    <cellStyle name="style1492740157120" xfId="685"/>
    <cellStyle name="style1492740157147" xfId="686"/>
    <cellStyle name="style1492740157175" xfId="687"/>
    <cellStyle name="style1492740157212" xfId="688"/>
    <cellStyle name="style1492740157240" xfId="689"/>
    <cellStyle name="style1492740157312" xfId="690"/>
    <cellStyle name="style1492740157340" xfId="691"/>
    <cellStyle name="style1492740157368" xfId="692"/>
    <cellStyle name="style1492740157407" xfId="693"/>
    <cellStyle name="style1492740157492" xfId="694"/>
    <cellStyle name="style1492740157520" xfId="695"/>
    <cellStyle name="style1492740158058" xfId="696"/>
    <cellStyle name="style1492740158086" xfId="697"/>
    <cellStyle name="style1492740158117" xfId="698"/>
    <cellStyle name="style1492740158158" xfId="699"/>
    <cellStyle name="style1492740158187" xfId="700"/>
    <cellStyle name="style1492740158214" xfId="701"/>
    <cellStyle name="style1492740158246" xfId="702"/>
    <cellStyle name="style1492740158277" xfId="703"/>
    <cellStyle name="style1492740158340" xfId="704"/>
    <cellStyle name="style1492740158403" xfId="705"/>
    <cellStyle name="style1492740158434" xfId="706"/>
    <cellStyle name="style1492740158466" xfId="707"/>
    <cellStyle name="style1492740158499" xfId="708"/>
    <cellStyle name="style1492740158573" xfId="709"/>
    <cellStyle name="style1492740158628" xfId="710"/>
    <cellStyle name="style1492789970427" xfId="711"/>
    <cellStyle name="style1492789970497" xfId="712"/>
    <cellStyle name="style1492789970533" xfId="713"/>
    <cellStyle name="style1492789970569" xfId="714"/>
    <cellStyle name="style1492789970607" xfId="715"/>
    <cellStyle name="style1492789970644" xfId="716"/>
    <cellStyle name="style1492789970863" xfId="717"/>
    <cellStyle name="style1492789970896" xfId="718"/>
    <cellStyle name="style1492789970959" xfId="719"/>
    <cellStyle name="style1492789971068" xfId="720"/>
    <cellStyle name="style1492789971179" xfId="721"/>
    <cellStyle name="style1492789971215" xfId="722"/>
    <cellStyle name="style1492789971323" xfId="723"/>
    <cellStyle name="style1492789971359" xfId="724"/>
    <cellStyle name="style1492789971396" xfId="725"/>
    <cellStyle name="style1492789971432" xfId="726"/>
    <cellStyle name="style1492789971467" xfId="727"/>
    <cellStyle name="style1492789971503" xfId="728"/>
    <cellStyle name="style1492789971611" xfId="729"/>
    <cellStyle name="style1492789971638" xfId="730"/>
    <cellStyle name="style1492789971773" xfId="731"/>
    <cellStyle name="style1492789971800" xfId="732"/>
    <cellStyle name="style1492789971828" xfId="733"/>
    <cellStyle name="style1492789971866" xfId="734"/>
    <cellStyle name="style1492789971896" xfId="735"/>
    <cellStyle name="style1492789971988" xfId="736"/>
    <cellStyle name="style1492789972016" xfId="737"/>
    <cellStyle name="style1492789972043" xfId="738"/>
    <cellStyle name="style1492789972152" xfId="739"/>
    <cellStyle name="style1492789972736" xfId="740"/>
    <cellStyle name="style1492789972764" xfId="741"/>
    <cellStyle name="style1492789972791" xfId="742"/>
    <cellStyle name="style1492789972822" xfId="743"/>
    <cellStyle name="style1492789972852" xfId="744"/>
    <cellStyle name="style1492789972879" xfId="745"/>
    <cellStyle name="style1492789972907" xfId="746"/>
    <cellStyle name="style1492789972935" xfId="747"/>
    <cellStyle name="style1492789972962" xfId="748"/>
    <cellStyle name="style1492789973000" xfId="749"/>
    <cellStyle name="style1492789973031" xfId="750"/>
    <cellStyle name="style1492789973069" xfId="751"/>
    <cellStyle name="style1492789973101" xfId="752"/>
    <cellStyle name="style1492793756893" xfId="753"/>
    <cellStyle name="style1492793756959" xfId="754"/>
    <cellStyle name="style1492793756996" xfId="755"/>
    <cellStyle name="style1492793757033" xfId="756"/>
    <cellStyle name="style1492793757073" xfId="757"/>
    <cellStyle name="style1492793757112" xfId="758"/>
    <cellStyle name="style1492793757320" xfId="759"/>
    <cellStyle name="style1492793757353" xfId="760"/>
    <cellStyle name="style1492793757417" xfId="761"/>
    <cellStyle name="style1492793757544" xfId="762"/>
    <cellStyle name="style1492793757653" xfId="763"/>
    <cellStyle name="style1492793757689" xfId="764"/>
    <cellStyle name="style1492793757782" xfId="765"/>
    <cellStyle name="style1492793757820" xfId="766"/>
    <cellStyle name="style1492793757856" xfId="767"/>
    <cellStyle name="style1492793757893" xfId="768"/>
    <cellStyle name="style1492793757928" xfId="769"/>
    <cellStyle name="style1492793757964" xfId="770"/>
    <cellStyle name="style1492793758074" xfId="771"/>
    <cellStyle name="style1492793758100" xfId="772"/>
    <cellStyle name="style1492793758127" xfId="773"/>
    <cellStyle name="style1492793758249" xfId="774"/>
    <cellStyle name="style1492793758278" xfId="775"/>
    <cellStyle name="style1492793758304" xfId="776"/>
    <cellStyle name="style1492793758339" xfId="777"/>
    <cellStyle name="style1492793758367" xfId="778"/>
    <cellStyle name="style1492793758437" xfId="779"/>
    <cellStyle name="style1492793758464" xfId="780"/>
    <cellStyle name="style1492793758491" xfId="781"/>
    <cellStyle name="style1492793758527" xfId="782"/>
    <cellStyle name="style1492793758625" xfId="783"/>
    <cellStyle name="style1492793759214" xfId="784"/>
    <cellStyle name="style1492793759242" xfId="785"/>
    <cellStyle name="style1492793759273" xfId="786"/>
    <cellStyle name="style1492793759303" xfId="787"/>
    <cellStyle name="style1492793759332" xfId="788"/>
    <cellStyle name="style1492793759360" xfId="789"/>
    <cellStyle name="style1492793759389" xfId="790"/>
    <cellStyle name="style1492793759417" xfId="791"/>
    <cellStyle name="style1492793759444" xfId="792"/>
    <cellStyle name="style1492793759481" xfId="793"/>
    <cellStyle name="style1492793759587" xfId="794"/>
    <cellStyle name="style1492793759619" xfId="795"/>
    <cellStyle name="style1492795051954" xfId="796"/>
    <cellStyle name="style1492795052533" xfId="797"/>
    <cellStyle name="style1492795052565" xfId="798"/>
    <cellStyle name="style1492795052591" xfId="799"/>
    <cellStyle name="style1492795052626" xfId="800"/>
    <cellStyle name="style1492795052661" xfId="801"/>
    <cellStyle name="style1492795052696" xfId="802"/>
    <cellStyle name="style1492795052722" xfId="803"/>
    <cellStyle name="style1492795052749" xfId="804"/>
    <cellStyle name="style1492795052777" xfId="805"/>
    <cellStyle name="style1492795052812" xfId="806"/>
    <cellStyle name="style1492795052855" xfId="807"/>
    <cellStyle name="style1492795052881" xfId="808"/>
    <cellStyle name="style1492795052911" xfId="809"/>
    <cellStyle name="style1492795052946" xfId="810"/>
    <cellStyle name="style1492795052981" xfId="811"/>
    <cellStyle name="style1492795053016" xfId="812"/>
    <cellStyle name="style1492795053043" xfId="813"/>
    <cellStyle name="style1492795053070" xfId="814"/>
    <cellStyle name="style1492795053106" xfId="815"/>
    <cellStyle name="style1492795053132" xfId="816"/>
    <cellStyle name="style1492795053159" xfId="817"/>
    <cellStyle name="style1492795053194" xfId="818"/>
    <cellStyle name="style1492795053229" xfId="819"/>
    <cellStyle name="style1492795053255" xfId="820"/>
    <cellStyle name="style1492800175236" xfId="821"/>
    <cellStyle name="style1492800175820" xfId="822"/>
    <cellStyle name="style1492800175852" xfId="823"/>
    <cellStyle name="style1492800175878" xfId="824"/>
    <cellStyle name="style1492800175913" xfId="825"/>
    <cellStyle name="style1492800175949" xfId="826"/>
    <cellStyle name="style1492800175986" xfId="827"/>
    <cellStyle name="style1492800176013" xfId="828"/>
    <cellStyle name="style1492800176040" xfId="829"/>
    <cellStyle name="style1492800176067" xfId="830"/>
    <cellStyle name="style1492800176102" xfId="831"/>
    <cellStyle name="style1492800176136" xfId="832"/>
    <cellStyle name="style1492800176165" xfId="833"/>
    <cellStyle name="style1492800176191" xfId="834"/>
    <cellStyle name="style1492800176227" xfId="835"/>
    <cellStyle name="style1492800176261" xfId="836"/>
    <cellStyle name="style1492800176296" xfId="837"/>
    <cellStyle name="style1492800176342" xfId="838"/>
    <cellStyle name="style1492800176369" xfId="839"/>
    <cellStyle name="style1492800176405" xfId="840"/>
    <cellStyle name="style1492800176432" xfId="841"/>
    <cellStyle name="style1492800176458" xfId="842"/>
    <cellStyle name="style1492800176485" xfId="843"/>
    <cellStyle name="style1492800176521" xfId="844"/>
    <cellStyle name="style1492800176555" xfId="845"/>
    <cellStyle name="style1492800176581" xfId="846"/>
    <cellStyle name="style1492802186633" xfId="847"/>
    <cellStyle name="style1492802187366" xfId="848"/>
    <cellStyle name="style1492802187393" xfId="849"/>
    <cellStyle name="style1492802187421" xfId="850"/>
    <cellStyle name="style1492802187721" xfId="851"/>
    <cellStyle name="style1492802187756" xfId="852"/>
    <cellStyle name="style1492802188017" xfId="853"/>
    <cellStyle name="style1492802188050" xfId="854"/>
    <cellStyle name="style1492802188077" xfId="855"/>
    <cellStyle name="style1492802188112" xfId="856"/>
    <cellStyle name="style1492802188148" xfId="857"/>
    <cellStyle name="style1492802188185" xfId="858"/>
    <cellStyle name="style1492802188212" xfId="859"/>
    <cellStyle name="style1492802188238" xfId="860"/>
    <cellStyle name="style1492802188296" xfId="861"/>
    <cellStyle name="style1492802188322" xfId="862"/>
    <cellStyle name="style1492802188350" xfId="863"/>
    <cellStyle name="style1492802188378" xfId="864"/>
    <cellStyle name="style1492802188405" xfId="865"/>
    <cellStyle name="style1492802188434" xfId="866"/>
    <cellStyle name="style1492802188463" xfId="867"/>
    <cellStyle name="style1492802188494" xfId="868"/>
    <cellStyle name="style1492802188523" xfId="869"/>
    <cellStyle name="style1492802188551" xfId="870"/>
    <cellStyle name="style1492802188581" xfId="871"/>
    <cellStyle name="style1492802188641" xfId="872"/>
    <cellStyle name="style1492802337391" xfId="873"/>
    <cellStyle name="style1492802338187" xfId="874"/>
    <cellStyle name="style1492802338219" xfId="875"/>
    <cellStyle name="style1492802338245" xfId="876"/>
    <cellStyle name="style1492802338280" xfId="877"/>
    <cellStyle name="style1492802338316" xfId="878"/>
    <cellStyle name="style1492802338352" xfId="879"/>
    <cellStyle name="style1492802338379" xfId="880"/>
    <cellStyle name="style1492802338406" xfId="881"/>
    <cellStyle name="style1492802338433" xfId="882"/>
    <cellStyle name="style1492802338467" xfId="883"/>
    <cellStyle name="style1492802338509" xfId="884"/>
    <cellStyle name="style1492802338536" xfId="885"/>
    <cellStyle name="style1492802338571" xfId="886"/>
    <cellStyle name="style1492802338606" xfId="887"/>
    <cellStyle name="style1492802338641" xfId="888"/>
    <cellStyle name="style1492802338667" xfId="889"/>
    <cellStyle name="style1492802338694" xfId="890"/>
    <cellStyle name="style1492802338729" xfId="891"/>
    <cellStyle name="style1492802338756" xfId="892"/>
    <cellStyle name="style1492802338783" xfId="893"/>
    <cellStyle name="style1492802338809" xfId="894"/>
    <cellStyle name="style1492802338843" xfId="895"/>
    <cellStyle name="style1492802338879" xfId="896"/>
    <cellStyle name="style1492802338913" xfId="897"/>
    <cellStyle name="style1492802338940" xfId="898"/>
    <cellStyle name="style1492802339012" xfId="899"/>
    <cellStyle name="style1492803338908" xfId="900"/>
    <cellStyle name="style1492803339485" xfId="901"/>
    <cellStyle name="style1492803339516" xfId="902"/>
    <cellStyle name="style1492803339543" xfId="903"/>
    <cellStyle name="style1492803339578" xfId="904"/>
    <cellStyle name="style1492803339622" xfId="905"/>
    <cellStyle name="style1492803339657" xfId="906"/>
    <cellStyle name="style1492803339684" xfId="907"/>
    <cellStyle name="style1492803339711" xfId="908"/>
    <cellStyle name="style1492803339738" xfId="909"/>
    <cellStyle name="style1492803339772" xfId="910"/>
    <cellStyle name="style1492803339807" xfId="911"/>
    <cellStyle name="style1492803339833" xfId="912"/>
    <cellStyle name="style1492803339860" xfId="913"/>
    <cellStyle name="style1492803339895" xfId="914"/>
    <cellStyle name="style1492803339930" xfId="915"/>
    <cellStyle name="style1492803339965" xfId="916"/>
    <cellStyle name="style1492803339992" xfId="917"/>
    <cellStyle name="style1492803340018" xfId="918"/>
    <cellStyle name="style1492803340064" xfId="919"/>
    <cellStyle name="style1492803340091" xfId="920"/>
    <cellStyle name="style1492803340118" xfId="921"/>
    <cellStyle name="style1492803340153" xfId="922"/>
    <cellStyle name="style1492803340188" xfId="923"/>
    <cellStyle name="style1492803340214" xfId="924"/>
    <cellStyle name="style1492804949385" xfId="925"/>
    <cellStyle name="style1492804950200" xfId="926"/>
    <cellStyle name="style1492804950235" xfId="927"/>
    <cellStyle name="style1492804950263" xfId="928"/>
    <cellStyle name="style1492804950299" xfId="929"/>
    <cellStyle name="style1492804950334" xfId="930"/>
    <cellStyle name="style1492804950368" xfId="931"/>
    <cellStyle name="style1492804950395" xfId="932"/>
    <cellStyle name="style1492804950421" xfId="933"/>
    <cellStyle name="style1492804950448" xfId="934"/>
    <cellStyle name="style1492804950483" xfId="935"/>
    <cellStyle name="style1492804950520" xfId="936"/>
    <cellStyle name="style1492804950546" xfId="937"/>
    <cellStyle name="style1492804950572" xfId="938"/>
    <cellStyle name="style1492804950607" xfId="939"/>
    <cellStyle name="style1492804950642" xfId="940"/>
    <cellStyle name="style1492804950685" xfId="941"/>
    <cellStyle name="style1492804950711" xfId="942"/>
    <cellStyle name="style1492804950737" xfId="943"/>
    <cellStyle name="style1492804950772" xfId="944"/>
    <cellStyle name="style1492804950800" xfId="945"/>
    <cellStyle name="style1492804950826" xfId="946"/>
    <cellStyle name="style1492804950852" xfId="947"/>
    <cellStyle name="style1492804950887" xfId="948"/>
    <cellStyle name="style1492804950921" xfId="949"/>
    <cellStyle name="style1492804950947" xfId="950"/>
    <cellStyle name="style1492805908742" xfId="951"/>
    <cellStyle name="style1492805908803" xfId="952"/>
    <cellStyle name="style1492805908838" xfId="953"/>
    <cellStyle name="style1492805908873" xfId="954"/>
    <cellStyle name="style1492805908910" xfId="955"/>
    <cellStyle name="style1492805908949" xfId="956"/>
    <cellStyle name="style1492805909148" xfId="957"/>
    <cellStyle name="style1492805909180" xfId="958"/>
    <cellStyle name="style1492805909309" xfId="959"/>
    <cellStyle name="style1492805909415" xfId="960"/>
    <cellStyle name="style1492805909449" xfId="961"/>
    <cellStyle name="style1492805909539" xfId="962"/>
    <cellStyle name="style1492805909574" xfId="963"/>
    <cellStyle name="style1492805909609" xfId="964"/>
    <cellStyle name="style1492805909645" xfId="965"/>
    <cellStyle name="style1492805909681" xfId="966"/>
    <cellStyle name="style1492805909717" xfId="967"/>
    <cellStyle name="style1492805909838" xfId="968"/>
    <cellStyle name="style1492805909864" xfId="969"/>
    <cellStyle name="style1492805909891" xfId="970"/>
    <cellStyle name="style1492805909995" xfId="971"/>
    <cellStyle name="style1492805910022" xfId="972"/>
    <cellStyle name="style1492805910048" xfId="973"/>
    <cellStyle name="style1492805910153" xfId="974"/>
    <cellStyle name="style1492805910179" xfId="975"/>
    <cellStyle name="style1492805910206" xfId="976"/>
    <cellStyle name="style1492805910319" xfId="977"/>
    <cellStyle name="style1492805910880" xfId="978"/>
    <cellStyle name="style1492805910906" xfId="979"/>
    <cellStyle name="style1492805910933" xfId="980"/>
    <cellStyle name="style1492805910961" xfId="981"/>
    <cellStyle name="style1492805910989" xfId="982"/>
    <cellStyle name="style1492805911032" xfId="983"/>
    <cellStyle name="style1492805911059" xfId="984"/>
    <cellStyle name="style1492805911087" xfId="985"/>
    <cellStyle name="style1492805911113" xfId="986"/>
    <cellStyle name="style1492805911139" xfId="987"/>
    <cellStyle name="style1492805911169" xfId="988"/>
    <cellStyle name="style1492805911205" xfId="989"/>
    <cellStyle name="style1492805911231" xfId="990"/>
    <cellStyle name="style1492805911258" xfId="991"/>
    <cellStyle name="style1492805911285" xfId="992"/>
    <cellStyle name="style1492805911311" xfId="993"/>
    <cellStyle name="style1492805911337" xfId="994"/>
    <cellStyle name="style1492805911366" xfId="995"/>
    <cellStyle name="style1492805911395" xfId="996"/>
    <cellStyle name="style1492805911430" xfId="997"/>
    <cellStyle name="style1492805911466" xfId="998"/>
    <cellStyle name="style1492805911862" xfId="999"/>
    <cellStyle name="style1492805911890" xfId="1000"/>
    <cellStyle name="style1492805912021" xfId="1001"/>
    <cellStyle name="style1492806339727" xfId="1002"/>
    <cellStyle name="style1492806339793" xfId="1003"/>
    <cellStyle name="style1492806339830" xfId="1004"/>
    <cellStyle name="style1492806339868" xfId="1005"/>
    <cellStyle name="style1492806339916" xfId="1006"/>
    <cellStyle name="style1492806339952" xfId="1007"/>
    <cellStyle name="style1492806340148" xfId="1008"/>
    <cellStyle name="style1492806340183" xfId="1009"/>
    <cellStyle name="style1492806340308" xfId="1010"/>
    <cellStyle name="style1492806340340" xfId="1011"/>
    <cellStyle name="style1492806340366" xfId="1012"/>
    <cellStyle name="style1492806340401" xfId="1013"/>
    <cellStyle name="style1492806340436" xfId="1014"/>
    <cellStyle name="style1492806340472" xfId="1015"/>
    <cellStyle name="style1492806340498" xfId="1016"/>
    <cellStyle name="style1492806340535" xfId="1017"/>
    <cellStyle name="style1492806340562" xfId="1018"/>
    <cellStyle name="style1492806340597" xfId="1019"/>
    <cellStyle name="style1492806340633" xfId="1020"/>
    <cellStyle name="style1492806340660" xfId="1021"/>
    <cellStyle name="style1492806340688" xfId="1022"/>
    <cellStyle name="style1492806340724" xfId="1023"/>
    <cellStyle name="style1492806340759" xfId="1024"/>
    <cellStyle name="style1492806340793" xfId="1025"/>
    <cellStyle name="style1492806340820" xfId="1026"/>
    <cellStyle name="style1492806340846" xfId="1027"/>
    <cellStyle name="style1492806340883" xfId="1028"/>
    <cellStyle name="style1492806340911" xfId="1029"/>
    <cellStyle name="style1492806340937" xfId="1030"/>
    <cellStyle name="style1492806340964" xfId="1031"/>
    <cellStyle name="style1492806340998" xfId="1032"/>
    <cellStyle name="style1492806341033" xfId="1033"/>
    <cellStyle name="style1492806341059" xfId="1034"/>
    <cellStyle name="style1492806341274" xfId="1035"/>
    <cellStyle name="style1492806341309" xfId="1036"/>
    <cellStyle name="style1492806341343" xfId="1037"/>
    <cellStyle name="style1492806341554" xfId="1038"/>
    <cellStyle name="style1492806341581" xfId="1039"/>
    <cellStyle name="style1492806341607" xfId="1040"/>
    <cellStyle name="style1492806341697" xfId="1041"/>
    <cellStyle name="style1492806342222" xfId="1042"/>
    <cellStyle name="style1492806342250" xfId="1043"/>
    <cellStyle name="style1492806342296" xfId="1044"/>
    <cellStyle name="style1492806342345" xfId="1045"/>
    <cellStyle name="style1492806695346" xfId="1046"/>
    <cellStyle name="style1492806695412" xfId="1047"/>
    <cellStyle name="style1492806695449" xfId="1048"/>
    <cellStyle name="style1492806695485" xfId="1049"/>
    <cellStyle name="style1492806695522" xfId="1050"/>
    <cellStyle name="style1492806695558" xfId="1051"/>
    <cellStyle name="style1492806695750" xfId="1052"/>
    <cellStyle name="style1492806695781" xfId="1053"/>
    <cellStyle name="style1492806695946" xfId="1054"/>
    <cellStyle name="style1492806696341" xfId="1055"/>
    <cellStyle name="style1492806696376" xfId="1056"/>
    <cellStyle name="style1492806696489" xfId="1057"/>
    <cellStyle name="style1492806696524" xfId="1058"/>
    <cellStyle name="style1492806696558" xfId="1059"/>
    <cellStyle name="style1492806696593" xfId="1060"/>
    <cellStyle name="style1492806696627" xfId="1061"/>
    <cellStyle name="style1492806696662" xfId="1062"/>
    <cellStyle name="style1492806696765" xfId="1063"/>
    <cellStyle name="style1492806696791" xfId="1064"/>
    <cellStyle name="style1492806696817" xfId="1065"/>
    <cellStyle name="style1492806696920" xfId="1066"/>
    <cellStyle name="style1492806696955" xfId="1067"/>
    <cellStyle name="style1492806696981" xfId="1068"/>
    <cellStyle name="style1492806697016" xfId="1069"/>
    <cellStyle name="style1492806697043" xfId="1070"/>
    <cellStyle name="style1492806697112" xfId="1071"/>
    <cellStyle name="style1492806697138" xfId="1072"/>
    <cellStyle name="style1492806697164" xfId="1073"/>
    <cellStyle name="style1492806697269" xfId="1074"/>
    <cellStyle name="style1492806697799" xfId="1075"/>
    <cellStyle name="style1492806697826" xfId="1076"/>
    <cellStyle name="style1492806697855" xfId="1077"/>
    <cellStyle name="style1492806697884" xfId="1078"/>
    <cellStyle name="style1492806697910" xfId="1079"/>
    <cellStyle name="style1492806697937" xfId="1080"/>
    <cellStyle name="style1492806697963" xfId="1081"/>
    <cellStyle name="style1492806697989" xfId="1082"/>
    <cellStyle name="style1492806698021" xfId="1083"/>
    <cellStyle name="style1492806698049" xfId="1084"/>
    <cellStyle name="style1492806698079" xfId="1085"/>
    <cellStyle name="style1492806698114" xfId="1086"/>
    <cellStyle name="style1492806698149" xfId="1087"/>
    <cellStyle name="style1492806698175" xfId="1088"/>
    <cellStyle name="style1492806698200" xfId="1089"/>
    <cellStyle name="style1492806698226" xfId="1090"/>
    <cellStyle name="style1492806698252" xfId="1091"/>
    <cellStyle name="style1492806698594" xfId="1092"/>
    <cellStyle name="style1492806973495" xfId="1093"/>
    <cellStyle name="style1492806974105" xfId="1094"/>
    <cellStyle name="style1492806974136" xfId="1095"/>
    <cellStyle name="style1492806974162" xfId="1096"/>
    <cellStyle name="style1492806974196" xfId="1097"/>
    <cellStyle name="style1492806974232" xfId="1098"/>
    <cellStyle name="style1492806974276" xfId="1099"/>
    <cellStyle name="style1492806974302" xfId="1100"/>
    <cellStyle name="style1492806974329" xfId="1101"/>
    <cellStyle name="style1492806974356" xfId="1102"/>
    <cellStyle name="style1492806974390" xfId="1103"/>
    <cellStyle name="style1492806974424" xfId="1104"/>
    <cellStyle name="style1492806974451" xfId="1105"/>
    <cellStyle name="style1492806974477" xfId="1106"/>
    <cellStyle name="style1492806974512" xfId="1107"/>
    <cellStyle name="style1492806974546" xfId="1108"/>
    <cellStyle name="style1492806974580" xfId="1109"/>
    <cellStyle name="style1492806974607" xfId="1110"/>
    <cellStyle name="style1492806974636" xfId="1111"/>
    <cellStyle name="style1492806974671" xfId="1112"/>
    <cellStyle name="style1492806974699" xfId="1113"/>
    <cellStyle name="style1492806974726" xfId="1114"/>
    <cellStyle name="style1492806974753" xfId="1115"/>
    <cellStyle name="style1492806974788" xfId="1116"/>
    <cellStyle name="style1492806974831" xfId="1117"/>
    <cellStyle name="style1492806974857" xfId="1118"/>
    <cellStyle name="style1493056212963" xfId="1119"/>
    <cellStyle name="style1493056213031" xfId="1120"/>
    <cellStyle name="style1493056213065" xfId="1121"/>
    <cellStyle name="style1493056213101" xfId="1122"/>
    <cellStyle name="style1493056213140" xfId="1123"/>
    <cellStyle name="style1493056213206" xfId="1124"/>
    <cellStyle name="style1493056213415" xfId="1125"/>
    <cellStyle name="style1493056213449" xfId="1126"/>
    <cellStyle name="style1493056213513" xfId="1127"/>
    <cellStyle name="style1493056213565" xfId="1128"/>
    <cellStyle name="style1493056213643" xfId="1129"/>
    <cellStyle name="style1493056213751" xfId="1130"/>
    <cellStyle name="style1493056213791" xfId="1131"/>
    <cellStyle name="style1493056213890" xfId="1132"/>
    <cellStyle name="style1493056213928" xfId="1133"/>
    <cellStyle name="style1493056214304" xfId="1134"/>
    <cellStyle name="style1493056214357" xfId="1135"/>
    <cellStyle name="style1493056214398" xfId="1136"/>
    <cellStyle name="style1493056214434" xfId="1137"/>
    <cellStyle name="style1493056214544" xfId="1138"/>
    <cellStyle name="style1493056214570" xfId="1139"/>
    <cellStyle name="style1493056214597" xfId="1140"/>
    <cellStyle name="style1493056214709" xfId="1141"/>
    <cellStyle name="style1493056214744" xfId="1142"/>
    <cellStyle name="style1493056214771" xfId="1143"/>
    <cellStyle name="style1493056214808" xfId="1144"/>
    <cellStyle name="style1493056214836" xfId="1145"/>
    <cellStyle name="style1493056214905" xfId="1146"/>
    <cellStyle name="style1493056214932" xfId="1147"/>
    <cellStyle name="style1493056214959" xfId="1148"/>
    <cellStyle name="style1493056215003" xfId="1149"/>
    <cellStyle name="style1493056215106" xfId="1150"/>
    <cellStyle name="style1493056215689" xfId="1151"/>
    <cellStyle name="style1493056215725" xfId="1152"/>
    <cellStyle name="style1493056215756" xfId="1153"/>
    <cellStyle name="style1493056215788" xfId="1154"/>
    <cellStyle name="style1493056215822" xfId="1155"/>
    <cellStyle name="style1493056215849" xfId="1156"/>
    <cellStyle name="style1493056215878" xfId="1157"/>
    <cellStyle name="style1493056215905" xfId="1158"/>
    <cellStyle name="style1493056215932" xfId="1159"/>
    <cellStyle name="style1493056215971" xfId="1160"/>
    <cellStyle name="style1493056216006" xfId="1161"/>
    <cellStyle name="style1493056216035" xfId="1162"/>
    <cellStyle name="style1493056216064" xfId="1163"/>
    <cellStyle name="style1493056216094" xfId="1164"/>
    <cellStyle name="style1493056216241" xfId="1165"/>
    <cellStyle name="style1493056216393" xfId="1166"/>
    <cellStyle name="style1493057962664" xfId="1167"/>
    <cellStyle name="style1493057963288" xfId="1168"/>
    <cellStyle name="style1493057963320" xfId="1169"/>
    <cellStyle name="style1493057963346" xfId="1170"/>
    <cellStyle name="style1493057963381" xfId="1171"/>
    <cellStyle name="style1493057963416" xfId="1172"/>
    <cellStyle name="style1493057963458" xfId="1173"/>
    <cellStyle name="style1493057963484" xfId="1174"/>
    <cellStyle name="style1493057963511" xfId="1175"/>
    <cellStyle name="style1493057963538" xfId="1176"/>
    <cellStyle name="style1493057963572" xfId="1177"/>
    <cellStyle name="style1493057963608" xfId="1178"/>
    <cellStyle name="style1493057963635" xfId="1179"/>
    <cellStyle name="style1493057963661" xfId="1180"/>
    <cellStyle name="style1493057963696" xfId="1181"/>
    <cellStyle name="style1493057963730" xfId="1182"/>
    <cellStyle name="style1493057963764" xfId="1183"/>
    <cellStyle name="style1493057963790" xfId="1184"/>
    <cellStyle name="style1493057963861" xfId="1185"/>
    <cellStyle name="style1493057963888" xfId="1186"/>
    <cellStyle name="style1493057963914" xfId="1187"/>
    <cellStyle name="style1493057963941" xfId="1188"/>
    <cellStyle name="style1493057963975" xfId="1189"/>
    <cellStyle name="style1493057964010" xfId="1190"/>
    <cellStyle name="style1493057964037" xfId="1191"/>
    <cellStyle name="style1493059076880" xfId="1192"/>
    <cellStyle name="style1493059077505" xfId="1193"/>
    <cellStyle name="style1493059077536" xfId="1194"/>
    <cellStyle name="style1493059077562" xfId="1195"/>
    <cellStyle name="style1493059077597" xfId="1196"/>
    <cellStyle name="style1493059077632" xfId="1197"/>
    <cellStyle name="style1493059077667" xfId="1198"/>
    <cellStyle name="style1493059077693" xfId="1199"/>
    <cellStyle name="style1493059077720" xfId="1200"/>
    <cellStyle name="style1493059077746" xfId="1201"/>
    <cellStyle name="style1493059077781" xfId="1202"/>
    <cellStyle name="style1493059077817" xfId="1203"/>
    <cellStyle name="style1493059077844" xfId="1204"/>
    <cellStyle name="style1493059077870" xfId="1205"/>
    <cellStyle name="style1493059077905" xfId="1206"/>
    <cellStyle name="style1493059077941" xfId="1207"/>
    <cellStyle name="style1493059077975" xfId="1208"/>
    <cellStyle name="style1493059078012" xfId="1209"/>
    <cellStyle name="style1493059078039" xfId="1210"/>
    <cellStyle name="style1493059078074" xfId="1211"/>
    <cellStyle name="style1493059078128" xfId="1212"/>
    <cellStyle name="style1493059078155" xfId="1213"/>
    <cellStyle name="style1493059078182" xfId="1214"/>
    <cellStyle name="style1493059078216" xfId="1215"/>
    <cellStyle name="style1493059078251" xfId="1216"/>
    <cellStyle name="style1493059078277" xfId="1217"/>
    <cellStyle name="style1493063665176" xfId="1218"/>
    <cellStyle name="style1493063665241" xfId="1219"/>
    <cellStyle name="style1493063665307" xfId="1220"/>
    <cellStyle name="style1493063665342" xfId="1221"/>
    <cellStyle name="style1493063665378" xfId="1222"/>
    <cellStyle name="style1493063665413" xfId="1223"/>
    <cellStyle name="style1493063665621" xfId="1224"/>
    <cellStyle name="style1493063665654" xfId="1225"/>
    <cellStyle name="style1493063665715" xfId="1226"/>
    <cellStyle name="style1493063665794" xfId="1227"/>
    <cellStyle name="style1493063665848" xfId="1228"/>
    <cellStyle name="style1493063665955" xfId="1229"/>
    <cellStyle name="style1493063665989" xfId="1230"/>
    <cellStyle name="style1493063666079" xfId="1231"/>
    <cellStyle name="style1493063666114" xfId="1232"/>
    <cellStyle name="style1493063666149" xfId="1233"/>
    <cellStyle name="style1493063666506" xfId="1234"/>
    <cellStyle name="style1493063666541" xfId="1235"/>
    <cellStyle name="style1493063666575" xfId="1236"/>
    <cellStyle name="style1493063666685" xfId="1237"/>
    <cellStyle name="style1493063666711" xfId="1238"/>
    <cellStyle name="style1493063666737" xfId="1239"/>
    <cellStyle name="style1493063666841" xfId="1240"/>
    <cellStyle name="style1493063666867" xfId="1241"/>
    <cellStyle name="style1493063666893" xfId="1242"/>
    <cellStyle name="style1493063667006" xfId="1243"/>
    <cellStyle name="style1493063667033" xfId="1244"/>
    <cellStyle name="style1493063667059" xfId="1245"/>
    <cellStyle name="style1493063667173" xfId="1246"/>
    <cellStyle name="style1493063667731" xfId="1247"/>
    <cellStyle name="style1493063667758" xfId="1248"/>
    <cellStyle name="style1493063667785" xfId="1249"/>
    <cellStyle name="style1493063667812" xfId="1250"/>
    <cellStyle name="style1493063667839" xfId="1251"/>
    <cellStyle name="style1493063667875" xfId="1252"/>
    <cellStyle name="style1493063667901" xfId="1253"/>
    <cellStyle name="style1493063667928" xfId="1254"/>
    <cellStyle name="style1493063667963" xfId="1255"/>
    <cellStyle name="style1493063667989" xfId="1256"/>
    <cellStyle name="style1493063668024" xfId="1257"/>
    <cellStyle name="style1493063668059" xfId="1258"/>
    <cellStyle name="style1493063668089" xfId="1259"/>
    <cellStyle name="style1493063668192" xfId="1260"/>
    <cellStyle name="style1493063668222" xfId="1261"/>
    <cellStyle name="style1493063668249" xfId="1262"/>
    <cellStyle name="style1493063668393" xfId="1263"/>
    <cellStyle name="style1493063668547" xfId="1264"/>
    <cellStyle name="style1493063668582" xfId="1265"/>
    <cellStyle name="style1493063668608" xfId="1266"/>
    <cellStyle name="style1493063668635" xfId="1267"/>
    <cellStyle name="style1493063668661" xfId="1268"/>
    <cellStyle name="style1493063668687" xfId="1269"/>
    <cellStyle name="style1493064703012" xfId="1270"/>
    <cellStyle name="style1493064703896" xfId="1271"/>
    <cellStyle name="style1493064703929" xfId="1272"/>
    <cellStyle name="style1493064703956" xfId="1273"/>
    <cellStyle name="style1493064703998" xfId="1274"/>
    <cellStyle name="style1493064704035" xfId="1275"/>
    <cellStyle name="style1493064704073" xfId="1276"/>
    <cellStyle name="style1493064704099" xfId="1277"/>
    <cellStyle name="style1493064704126" xfId="1278"/>
    <cellStyle name="style1493064704154" xfId="1279"/>
    <cellStyle name="style1493064704188" xfId="1280"/>
    <cellStyle name="style1493064704223" xfId="1281"/>
    <cellStyle name="style1493064704249" xfId="1282"/>
    <cellStyle name="style1493064704275" xfId="1283"/>
    <cellStyle name="style1493064704310" xfId="1284"/>
    <cellStyle name="style1493064704345" xfId="1285"/>
    <cellStyle name="style1493064704380" xfId="1286"/>
    <cellStyle name="style1493064704407" xfId="1287"/>
    <cellStyle name="style1493064704433" xfId="1288"/>
    <cellStyle name="style1493064704478" xfId="1289"/>
    <cellStyle name="style1493064704505" xfId="1290"/>
    <cellStyle name="style1493064704532" xfId="1291"/>
    <cellStyle name="style1493064704567" xfId="1292"/>
    <cellStyle name="style1493064704602" xfId="1293"/>
    <cellStyle name="style1493064704628" xfId="1294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97"/>
  <sheetViews>
    <sheetView tabSelected="1" workbookViewId="0">
      <selection activeCell="A2" sqref="A2"/>
    </sheetView>
  </sheetViews>
  <sheetFormatPr baseColWidth="10" defaultRowHeight="16" x14ac:dyDescent="0.2"/>
  <cols>
    <col min="2" max="2" width="20.33203125" customWidth="1"/>
    <col min="4" max="4" width="15.83203125" customWidth="1"/>
    <col min="5" max="5" width="13.5" customWidth="1"/>
    <col min="24" max="24" width="15" customWidth="1"/>
    <col min="26" max="26" width="16.1640625" customWidth="1"/>
  </cols>
  <sheetData>
    <row r="1" spans="1:69" ht="25" x14ac:dyDescent="0.25">
      <c r="A1" s="1" t="s">
        <v>0</v>
      </c>
      <c r="B1" s="2"/>
      <c r="C1" s="3"/>
      <c r="D1" s="2"/>
      <c r="E1" s="2"/>
      <c r="F1" s="4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69" ht="25" x14ac:dyDescent="0.25">
      <c r="A2" s="8"/>
      <c r="C2" s="9"/>
      <c r="F2" s="7"/>
      <c r="G2" s="7"/>
      <c r="H2" s="6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69" s="10" customFormat="1" ht="24" x14ac:dyDescent="0.3">
      <c r="A3" s="10" t="s">
        <v>1</v>
      </c>
    </row>
    <row r="4" spans="1:69" x14ac:dyDescent="0.2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</row>
    <row r="5" spans="1:69" x14ac:dyDescent="0.2">
      <c r="A5" s="12" t="s">
        <v>2</v>
      </c>
      <c r="B5" s="12" t="s">
        <v>3</v>
      </c>
      <c r="C5" s="12" t="s">
        <v>4</v>
      </c>
      <c r="D5" s="12" t="s">
        <v>5</v>
      </c>
      <c r="E5" s="13" t="s">
        <v>6</v>
      </c>
      <c r="F5" s="13" t="s">
        <v>7</v>
      </c>
      <c r="G5" s="13" t="s">
        <v>8</v>
      </c>
    </row>
    <row r="6" spans="1:69" x14ac:dyDescent="0.2">
      <c r="A6">
        <v>1047</v>
      </c>
      <c r="B6" t="s">
        <v>9</v>
      </c>
      <c r="C6" t="s">
        <v>10</v>
      </c>
      <c r="D6">
        <v>-61</v>
      </c>
      <c r="E6">
        <v>-42</v>
      </c>
      <c r="F6">
        <v>174</v>
      </c>
      <c r="G6">
        <v>0.92</v>
      </c>
    </row>
    <row r="7" spans="1:69" x14ac:dyDescent="0.2">
      <c r="A7">
        <v>1047</v>
      </c>
      <c r="B7" t="s">
        <v>9</v>
      </c>
      <c r="C7" t="s">
        <v>10</v>
      </c>
      <c r="D7">
        <v>-57</v>
      </c>
      <c r="E7">
        <v>-36</v>
      </c>
      <c r="F7">
        <v>203</v>
      </c>
      <c r="G7">
        <v>0.82</v>
      </c>
    </row>
    <row r="8" spans="1:69" x14ac:dyDescent="0.2">
      <c r="A8">
        <v>2000</v>
      </c>
      <c r="B8" t="s">
        <v>9</v>
      </c>
      <c r="C8" t="s">
        <v>10</v>
      </c>
      <c r="D8">
        <v>-51</v>
      </c>
      <c r="E8">
        <v>-47</v>
      </c>
      <c r="F8">
        <v>164</v>
      </c>
      <c r="G8">
        <v>0.82</v>
      </c>
    </row>
    <row r="9" spans="1:69" x14ac:dyDescent="0.2">
      <c r="A9">
        <v>1098</v>
      </c>
      <c r="B9" t="s">
        <v>9</v>
      </c>
      <c r="C9" t="s">
        <v>10</v>
      </c>
      <c r="D9">
        <v>-49</v>
      </c>
      <c r="E9">
        <v>-37</v>
      </c>
      <c r="F9">
        <v>379</v>
      </c>
      <c r="G9">
        <v>0.81</v>
      </c>
    </row>
    <row r="10" spans="1:69" x14ac:dyDescent="0.2">
      <c r="A10">
        <v>1044</v>
      </c>
      <c r="B10" t="s">
        <v>9</v>
      </c>
      <c r="C10" t="s">
        <v>10</v>
      </c>
      <c r="D10">
        <v>-58</v>
      </c>
      <c r="E10">
        <v>-40</v>
      </c>
      <c r="F10">
        <v>323</v>
      </c>
      <c r="G10">
        <v>0.84</v>
      </c>
    </row>
    <row r="11" spans="1:69" x14ac:dyDescent="0.2">
      <c r="A11">
        <v>1047</v>
      </c>
      <c r="B11" t="s">
        <v>9</v>
      </c>
      <c r="C11" t="s">
        <v>10</v>
      </c>
      <c r="D11">
        <v>-46</v>
      </c>
      <c r="E11">
        <v>-36</v>
      </c>
      <c r="F11">
        <v>297</v>
      </c>
      <c r="G11">
        <v>0.8</v>
      </c>
    </row>
    <row r="12" spans="1:69" x14ac:dyDescent="0.2">
      <c r="A12">
        <v>2000</v>
      </c>
      <c r="B12" t="s">
        <v>9</v>
      </c>
      <c r="C12" t="s">
        <v>10</v>
      </c>
      <c r="D12">
        <v>-54</v>
      </c>
      <c r="E12">
        <v>-48</v>
      </c>
      <c r="F12">
        <v>405</v>
      </c>
      <c r="G12">
        <v>0.68</v>
      </c>
    </row>
    <row r="13" spans="1:69" x14ac:dyDescent="0.2">
      <c r="A13">
        <v>2000</v>
      </c>
      <c r="B13" t="s">
        <v>9</v>
      </c>
      <c r="C13" t="s">
        <v>10</v>
      </c>
      <c r="D13">
        <v>-44</v>
      </c>
      <c r="E13">
        <v>-34</v>
      </c>
      <c r="F13">
        <v>431</v>
      </c>
      <c r="G13">
        <v>0.81</v>
      </c>
    </row>
    <row r="14" spans="1:69" x14ac:dyDescent="0.2">
      <c r="A14">
        <v>1246</v>
      </c>
      <c r="B14" t="s">
        <v>9</v>
      </c>
      <c r="C14" t="s">
        <v>10</v>
      </c>
      <c r="D14">
        <v>-40</v>
      </c>
      <c r="E14">
        <v>-34</v>
      </c>
      <c r="F14">
        <v>195</v>
      </c>
      <c r="G14">
        <v>0.61</v>
      </c>
    </row>
    <row r="15" spans="1:69" x14ac:dyDescent="0.2">
      <c r="A15">
        <v>1248</v>
      </c>
      <c r="B15" t="s">
        <v>9</v>
      </c>
      <c r="C15" t="s">
        <v>10</v>
      </c>
      <c r="D15">
        <v>-47</v>
      </c>
      <c r="E15">
        <v>-36</v>
      </c>
      <c r="F15">
        <v>218</v>
      </c>
      <c r="G15">
        <v>0.75</v>
      </c>
    </row>
    <row r="16" spans="1:69" x14ac:dyDescent="0.2">
      <c r="A16">
        <v>1248</v>
      </c>
      <c r="B16" t="s">
        <v>9</v>
      </c>
      <c r="C16" t="s">
        <v>10</v>
      </c>
      <c r="D16">
        <v>-52</v>
      </c>
      <c r="E16">
        <v>-38</v>
      </c>
      <c r="F16">
        <v>289</v>
      </c>
      <c r="G16">
        <v>0.87</v>
      </c>
    </row>
    <row r="17" spans="1:69" x14ac:dyDescent="0.2">
      <c r="A17">
        <v>1248</v>
      </c>
      <c r="B17" t="s">
        <v>9</v>
      </c>
      <c r="C17" t="s">
        <v>10</v>
      </c>
      <c r="D17">
        <v>-52</v>
      </c>
      <c r="E17">
        <v>-37</v>
      </c>
      <c r="F17">
        <v>407</v>
      </c>
      <c r="G17">
        <v>0.93</v>
      </c>
    </row>
    <row r="18" spans="1:69" x14ac:dyDescent="0.2">
      <c r="A18">
        <v>1253</v>
      </c>
      <c r="B18" t="s">
        <v>9</v>
      </c>
      <c r="C18" t="s">
        <v>10</v>
      </c>
      <c r="D18">
        <v>-56</v>
      </c>
      <c r="E18">
        <v>-39</v>
      </c>
      <c r="F18">
        <v>314</v>
      </c>
      <c r="G18">
        <v>0.93</v>
      </c>
    </row>
    <row r="19" spans="1:69" x14ac:dyDescent="0.2">
      <c r="A19">
        <v>1253</v>
      </c>
      <c r="B19" t="s">
        <v>9</v>
      </c>
      <c r="C19" t="s">
        <v>10</v>
      </c>
      <c r="D19">
        <v>-49</v>
      </c>
      <c r="E19">
        <v>-41</v>
      </c>
      <c r="F19">
        <v>231</v>
      </c>
      <c r="G19">
        <v>0.84</v>
      </c>
    </row>
    <row r="20" spans="1:69" x14ac:dyDescent="0.2">
      <c r="A20">
        <v>1253</v>
      </c>
      <c r="B20" t="s">
        <v>9</v>
      </c>
      <c r="C20" t="s">
        <v>10</v>
      </c>
      <c r="D20">
        <v>-57</v>
      </c>
      <c r="E20">
        <v>-37</v>
      </c>
      <c r="F20">
        <v>403</v>
      </c>
      <c r="G20">
        <v>0.87</v>
      </c>
    </row>
    <row r="21" spans="1:69" x14ac:dyDescent="0.2">
      <c r="A21">
        <v>1313</v>
      </c>
      <c r="B21" t="s">
        <v>9</v>
      </c>
      <c r="C21" t="s">
        <v>10</v>
      </c>
      <c r="D21">
        <v>-56</v>
      </c>
      <c r="E21">
        <v>-43</v>
      </c>
      <c r="F21">
        <v>342</v>
      </c>
      <c r="G21">
        <v>0.93</v>
      </c>
    </row>
    <row r="22" spans="1:69" x14ac:dyDescent="0.2">
      <c r="A22">
        <v>1313</v>
      </c>
      <c r="B22" t="s">
        <v>9</v>
      </c>
      <c r="C22" t="s">
        <v>10</v>
      </c>
      <c r="D22">
        <v>-65</v>
      </c>
      <c r="E22">
        <v>-36</v>
      </c>
      <c r="F22">
        <v>360</v>
      </c>
      <c r="G22">
        <v>0.89</v>
      </c>
    </row>
    <row r="23" spans="1:69" x14ac:dyDescent="0.2">
      <c r="A23">
        <v>1323</v>
      </c>
      <c r="B23" t="s">
        <v>9</v>
      </c>
      <c r="C23" t="s">
        <v>10</v>
      </c>
      <c r="D23">
        <v>-43</v>
      </c>
      <c r="E23">
        <v>-35</v>
      </c>
      <c r="F23">
        <v>184</v>
      </c>
      <c r="G23">
        <v>0.88</v>
      </c>
    </row>
    <row r="24" spans="1:69" x14ac:dyDescent="0.2">
      <c r="A24">
        <v>1323</v>
      </c>
      <c r="B24" t="s">
        <v>9</v>
      </c>
      <c r="C24" t="s">
        <v>10</v>
      </c>
      <c r="D24">
        <v>-50</v>
      </c>
      <c r="E24">
        <v>-33</v>
      </c>
      <c r="F24">
        <v>216</v>
      </c>
      <c r="G24">
        <v>0.93</v>
      </c>
    </row>
    <row r="25" spans="1:69" x14ac:dyDescent="0.2">
      <c r="A25">
        <v>1323</v>
      </c>
      <c r="B25" t="s">
        <v>9</v>
      </c>
      <c r="C25" t="s">
        <v>10</v>
      </c>
      <c r="D25">
        <v>-57</v>
      </c>
      <c r="E25">
        <v>-34</v>
      </c>
      <c r="F25">
        <v>309</v>
      </c>
      <c r="G25">
        <v>0.93</v>
      </c>
    </row>
    <row r="26" spans="1:69" x14ac:dyDescent="0.2">
      <c r="A26" s="6"/>
      <c r="B26" s="6"/>
      <c r="C26" s="14" t="s">
        <v>11</v>
      </c>
      <c r="D26" s="15">
        <f>AVERAGE(D6:D25)</f>
        <v>-52.2</v>
      </c>
      <c r="E26" s="15">
        <f t="shared" ref="E26:G26" si="0">AVERAGE(E6:E25)</f>
        <v>-38.15</v>
      </c>
      <c r="F26" s="15">
        <f t="shared" si="0"/>
        <v>292.2</v>
      </c>
      <c r="G26" s="15">
        <f t="shared" si="0"/>
        <v>0.84299999999999997</v>
      </c>
      <c r="H26" s="16"/>
      <c r="I26" s="16"/>
      <c r="J26" s="16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</row>
    <row r="27" spans="1:69" x14ac:dyDescent="0.2">
      <c r="A27" s="17" t="s">
        <v>12</v>
      </c>
      <c r="B27" s="18">
        <f>COUNT(A6:A25)</f>
        <v>20</v>
      </c>
      <c r="C27" s="14" t="s">
        <v>13</v>
      </c>
      <c r="D27" s="15">
        <f>STDEV(D6:D25)/SQRT(COUNT(D6:D25)-1)</f>
        <v>1.4597081634483191</v>
      </c>
      <c r="E27" s="15">
        <f t="shared" ref="E27:G27" si="1">STDEV(E6:E25)/SQRT(COUNT(E6:E25)-1)</f>
        <v>0.96554205923100123</v>
      </c>
      <c r="F27" s="15">
        <f t="shared" si="1"/>
        <v>20.273148596520972</v>
      </c>
      <c r="G27" s="15">
        <f t="shared" si="1"/>
        <v>1.9932017423220282E-2</v>
      </c>
      <c r="H27" s="16"/>
      <c r="I27" s="16"/>
      <c r="J27" s="16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</row>
    <row r="28" spans="1:69" x14ac:dyDescent="0.2">
      <c r="A28" s="17"/>
      <c r="B28" s="18"/>
      <c r="C28" s="19"/>
      <c r="D28" s="16"/>
      <c r="F28" s="16"/>
      <c r="G28" s="16"/>
      <c r="H28" s="16"/>
      <c r="I28" s="16"/>
      <c r="J28" s="16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</row>
    <row r="29" spans="1:69" x14ac:dyDescent="0.2">
      <c r="A29" s="12" t="s">
        <v>2</v>
      </c>
      <c r="B29" s="12" t="s">
        <v>3</v>
      </c>
      <c r="C29" s="12" t="s">
        <v>4</v>
      </c>
      <c r="D29" s="12" t="s">
        <v>5</v>
      </c>
      <c r="E29" s="13" t="s">
        <v>6</v>
      </c>
      <c r="F29" s="13" t="s">
        <v>7</v>
      </c>
      <c r="G29" s="13" t="s">
        <v>8</v>
      </c>
    </row>
    <row r="30" spans="1:69" x14ac:dyDescent="0.2">
      <c r="A30">
        <v>1357</v>
      </c>
      <c r="B30" t="s">
        <v>14</v>
      </c>
      <c r="C30" t="s">
        <v>10</v>
      </c>
      <c r="D30">
        <v>-39</v>
      </c>
      <c r="E30">
        <v>-32</v>
      </c>
      <c r="F30">
        <v>284</v>
      </c>
      <c r="G30">
        <v>0.74</v>
      </c>
    </row>
    <row r="31" spans="1:69" x14ac:dyDescent="0.2">
      <c r="A31">
        <v>1052</v>
      </c>
      <c r="B31" t="s">
        <v>14</v>
      </c>
      <c r="C31" t="s">
        <v>10</v>
      </c>
      <c r="D31">
        <v>-55</v>
      </c>
      <c r="E31">
        <v>-36</v>
      </c>
      <c r="F31">
        <v>257</v>
      </c>
      <c r="G31">
        <v>0.84</v>
      </c>
    </row>
    <row r="32" spans="1:69" x14ac:dyDescent="0.2">
      <c r="A32">
        <v>1040</v>
      </c>
      <c r="B32" t="s">
        <v>14</v>
      </c>
      <c r="C32" t="s">
        <v>10</v>
      </c>
      <c r="D32">
        <v>-41</v>
      </c>
      <c r="E32">
        <v>-36</v>
      </c>
      <c r="F32">
        <v>127</v>
      </c>
      <c r="G32">
        <v>0.44</v>
      </c>
    </row>
    <row r="33" spans="1:7" x14ac:dyDescent="0.2">
      <c r="A33">
        <v>1029</v>
      </c>
      <c r="B33" t="s">
        <v>14</v>
      </c>
      <c r="C33" t="s">
        <v>10</v>
      </c>
      <c r="D33">
        <v>-48</v>
      </c>
      <c r="E33">
        <v>-37</v>
      </c>
      <c r="F33">
        <v>243</v>
      </c>
      <c r="G33">
        <v>0.79</v>
      </c>
    </row>
    <row r="34" spans="1:7" x14ac:dyDescent="0.2">
      <c r="A34">
        <v>4076</v>
      </c>
      <c r="B34" t="s">
        <v>14</v>
      </c>
      <c r="C34" t="s">
        <v>10</v>
      </c>
      <c r="D34">
        <v>-60</v>
      </c>
      <c r="E34">
        <v>-46</v>
      </c>
      <c r="F34">
        <v>253</v>
      </c>
      <c r="G34">
        <v>0.9</v>
      </c>
    </row>
    <row r="35" spans="1:7" x14ac:dyDescent="0.2">
      <c r="A35">
        <v>1089</v>
      </c>
      <c r="B35" t="s">
        <v>14</v>
      </c>
      <c r="C35" t="s">
        <v>10</v>
      </c>
      <c r="D35">
        <v>-63</v>
      </c>
      <c r="E35">
        <v>-43</v>
      </c>
      <c r="F35">
        <v>299</v>
      </c>
      <c r="G35">
        <v>0.95</v>
      </c>
    </row>
    <row r="36" spans="1:7" x14ac:dyDescent="0.2">
      <c r="A36">
        <v>1091</v>
      </c>
      <c r="B36" t="s">
        <v>14</v>
      </c>
      <c r="C36" t="s">
        <v>10</v>
      </c>
      <c r="D36">
        <v>-57</v>
      </c>
      <c r="E36">
        <v>-46</v>
      </c>
      <c r="F36">
        <v>226</v>
      </c>
      <c r="G36">
        <v>0.92</v>
      </c>
    </row>
    <row r="37" spans="1:7" x14ac:dyDescent="0.2">
      <c r="A37">
        <v>1001</v>
      </c>
      <c r="B37" t="s">
        <v>14</v>
      </c>
      <c r="C37" t="s">
        <v>10</v>
      </c>
      <c r="D37">
        <v>-53</v>
      </c>
      <c r="E37">
        <v>-39</v>
      </c>
      <c r="F37">
        <v>280</v>
      </c>
      <c r="G37">
        <v>0.89</v>
      </c>
    </row>
    <row r="38" spans="1:7" x14ac:dyDescent="0.2">
      <c r="A38">
        <v>1001</v>
      </c>
      <c r="B38" t="s">
        <v>14</v>
      </c>
      <c r="C38" t="s">
        <v>10</v>
      </c>
      <c r="D38">
        <v>-42</v>
      </c>
      <c r="E38">
        <v>-33</v>
      </c>
      <c r="F38">
        <v>242</v>
      </c>
      <c r="G38">
        <v>0.89</v>
      </c>
    </row>
    <row r="39" spans="1:7" x14ac:dyDescent="0.2">
      <c r="A39">
        <v>1001</v>
      </c>
      <c r="B39" t="s">
        <v>14</v>
      </c>
      <c r="C39" t="s">
        <v>10</v>
      </c>
      <c r="D39">
        <v>-54</v>
      </c>
      <c r="E39">
        <v>-45</v>
      </c>
      <c r="F39">
        <v>342</v>
      </c>
      <c r="G39">
        <v>0.85</v>
      </c>
    </row>
    <row r="40" spans="1:7" x14ac:dyDescent="0.2">
      <c r="A40">
        <v>1029</v>
      </c>
      <c r="B40" t="s">
        <v>14</v>
      </c>
      <c r="C40" t="s">
        <v>10</v>
      </c>
      <c r="D40">
        <v>-41</v>
      </c>
      <c r="E40">
        <v>-36</v>
      </c>
      <c r="F40">
        <v>372</v>
      </c>
      <c r="G40">
        <v>0.84</v>
      </c>
    </row>
    <row r="41" spans="1:7" x14ac:dyDescent="0.2">
      <c r="A41">
        <v>1029</v>
      </c>
      <c r="B41" t="s">
        <v>14</v>
      </c>
      <c r="C41" t="s">
        <v>10</v>
      </c>
      <c r="D41">
        <v>-53</v>
      </c>
      <c r="E41">
        <v>-40</v>
      </c>
      <c r="F41">
        <v>314</v>
      </c>
      <c r="G41">
        <v>0.87</v>
      </c>
    </row>
    <row r="42" spans="1:7" x14ac:dyDescent="0.2">
      <c r="A42">
        <v>1045</v>
      </c>
      <c r="B42" t="s">
        <v>14</v>
      </c>
      <c r="C42" t="s">
        <v>10</v>
      </c>
      <c r="D42">
        <v>-44</v>
      </c>
      <c r="E42">
        <v>-38</v>
      </c>
      <c r="F42">
        <v>243</v>
      </c>
      <c r="G42">
        <v>0.82</v>
      </c>
    </row>
    <row r="43" spans="1:7" x14ac:dyDescent="0.2">
      <c r="A43">
        <v>1045</v>
      </c>
      <c r="B43" t="s">
        <v>14</v>
      </c>
      <c r="C43" t="s">
        <v>10</v>
      </c>
      <c r="D43">
        <v>-53</v>
      </c>
      <c r="E43">
        <v>-40</v>
      </c>
      <c r="F43">
        <v>216</v>
      </c>
      <c r="G43">
        <v>0.73</v>
      </c>
    </row>
    <row r="44" spans="1:7" x14ac:dyDescent="0.2">
      <c r="A44">
        <v>1053</v>
      </c>
      <c r="B44" t="s">
        <v>14</v>
      </c>
      <c r="C44" t="s">
        <v>10</v>
      </c>
      <c r="D44">
        <v>-48</v>
      </c>
      <c r="E44">
        <v>-40</v>
      </c>
      <c r="F44">
        <v>179</v>
      </c>
      <c r="G44">
        <v>0.63</v>
      </c>
    </row>
    <row r="45" spans="1:7" x14ac:dyDescent="0.2">
      <c r="A45">
        <v>1999</v>
      </c>
      <c r="B45" t="s">
        <v>14</v>
      </c>
      <c r="C45" t="s">
        <v>10</v>
      </c>
      <c r="D45">
        <v>-43</v>
      </c>
      <c r="E45">
        <v>-37</v>
      </c>
      <c r="F45">
        <v>436</v>
      </c>
      <c r="G45">
        <v>0.85</v>
      </c>
    </row>
    <row r="46" spans="1:7" x14ac:dyDescent="0.2">
      <c r="A46">
        <v>4071</v>
      </c>
      <c r="B46" t="s">
        <v>14</v>
      </c>
      <c r="C46" t="s">
        <v>10</v>
      </c>
      <c r="D46">
        <v>-56</v>
      </c>
      <c r="E46">
        <v>-46</v>
      </c>
      <c r="F46">
        <v>207</v>
      </c>
      <c r="G46">
        <v>0.79</v>
      </c>
    </row>
    <row r="47" spans="1:7" x14ac:dyDescent="0.2">
      <c r="A47">
        <v>4071</v>
      </c>
      <c r="B47" t="s">
        <v>14</v>
      </c>
      <c r="C47" t="s">
        <v>10</v>
      </c>
      <c r="D47">
        <v>-47</v>
      </c>
      <c r="E47">
        <v>-42</v>
      </c>
      <c r="F47">
        <v>249</v>
      </c>
      <c r="G47">
        <v>0.75</v>
      </c>
    </row>
    <row r="48" spans="1:7" x14ac:dyDescent="0.2">
      <c r="A48">
        <v>4077</v>
      </c>
      <c r="B48" t="s">
        <v>14</v>
      </c>
      <c r="C48" t="s">
        <v>10</v>
      </c>
      <c r="D48">
        <v>-42</v>
      </c>
      <c r="E48">
        <v>-30</v>
      </c>
      <c r="F48">
        <v>295</v>
      </c>
      <c r="G48">
        <v>0.9</v>
      </c>
    </row>
    <row r="49" spans="1:69" x14ac:dyDescent="0.2">
      <c r="A49">
        <v>4077</v>
      </c>
      <c r="B49" t="s">
        <v>14</v>
      </c>
      <c r="C49" t="s">
        <v>10</v>
      </c>
      <c r="D49">
        <v>-52</v>
      </c>
      <c r="E49">
        <v>-30</v>
      </c>
      <c r="F49">
        <v>376</v>
      </c>
      <c r="G49">
        <v>0.91</v>
      </c>
    </row>
    <row r="50" spans="1:69" x14ac:dyDescent="0.2">
      <c r="A50">
        <v>1308</v>
      </c>
      <c r="B50" t="s">
        <v>14</v>
      </c>
      <c r="C50" t="s">
        <v>10</v>
      </c>
      <c r="D50">
        <v>-65</v>
      </c>
      <c r="E50">
        <v>-44</v>
      </c>
      <c r="F50">
        <v>300</v>
      </c>
      <c r="G50">
        <v>0.8</v>
      </c>
    </row>
    <row r="51" spans="1:69" x14ac:dyDescent="0.2">
      <c r="A51">
        <v>1308</v>
      </c>
      <c r="B51" t="s">
        <v>14</v>
      </c>
      <c r="C51" t="s">
        <v>10</v>
      </c>
      <c r="D51">
        <v>-52</v>
      </c>
      <c r="E51">
        <v>-30</v>
      </c>
      <c r="F51">
        <v>302</v>
      </c>
      <c r="G51">
        <v>0.92</v>
      </c>
    </row>
    <row r="52" spans="1:69" x14ac:dyDescent="0.2">
      <c r="A52">
        <v>1308</v>
      </c>
      <c r="B52" t="s">
        <v>14</v>
      </c>
      <c r="C52" t="s">
        <v>10</v>
      </c>
      <c r="D52">
        <v>-46</v>
      </c>
      <c r="E52">
        <v>-28</v>
      </c>
      <c r="F52">
        <v>235</v>
      </c>
      <c r="G52">
        <v>0.84</v>
      </c>
    </row>
    <row r="53" spans="1:69" x14ac:dyDescent="0.2">
      <c r="A53">
        <v>1305</v>
      </c>
      <c r="B53" t="s">
        <v>14</v>
      </c>
      <c r="C53" t="s">
        <v>10</v>
      </c>
      <c r="D53">
        <v>-42</v>
      </c>
      <c r="E53">
        <v>-31</v>
      </c>
      <c r="F53">
        <v>234</v>
      </c>
      <c r="G53">
        <v>0.78</v>
      </c>
    </row>
    <row r="54" spans="1:69" x14ac:dyDescent="0.2">
      <c r="A54">
        <v>1322</v>
      </c>
      <c r="B54" t="s">
        <v>14</v>
      </c>
      <c r="C54" t="s">
        <v>10</v>
      </c>
      <c r="D54">
        <v>-59</v>
      </c>
      <c r="E54">
        <v>-34</v>
      </c>
      <c r="F54">
        <v>276</v>
      </c>
      <c r="G54">
        <v>0.83</v>
      </c>
    </row>
    <row r="55" spans="1:69" x14ac:dyDescent="0.2">
      <c r="A55">
        <v>1322</v>
      </c>
      <c r="B55" t="s">
        <v>14</v>
      </c>
      <c r="C55" t="s">
        <v>10</v>
      </c>
      <c r="D55">
        <v>-49</v>
      </c>
      <c r="E55">
        <v>-37</v>
      </c>
      <c r="F55">
        <v>335</v>
      </c>
      <c r="G55">
        <v>0.86</v>
      </c>
    </row>
    <row r="56" spans="1:69" s="6" customFormat="1" x14ac:dyDescent="0.2">
      <c r="C56" s="20" t="s">
        <v>11</v>
      </c>
      <c r="D56" s="21">
        <f>AVERAGE(D30:D55)</f>
        <v>-50.153846153846153</v>
      </c>
      <c r="E56" s="21">
        <f t="shared" ref="E56:G56" si="2">AVERAGE(E30:E55)</f>
        <v>-37.53846153846154</v>
      </c>
      <c r="F56" s="21">
        <f t="shared" si="2"/>
        <v>273.92307692307691</v>
      </c>
      <c r="G56" s="21">
        <f t="shared" si="2"/>
        <v>0.82038461538461527</v>
      </c>
      <c r="H56" s="16"/>
      <c r="I56" s="16"/>
      <c r="J56" s="16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</row>
    <row r="57" spans="1:69" x14ac:dyDescent="0.2">
      <c r="A57" s="17" t="s">
        <v>12</v>
      </c>
      <c r="B57" s="18">
        <f>COUNT(A30:A55)</f>
        <v>26</v>
      </c>
      <c r="C57" s="20" t="s">
        <v>13</v>
      </c>
      <c r="D57" s="21">
        <f>STDEV(D30:D55)/SQRT(COUNT(D30:D55)-1)</f>
        <v>1.4584290811058955</v>
      </c>
      <c r="E57" s="21">
        <f t="shared" ref="E57:G57" si="3">STDEV(E30:E55)/SQRT(COUNT(E30:E55)-1)</f>
        <v>1.1016072174502409</v>
      </c>
      <c r="F57" s="21">
        <f t="shared" si="3"/>
        <v>13.088978334696487</v>
      </c>
      <c r="G57" s="21">
        <f t="shared" si="3"/>
        <v>2.1109093920721824E-2</v>
      </c>
      <c r="H57" s="16"/>
      <c r="I57" s="16"/>
      <c r="J57" s="16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61" spans="1:69" s="10" customFormat="1" ht="24" x14ac:dyDescent="0.3">
      <c r="A61" s="10" t="s">
        <v>15</v>
      </c>
    </row>
    <row r="63" spans="1:69" x14ac:dyDescent="0.2">
      <c r="A63" s="12" t="s">
        <v>2</v>
      </c>
      <c r="B63" s="12" t="s">
        <v>3</v>
      </c>
      <c r="C63" s="12" t="s">
        <v>4</v>
      </c>
      <c r="D63" s="12" t="s">
        <v>5</v>
      </c>
      <c r="E63" s="13" t="s">
        <v>6</v>
      </c>
      <c r="F63" s="13" t="s">
        <v>7</v>
      </c>
      <c r="G63" s="13" t="s">
        <v>8</v>
      </c>
    </row>
    <row r="64" spans="1:69" x14ac:dyDescent="0.2">
      <c r="A64">
        <v>1248</v>
      </c>
      <c r="B64" t="s">
        <v>9</v>
      </c>
      <c r="C64" t="s">
        <v>16</v>
      </c>
      <c r="D64">
        <v>-73</v>
      </c>
      <c r="E64">
        <v>-31</v>
      </c>
      <c r="F64">
        <v>223</v>
      </c>
      <c r="G64">
        <v>0.92</v>
      </c>
    </row>
    <row r="65" spans="1:69" x14ac:dyDescent="0.2">
      <c r="A65">
        <v>1250</v>
      </c>
      <c r="B65" t="s">
        <v>9</v>
      </c>
      <c r="C65" t="s">
        <v>16</v>
      </c>
      <c r="D65">
        <v>-79</v>
      </c>
      <c r="E65">
        <v>-31</v>
      </c>
      <c r="F65">
        <v>133</v>
      </c>
      <c r="G65">
        <v>0.88</v>
      </c>
    </row>
    <row r="66" spans="1:69" x14ac:dyDescent="0.2">
      <c r="A66">
        <v>1253</v>
      </c>
      <c r="B66" t="s">
        <v>9</v>
      </c>
      <c r="C66" t="s">
        <v>16</v>
      </c>
      <c r="D66">
        <v>-82</v>
      </c>
      <c r="E66">
        <v>-32</v>
      </c>
      <c r="F66">
        <v>162</v>
      </c>
      <c r="G66">
        <v>1.02</v>
      </c>
    </row>
    <row r="67" spans="1:69" x14ac:dyDescent="0.2">
      <c r="A67">
        <v>1267</v>
      </c>
      <c r="B67" t="s">
        <v>9</v>
      </c>
      <c r="C67" t="s">
        <v>16</v>
      </c>
      <c r="D67">
        <v>-76</v>
      </c>
      <c r="E67">
        <v>-34</v>
      </c>
      <c r="F67">
        <v>193</v>
      </c>
      <c r="G67">
        <v>0.88</v>
      </c>
    </row>
    <row r="68" spans="1:69" x14ac:dyDescent="0.2">
      <c r="A68">
        <v>1313</v>
      </c>
      <c r="B68" t="s">
        <v>9</v>
      </c>
      <c r="C68" t="s">
        <v>16</v>
      </c>
      <c r="D68">
        <v>-93</v>
      </c>
      <c r="E68">
        <v>-40</v>
      </c>
      <c r="F68">
        <v>206</v>
      </c>
      <c r="G68">
        <v>0.87</v>
      </c>
    </row>
    <row r="69" spans="1:69" x14ac:dyDescent="0.2">
      <c r="A69">
        <v>1313</v>
      </c>
      <c r="B69" t="s">
        <v>9</v>
      </c>
      <c r="C69" t="s">
        <v>16</v>
      </c>
      <c r="D69">
        <v>-91</v>
      </c>
      <c r="E69">
        <v>-34</v>
      </c>
      <c r="F69">
        <v>102</v>
      </c>
      <c r="G69">
        <v>0.88</v>
      </c>
    </row>
    <row r="70" spans="1:69" x14ac:dyDescent="0.2">
      <c r="A70">
        <v>1323</v>
      </c>
      <c r="B70" t="s">
        <v>9</v>
      </c>
      <c r="C70" t="s">
        <v>16</v>
      </c>
      <c r="D70">
        <v>-66</v>
      </c>
      <c r="E70">
        <v>-38</v>
      </c>
      <c r="F70">
        <v>284</v>
      </c>
      <c r="G70">
        <v>0.92</v>
      </c>
    </row>
    <row r="71" spans="1:69" x14ac:dyDescent="0.2">
      <c r="A71">
        <v>1344</v>
      </c>
      <c r="B71" t="s">
        <v>9</v>
      </c>
      <c r="C71" t="s">
        <v>16</v>
      </c>
      <c r="D71">
        <v>-66</v>
      </c>
      <c r="E71">
        <v>-39</v>
      </c>
      <c r="F71">
        <v>177</v>
      </c>
      <c r="G71">
        <v>0.93</v>
      </c>
    </row>
    <row r="72" spans="1:69" x14ac:dyDescent="0.2">
      <c r="A72" s="6"/>
      <c r="B72" s="6"/>
      <c r="C72" s="14" t="s">
        <v>11</v>
      </c>
      <c r="D72" s="15">
        <f>AVERAGE(D64:D71)</f>
        <v>-78.25</v>
      </c>
      <c r="E72" s="15">
        <f t="shared" ref="E72:G72" si="4">AVERAGE(E64:E71)</f>
        <v>-34.875</v>
      </c>
      <c r="F72" s="15">
        <f t="shared" si="4"/>
        <v>185</v>
      </c>
      <c r="G72" s="15">
        <f t="shared" si="4"/>
        <v>0.91249999999999998</v>
      </c>
      <c r="H72" s="16"/>
      <c r="I72" s="16"/>
      <c r="J72" s="16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7" t="s">
        <v>12</v>
      </c>
      <c r="B73" s="18">
        <f>COUNT(A64:A71)</f>
        <v>8</v>
      </c>
      <c r="C73" s="14" t="s">
        <v>13</v>
      </c>
      <c r="D73" s="15">
        <f>STDEV(D64:D71)/SQRT(COUNT(D64:D71)-1)</f>
        <v>3.8531725597889075</v>
      </c>
      <c r="E73" s="15">
        <f t="shared" ref="E73:G73" si="5">STDEV(E64:E71)/SQRT(COUNT(E64:E71)-1)</f>
        <v>1.3767382333854559</v>
      </c>
      <c r="F73" s="15">
        <f t="shared" si="5"/>
        <v>21.158295521798422</v>
      </c>
      <c r="G73" s="15">
        <f t="shared" si="5"/>
        <v>1.8598880808987913E-2</v>
      </c>
      <c r="H73" s="16"/>
      <c r="I73" s="16"/>
      <c r="J73" s="16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7"/>
      <c r="B74" s="18"/>
      <c r="C74" s="19"/>
      <c r="D74" s="16"/>
      <c r="F74" s="16"/>
      <c r="G74" s="16"/>
      <c r="H74" s="16"/>
      <c r="I74" s="16"/>
      <c r="J74" s="16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2" t="s">
        <v>2</v>
      </c>
      <c r="B75" s="12" t="s">
        <v>3</v>
      </c>
      <c r="C75" s="12" t="s">
        <v>4</v>
      </c>
      <c r="D75" s="12" t="s">
        <v>5</v>
      </c>
      <c r="E75" s="13" t="s">
        <v>6</v>
      </c>
      <c r="F75" s="13" t="s">
        <v>7</v>
      </c>
      <c r="G75" s="13" t="s">
        <v>8</v>
      </c>
    </row>
    <row r="76" spans="1:69" x14ac:dyDescent="0.2">
      <c r="A76">
        <v>1040</v>
      </c>
      <c r="B76" t="s">
        <v>14</v>
      </c>
      <c r="C76" t="s">
        <v>16</v>
      </c>
      <c r="D76">
        <v>-64</v>
      </c>
      <c r="E76">
        <v>-41</v>
      </c>
      <c r="F76">
        <v>322</v>
      </c>
      <c r="G76">
        <v>0.97</v>
      </c>
    </row>
    <row r="77" spans="1:69" x14ac:dyDescent="0.2">
      <c r="A77">
        <v>1052</v>
      </c>
      <c r="B77" t="s">
        <v>14</v>
      </c>
      <c r="C77" t="s">
        <v>16</v>
      </c>
      <c r="D77">
        <v>-80</v>
      </c>
      <c r="E77">
        <v>-39</v>
      </c>
      <c r="F77">
        <v>220</v>
      </c>
      <c r="G77">
        <v>0.94</v>
      </c>
    </row>
    <row r="78" spans="1:69" x14ac:dyDescent="0.2">
      <c r="A78">
        <v>1053</v>
      </c>
      <c r="B78" t="s">
        <v>14</v>
      </c>
      <c r="C78" t="s">
        <v>16</v>
      </c>
      <c r="D78">
        <v>-89</v>
      </c>
      <c r="E78">
        <v>-38</v>
      </c>
      <c r="F78">
        <v>178</v>
      </c>
      <c r="G78">
        <v>0.9</v>
      </c>
    </row>
    <row r="79" spans="1:69" x14ac:dyDescent="0.2">
      <c r="A79">
        <v>1086</v>
      </c>
      <c r="B79" t="s">
        <v>14</v>
      </c>
      <c r="C79" t="s">
        <v>16</v>
      </c>
      <c r="D79">
        <v>-78</v>
      </c>
      <c r="E79">
        <v>-38</v>
      </c>
      <c r="F79">
        <v>320</v>
      </c>
      <c r="G79">
        <v>0.97</v>
      </c>
    </row>
    <row r="80" spans="1:69" x14ac:dyDescent="0.2">
      <c r="A80">
        <v>1086</v>
      </c>
      <c r="B80" t="s">
        <v>14</v>
      </c>
      <c r="C80" t="s">
        <v>16</v>
      </c>
      <c r="D80">
        <v>-67</v>
      </c>
      <c r="E80">
        <v>-35</v>
      </c>
      <c r="F80">
        <v>300</v>
      </c>
      <c r="G80">
        <v>0.91</v>
      </c>
    </row>
    <row r="81" spans="1:69" x14ac:dyDescent="0.2">
      <c r="A81">
        <v>1089</v>
      </c>
      <c r="B81" t="s">
        <v>14</v>
      </c>
      <c r="C81" t="s">
        <v>16</v>
      </c>
      <c r="D81">
        <v>-65</v>
      </c>
      <c r="E81">
        <v>-40</v>
      </c>
      <c r="F81">
        <v>245</v>
      </c>
      <c r="G81">
        <v>0.96</v>
      </c>
    </row>
    <row r="82" spans="1:69" x14ac:dyDescent="0.2">
      <c r="A82">
        <v>4077</v>
      </c>
      <c r="B82" t="s">
        <v>14</v>
      </c>
      <c r="C82" t="s">
        <v>16</v>
      </c>
      <c r="D82">
        <v>-89</v>
      </c>
      <c r="E82">
        <v>-37</v>
      </c>
      <c r="F82">
        <v>118</v>
      </c>
      <c r="G82">
        <v>0.89</v>
      </c>
    </row>
    <row r="83" spans="1:69" x14ac:dyDescent="0.2">
      <c r="A83">
        <v>4076</v>
      </c>
      <c r="B83" t="s">
        <v>14</v>
      </c>
      <c r="C83" t="s">
        <v>16</v>
      </c>
      <c r="D83">
        <v>-88</v>
      </c>
      <c r="E83">
        <v>-35</v>
      </c>
      <c r="F83">
        <v>163</v>
      </c>
      <c r="G83">
        <v>0.9</v>
      </c>
    </row>
    <row r="84" spans="1:69" x14ac:dyDescent="0.2">
      <c r="A84">
        <v>1308</v>
      </c>
      <c r="B84" t="s">
        <v>14</v>
      </c>
      <c r="C84" t="s">
        <v>16</v>
      </c>
      <c r="D84">
        <v>-66</v>
      </c>
      <c r="E84">
        <v>-32</v>
      </c>
      <c r="F84">
        <v>162</v>
      </c>
      <c r="G84">
        <v>1</v>
      </c>
    </row>
    <row r="85" spans="1:69" x14ac:dyDescent="0.2">
      <c r="A85">
        <v>1308</v>
      </c>
      <c r="B85" t="s">
        <v>14</v>
      </c>
      <c r="C85" t="s">
        <v>16</v>
      </c>
      <c r="D85">
        <v>-62</v>
      </c>
      <c r="E85">
        <v>-43</v>
      </c>
      <c r="F85">
        <v>257</v>
      </c>
      <c r="G85">
        <v>0.93</v>
      </c>
    </row>
    <row r="86" spans="1:69" x14ac:dyDescent="0.2">
      <c r="A86">
        <v>1308</v>
      </c>
      <c r="B86" t="s">
        <v>14</v>
      </c>
      <c r="C86" t="s">
        <v>16</v>
      </c>
      <c r="D86">
        <v>-84</v>
      </c>
      <c r="E86">
        <v>-35</v>
      </c>
      <c r="F86">
        <v>135</v>
      </c>
      <c r="G86">
        <v>0.88</v>
      </c>
    </row>
    <row r="87" spans="1:69" x14ac:dyDescent="0.2">
      <c r="A87">
        <v>1305</v>
      </c>
      <c r="B87" t="s">
        <v>14</v>
      </c>
      <c r="C87" t="s">
        <v>16</v>
      </c>
      <c r="D87">
        <v>-63</v>
      </c>
      <c r="E87">
        <v>-20</v>
      </c>
      <c r="F87">
        <v>250</v>
      </c>
      <c r="G87">
        <v>0.95</v>
      </c>
    </row>
    <row r="88" spans="1:69" s="6" customFormat="1" x14ac:dyDescent="0.2">
      <c r="C88" s="20" t="s">
        <v>11</v>
      </c>
      <c r="D88" s="21">
        <f>AVERAGE(D76:D87)</f>
        <v>-74.583333333333329</v>
      </c>
      <c r="E88" s="21">
        <f t="shared" ref="E88:G88" si="6">AVERAGE(E76:E87)</f>
        <v>-36.083333333333336</v>
      </c>
      <c r="F88" s="21">
        <f t="shared" si="6"/>
        <v>222.5</v>
      </c>
      <c r="G88" s="21">
        <f t="shared" si="6"/>
        <v>0.93333333333333346</v>
      </c>
      <c r="H88" s="16"/>
      <c r="I88" s="16"/>
      <c r="J88" s="16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</row>
    <row r="89" spans="1:69" x14ac:dyDescent="0.2">
      <c r="A89" s="17" t="s">
        <v>12</v>
      </c>
      <c r="B89" s="18">
        <f>COUNT(A76:A87)</f>
        <v>12</v>
      </c>
      <c r="C89" s="20" t="s">
        <v>13</v>
      </c>
      <c r="D89" s="21">
        <f>STDEV(D76:D87)/SQRT(COUNT(D76:D87)-1)</f>
        <v>3.3438195939051591</v>
      </c>
      <c r="E89" s="21">
        <f t="shared" ref="E89:G89" si="7">STDEV(E76:E87)/SQRT(COUNT(E76:E87)-1)</f>
        <v>1.7789324188861653</v>
      </c>
      <c r="F89" s="21">
        <f t="shared" si="7"/>
        <v>21.441637102910136</v>
      </c>
      <c r="G89" s="21">
        <f t="shared" si="7"/>
        <v>1.1378777791223382E-2</v>
      </c>
      <c r="H89" s="16"/>
      <c r="I89" s="16"/>
      <c r="J89" s="16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</row>
    <row r="93" spans="1:69" ht="34" x14ac:dyDescent="0.4">
      <c r="A93" s="22" t="s">
        <v>17</v>
      </c>
      <c r="C93" s="9"/>
      <c r="F93" s="7"/>
      <c r="G93" s="7"/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69" s="24" customFormat="1" ht="24" x14ac:dyDescent="0.3">
      <c r="A94" s="23" t="s">
        <v>18</v>
      </c>
    </row>
    <row r="97" spans="1:42" ht="24" x14ac:dyDescent="0.3">
      <c r="A97" s="25" t="s">
        <v>19</v>
      </c>
      <c r="B97" s="25"/>
      <c r="L97" s="25" t="s">
        <v>20</v>
      </c>
      <c r="M97" s="25"/>
      <c r="N97" s="25"/>
      <c r="W97" s="25" t="s">
        <v>21</v>
      </c>
      <c r="X97" s="25"/>
      <c r="AH97" s="25" t="s">
        <v>22</v>
      </c>
      <c r="AI97" s="25"/>
    </row>
    <row r="99" spans="1:42" ht="60" customHeight="1" x14ac:dyDescent="0.2">
      <c r="A99" s="26" t="s">
        <v>23</v>
      </c>
      <c r="B99" s="26"/>
      <c r="C99" s="26"/>
      <c r="D99" s="26"/>
      <c r="E99" s="26"/>
      <c r="F99" s="26"/>
      <c r="G99" s="26"/>
      <c r="H99" s="26"/>
      <c r="I99" s="26"/>
      <c r="L99" s="26" t="s">
        <v>23</v>
      </c>
      <c r="M99" s="26"/>
      <c r="N99" s="26"/>
      <c r="O99" s="26"/>
      <c r="P99" s="26"/>
      <c r="Q99" s="26"/>
      <c r="R99" s="26"/>
      <c r="S99" s="26"/>
      <c r="T99" s="26"/>
      <c r="W99" s="26" t="s">
        <v>23</v>
      </c>
      <c r="X99" s="26"/>
      <c r="Y99" s="26"/>
      <c r="Z99" s="26"/>
      <c r="AA99" s="26"/>
      <c r="AB99" s="26"/>
      <c r="AC99" s="26"/>
      <c r="AD99" s="26"/>
      <c r="AE99" s="26"/>
      <c r="AH99" s="26" t="s">
        <v>23</v>
      </c>
      <c r="AI99" s="26"/>
      <c r="AJ99" s="26"/>
      <c r="AK99" s="26"/>
      <c r="AL99" s="26"/>
      <c r="AM99" s="26"/>
      <c r="AN99" s="26"/>
      <c r="AO99" s="26"/>
      <c r="AP99" s="26"/>
    </row>
    <row r="100" spans="1:42" ht="33" thickBot="1" x14ac:dyDescent="0.25">
      <c r="A100" s="27" t="s">
        <v>24</v>
      </c>
      <c r="B100" s="27" t="s">
        <v>5</v>
      </c>
      <c r="L100" s="27" t="s">
        <v>24</v>
      </c>
      <c r="M100" s="27" t="s">
        <v>25</v>
      </c>
      <c r="W100" s="27" t="s">
        <v>24</v>
      </c>
      <c r="X100" s="27" t="s">
        <v>7</v>
      </c>
      <c r="AH100" s="27" t="s">
        <v>24</v>
      </c>
      <c r="AI100" s="27" t="s">
        <v>8</v>
      </c>
    </row>
    <row r="101" spans="1:42" ht="32" customHeight="1" thickTop="1" thickBot="1" x14ac:dyDescent="0.25">
      <c r="A101" s="28" t="s">
        <v>26</v>
      </c>
      <c r="B101" s="29" t="s">
        <v>27</v>
      </c>
      <c r="C101" s="30" t="s">
        <v>28</v>
      </c>
      <c r="D101" s="30" t="s">
        <v>29</v>
      </c>
      <c r="E101" s="30" t="s">
        <v>30</v>
      </c>
      <c r="F101" s="30" t="s">
        <v>31</v>
      </c>
      <c r="G101" s="30" t="s">
        <v>32</v>
      </c>
      <c r="H101" s="30" t="s">
        <v>33</v>
      </c>
      <c r="I101" s="31" t="s">
        <v>34</v>
      </c>
      <c r="L101" s="28" t="s">
        <v>26</v>
      </c>
      <c r="M101" s="29" t="s">
        <v>27</v>
      </c>
      <c r="N101" s="30" t="s">
        <v>28</v>
      </c>
      <c r="O101" s="30" t="s">
        <v>29</v>
      </c>
      <c r="P101" s="30" t="s">
        <v>30</v>
      </c>
      <c r="Q101" s="30" t="s">
        <v>31</v>
      </c>
      <c r="R101" s="30" t="s">
        <v>32</v>
      </c>
      <c r="S101" s="30" t="s">
        <v>33</v>
      </c>
      <c r="T101" s="31" t="s">
        <v>34</v>
      </c>
      <c r="W101" s="28" t="s">
        <v>26</v>
      </c>
      <c r="X101" s="29" t="s">
        <v>27</v>
      </c>
      <c r="Y101" s="30" t="s">
        <v>28</v>
      </c>
      <c r="Z101" s="30" t="s">
        <v>29</v>
      </c>
      <c r="AA101" s="30" t="s">
        <v>30</v>
      </c>
      <c r="AB101" s="30" t="s">
        <v>31</v>
      </c>
      <c r="AC101" s="30" t="s">
        <v>32</v>
      </c>
      <c r="AD101" s="30" t="s">
        <v>33</v>
      </c>
      <c r="AE101" s="31" t="s">
        <v>34</v>
      </c>
      <c r="AH101" s="28" t="s">
        <v>26</v>
      </c>
      <c r="AI101" s="29" t="s">
        <v>27</v>
      </c>
      <c r="AJ101" s="30" t="s">
        <v>28</v>
      </c>
      <c r="AK101" s="30" t="s">
        <v>29</v>
      </c>
      <c r="AL101" s="30" t="s">
        <v>30</v>
      </c>
      <c r="AM101" s="30" t="s">
        <v>31</v>
      </c>
      <c r="AN101" s="30" t="s">
        <v>32</v>
      </c>
      <c r="AO101" s="30" t="s">
        <v>33</v>
      </c>
      <c r="AP101" s="31" t="s">
        <v>34</v>
      </c>
    </row>
    <row r="102" spans="1:42" ht="33" thickTop="1" x14ac:dyDescent="0.2">
      <c r="A102" s="32" t="s">
        <v>35</v>
      </c>
      <c r="B102" s="33" t="s">
        <v>36</v>
      </c>
      <c r="C102" s="34">
        <v>3</v>
      </c>
      <c r="D102" s="35">
        <v>2905.1377427658713</v>
      </c>
      <c r="E102" s="35">
        <v>43.964565003878448</v>
      </c>
      <c r="F102" s="36">
        <v>2.3576970982651467E-15</v>
      </c>
      <c r="G102" s="36">
        <v>0.68023715265068607</v>
      </c>
      <c r="H102" s="35">
        <v>131.89369501163534</v>
      </c>
      <c r="I102" s="37">
        <v>1</v>
      </c>
      <c r="L102" s="32" t="s">
        <v>35</v>
      </c>
      <c r="M102" s="33" t="s">
        <v>37</v>
      </c>
      <c r="N102" s="34">
        <v>3</v>
      </c>
      <c r="O102" s="35">
        <v>25.148246691247248</v>
      </c>
      <c r="P102" s="36">
        <v>0.98464158847178118</v>
      </c>
      <c r="Q102" s="36">
        <v>0.4059105710920482</v>
      </c>
      <c r="R102" s="36">
        <v>4.5477232916772997E-2</v>
      </c>
      <c r="S102" s="35">
        <v>2.9539247654153438</v>
      </c>
      <c r="T102" s="38">
        <v>0.25583764835421496</v>
      </c>
      <c r="W102" s="32" t="s">
        <v>35</v>
      </c>
      <c r="X102" s="33" t="s">
        <v>38</v>
      </c>
      <c r="Y102" s="34">
        <v>3</v>
      </c>
      <c r="Z102" s="35">
        <v>29130.005926047743</v>
      </c>
      <c r="AA102" s="35">
        <v>5.4268263488696951</v>
      </c>
      <c r="AB102" s="36">
        <v>2.2238592730014399E-3</v>
      </c>
      <c r="AC102" s="36">
        <v>0.20797623168498372</v>
      </c>
      <c r="AD102" s="35">
        <v>16.280479046609084</v>
      </c>
      <c r="AE102" s="38">
        <v>0.92214379745586128</v>
      </c>
      <c r="AH102" s="32" t="s">
        <v>35</v>
      </c>
      <c r="AI102" s="33" t="s">
        <v>39</v>
      </c>
      <c r="AJ102" s="34">
        <v>3</v>
      </c>
      <c r="AK102" s="36">
        <v>4.3821981205504699E-2</v>
      </c>
      <c r="AL102" s="35">
        <v>5.9465141506708745</v>
      </c>
      <c r="AM102" s="36">
        <v>1.2451817829005573E-3</v>
      </c>
      <c r="AN102" s="36">
        <v>0.22344244348262693</v>
      </c>
      <c r="AO102" s="35">
        <v>17.839542452012623</v>
      </c>
      <c r="AP102" s="38">
        <v>0.94462650105751378</v>
      </c>
    </row>
    <row r="103" spans="1:42" x14ac:dyDescent="0.2">
      <c r="A103" s="39" t="s">
        <v>40</v>
      </c>
      <c r="B103" s="40">
        <v>218845.28161544539</v>
      </c>
      <c r="C103" s="41">
        <v>1</v>
      </c>
      <c r="D103" s="42">
        <v>218845.28161544539</v>
      </c>
      <c r="E103" s="42">
        <v>3311.8696809928638</v>
      </c>
      <c r="F103" s="43">
        <v>1.5851072666095492E-55</v>
      </c>
      <c r="G103" s="43">
        <v>0.98162347515990767</v>
      </c>
      <c r="H103" s="42">
        <v>3311.8696809928633</v>
      </c>
      <c r="I103" s="44">
        <v>1</v>
      </c>
      <c r="L103" s="39" t="s">
        <v>40</v>
      </c>
      <c r="M103" s="40">
        <v>72581.028685295198</v>
      </c>
      <c r="N103" s="41">
        <v>1</v>
      </c>
      <c r="O103" s="42">
        <v>72581.028685295198</v>
      </c>
      <c r="P103" s="42">
        <v>2841.8004744035916</v>
      </c>
      <c r="Q103" s="43">
        <v>1.6622801548705872E-53</v>
      </c>
      <c r="R103" s="43">
        <v>0.97864867075182427</v>
      </c>
      <c r="S103" s="42">
        <v>2841.800474403592</v>
      </c>
      <c r="T103" s="44">
        <v>1</v>
      </c>
      <c r="W103" s="39" t="s">
        <v>40</v>
      </c>
      <c r="X103" s="40">
        <v>3192149.4122840795</v>
      </c>
      <c r="Y103" s="41">
        <v>1</v>
      </c>
      <c r="Z103" s="42">
        <v>3192149.4122840795</v>
      </c>
      <c r="AA103" s="42">
        <v>594.68716155055415</v>
      </c>
      <c r="AB103" s="43">
        <v>1.7817692063960544E-33</v>
      </c>
      <c r="AC103" s="43">
        <v>0.90558670302978495</v>
      </c>
      <c r="AD103" s="42">
        <v>594.68716155055415</v>
      </c>
      <c r="AE103" s="44">
        <v>1</v>
      </c>
      <c r="AH103" s="39" t="s">
        <v>40</v>
      </c>
      <c r="AI103" s="40">
        <v>41.465739858783813</v>
      </c>
      <c r="AJ103" s="41">
        <v>1</v>
      </c>
      <c r="AK103" s="42">
        <v>41.465739858783813</v>
      </c>
      <c r="AL103" s="42">
        <v>5626.7791198660261</v>
      </c>
      <c r="AM103" s="43">
        <v>1.4616692879063571E-62</v>
      </c>
      <c r="AN103" s="43">
        <v>0.9891013522069283</v>
      </c>
      <c r="AO103" s="42">
        <v>5626.7791198660261</v>
      </c>
      <c r="AP103" s="44">
        <v>1</v>
      </c>
    </row>
    <row r="104" spans="1:42" x14ac:dyDescent="0.2">
      <c r="A104" s="39" t="s">
        <v>3</v>
      </c>
      <c r="B104" s="40">
        <v>110.58391981130647</v>
      </c>
      <c r="C104" s="41">
        <v>1</v>
      </c>
      <c r="D104" s="42">
        <v>110.58391981130647</v>
      </c>
      <c r="E104" s="42">
        <v>1.6735089215766901</v>
      </c>
      <c r="F104" s="43">
        <v>0.20058798769004141</v>
      </c>
      <c r="G104" s="43">
        <v>2.6282655847314259E-2</v>
      </c>
      <c r="H104" s="42">
        <v>1.6735089215766943</v>
      </c>
      <c r="I104" s="45">
        <v>0.24686780055494206</v>
      </c>
      <c r="L104" s="39" t="s">
        <v>3</v>
      </c>
      <c r="M104" s="46">
        <v>1.3559120289195115</v>
      </c>
      <c r="N104" s="47">
        <v>1</v>
      </c>
      <c r="O104" s="48">
        <v>1.3559120289195115</v>
      </c>
      <c r="P104" s="49">
        <v>5.3088686077187863E-2</v>
      </c>
      <c r="Q104" s="49">
        <v>0.81853190378844887</v>
      </c>
      <c r="R104" s="49">
        <v>8.5553656073044662E-4</v>
      </c>
      <c r="S104" s="49">
        <v>5.3088686077187863E-2</v>
      </c>
      <c r="T104" s="50">
        <v>5.5916420121695287E-2</v>
      </c>
      <c r="W104" s="39" t="s">
        <v>3</v>
      </c>
      <c r="X104" s="40">
        <v>1249.01097280606</v>
      </c>
      <c r="Y104" s="41">
        <v>1</v>
      </c>
      <c r="Z104" s="42">
        <v>1249.01097280606</v>
      </c>
      <c r="AA104" s="43">
        <v>0.23268672428213727</v>
      </c>
      <c r="AB104" s="43">
        <v>0.63123748173638228</v>
      </c>
      <c r="AC104" s="43">
        <v>3.7389792491691809E-3</v>
      </c>
      <c r="AD104" s="43">
        <v>0.23268672428213727</v>
      </c>
      <c r="AE104" s="45">
        <v>7.6217244163465314E-2</v>
      </c>
      <c r="AH104" s="39" t="s">
        <v>3</v>
      </c>
      <c r="AI104" s="51">
        <v>6.9746247583315392E-6</v>
      </c>
      <c r="AJ104" s="41">
        <v>1</v>
      </c>
      <c r="AK104" s="52">
        <v>6.9746247583315392E-6</v>
      </c>
      <c r="AL104" s="43">
        <v>9.4643609622624913E-4</v>
      </c>
      <c r="AM104" s="43">
        <v>0.97555640990389858</v>
      </c>
      <c r="AN104" s="43">
        <v>1.5264865306559985E-5</v>
      </c>
      <c r="AO104" s="43">
        <v>9.4643609622624923E-4</v>
      </c>
      <c r="AP104" s="45">
        <v>5.0105109392235225E-2</v>
      </c>
    </row>
    <row r="105" spans="1:42" x14ac:dyDescent="0.2">
      <c r="A105" s="53" t="s">
        <v>41</v>
      </c>
      <c r="B105" s="54">
        <v>8476.4323398009274</v>
      </c>
      <c r="C105" s="55">
        <v>1</v>
      </c>
      <c r="D105" s="56">
        <v>8476.4323398009274</v>
      </c>
      <c r="E105" s="56">
        <v>128.27710545984556</v>
      </c>
      <c r="F105" s="57">
        <v>9.7622391246542531E-17</v>
      </c>
      <c r="G105" s="57">
        <v>0.67415943263292932</v>
      </c>
      <c r="H105" s="56">
        <v>128.27710545984556</v>
      </c>
      <c r="I105" s="58">
        <v>1</v>
      </c>
      <c r="L105" s="39" t="s">
        <v>41</v>
      </c>
      <c r="M105" s="46">
        <v>71.077653121618994</v>
      </c>
      <c r="N105" s="47">
        <v>1</v>
      </c>
      <c r="O105" s="48">
        <v>71.077653121618994</v>
      </c>
      <c r="P105" s="48">
        <v>2.7829380765091489</v>
      </c>
      <c r="Q105" s="49">
        <v>0.10031651035452635</v>
      </c>
      <c r="R105" s="49">
        <v>4.2957886121535234E-2</v>
      </c>
      <c r="S105" s="48">
        <v>2.7829380765091494</v>
      </c>
      <c r="T105" s="50">
        <v>0.37555843309362191</v>
      </c>
      <c r="W105" s="53" t="s">
        <v>41</v>
      </c>
      <c r="X105" s="54">
        <v>84525.194349795041</v>
      </c>
      <c r="Y105" s="55">
        <v>1</v>
      </c>
      <c r="Z105" s="56">
        <v>84525.194349795041</v>
      </c>
      <c r="AA105" s="56">
        <v>15.746771662364536</v>
      </c>
      <c r="AB105" s="57">
        <v>1.9061226897980904E-4</v>
      </c>
      <c r="AC105" s="57">
        <v>0.2025392350790971</v>
      </c>
      <c r="AD105" s="56">
        <v>15.746771662364536</v>
      </c>
      <c r="AE105" s="59">
        <v>0.97417718342408222</v>
      </c>
      <c r="AH105" s="53" t="s">
        <v>41</v>
      </c>
      <c r="AI105" s="60">
        <v>0.11076618533965875</v>
      </c>
      <c r="AJ105" s="55">
        <v>1</v>
      </c>
      <c r="AK105" s="57">
        <v>0.11076618533965875</v>
      </c>
      <c r="AL105" s="56">
        <v>15.030646046084616</v>
      </c>
      <c r="AM105" s="57">
        <v>2.5812735529574696E-4</v>
      </c>
      <c r="AN105" s="57">
        <v>0.19512553532385449</v>
      </c>
      <c r="AO105" s="56">
        <v>15.030646046084616</v>
      </c>
      <c r="AP105" s="59">
        <v>0.96829118389465785</v>
      </c>
    </row>
    <row r="106" spans="1:42" ht="32" x14ac:dyDescent="0.2">
      <c r="A106" s="39" t="s">
        <v>42</v>
      </c>
      <c r="B106" s="40">
        <v>9.1392449804628502</v>
      </c>
      <c r="C106" s="41">
        <v>1</v>
      </c>
      <c r="D106" s="42">
        <v>9.1392449804628502</v>
      </c>
      <c r="E106" s="43">
        <v>0.13830770366412556</v>
      </c>
      <c r="F106" s="43">
        <v>0.71123728116069362</v>
      </c>
      <c r="G106" s="43">
        <v>2.2258041581002044E-3</v>
      </c>
      <c r="H106" s="43">
        <v>0.13830770366412556</v>
      </c>
      <c r="I106" s="45">
        <v>6.5496834841053841E-2</v>
      </c>
      <c r="L106" s="39" t="s">
        <v>42</v>
      </c>
      <c r="M106" s="46">
        <v>12.251505486802847</v>
      </c>
      <c r="N106" s="47">
        <v>1</v>
      </c>
      <c r="O106" s="48">
        <v>12.251505486802847</v>
      </c>
      <c r="P106" s="49">
        <v>0.47968917959974117</v>
      </c>
      <c r="Q106" s="49">
        <v>0.49114923899762641</v>
      </c>
      <c r="R106" s="49">
        <v>7.6775218618783496E-3</v>
      </c>
      <c r="S106" s="49">
        <v>0.47968917959974122</v>
      </c>
      <c r="T106" s="50">
        <v>0.10473924540859247</v>
      </c>
      <c r="W106" s="39" t="s">
        <v>42</v>
      </c>
      <c r="X106" s="40">
        <v>10505.179695749917</v>
      </c>
      <c r="Y106" s="41">
        <v>1</v>
      </c>
      <c r="Z106" s="42">
        <v>10505.179695749917</v>
      </c>
      <c r="AA106" s="42">
        <v>1.9570811663148007</v>
      </c>
      <c r="AB106" s="43">
        <v>0.16680869407657781</v>
      </c>
      <c r="AC106" s="43">
        <v>3.0599913733173383E-2</v>
      </c>
      <c r="AD106" s="42">
        <v>1.9570811663148009</v>
      </c>
      <c r="AE106" s="45">
        <v>0.28049063842243516</v>
      </c>
      <c r="AH106" s="39" t="s">
        <v>42</v>
      </c>
      <c r="AI106" s="61">
        <v>6.3118316473296425E-3</v>
      </c>
      <c r="AJ106" s="41">
        <v>1</v>
      </c>
      <c r="AK106" s="43">
        <v>6.3118316473296425E-3</v>
      </c>
      <c r="AL106" s="43">
        <v>0.85649701759224017</v>
      </c>
      <c r="AM106" s="43">
        <v>0.35830918288559244</v>
      </c>
      <c r="AN106" s="43">
        <v>1.3626228921928697E-2</v>
      </c>
      <c r="AO106" s="43">
        <v>0.85649701759224017</v>
      </c>
      <c r="AP106" s="45">
        <v>0.14918634667095976</v>
      </c>
    </row>
    <row r="107" spans="1:42" x14ac:dyDescent="0.2">
      <c r="A107" s="39" t="s">
        <v>43</v>
      </c>
      <c r="B107" s="40">
        <v>4096.9025858801151</v>
      </c>
      <c r="C107" s="41">
        <v>62</v>
      </c>
      <c r="D107" s="42">
        <v>66.079073965808306</v>
      </c>
      <c r="E107" s="62"/>
      <c r="F107" s="62"/>
      <c r="G107" s="62"/>
      <c r="H107" s="62"/>
      <c r="I107" s="63"/>
      <c r="L107" s="39" t="s">
        <v>43</v>
      </c>
      <c r="M107" s="40">
        <v>1583.511516385654</v>
      </c>
      <c r="N107" s="41">
        <v>62</v>
      </c>
      <c r="O107" s="42">
        <v>25.540508328800872</v>
      </c>
      <c r="P107" s="62"/>
      <c r="Q107" s="62"/>
      <c r="R107" s="62"/>
      <c r="S107" s="62"/>
      <c r="T107" s="63"/>
      <c r="W107" s="39" t="s">
        <v>43</v>
      </c>
      <c r="X107" s="40">
        <v>332802.31415385683</v>
      </c>
      <c r="Y107" s="41">
        <v>62</v>
      </c>
      <c r="Z107" s="42">
        <v>5367.7792605460781</v>
      </c>
      <c r="AA107" s="62"/>
      <c r="AB107" s="62"/>
      <c r="AC107" s="62"/>
      <c r="AD107" s="62"/>
      <c r="AE107" s="63"/>
      <c r="AH107" s="39" t="s">
        <v>43</v>
      </c>
      <c r="AI107" s="61">
        <v>0.45690008732843401</v>
      </c>
      <c r="AJ107" s="41">
        <v>62</v>
      </c>
      <c r="AK107" s="43">
        <v>7.3693562472328068E-3</v>
      </c>
      <c r="AL107" s="62"/>
      <c r="AM107" s="62"/>
      <c r="AN107" s="62"/>
      <c r="AO107" s="62"/>
      <c r="AP107" s="63"/>
    </row>
    <row r="108" spans="1:42" x14ac:dyDescent="0.2">
      <c r="A108" s="39" t="s">
        <v>44</v>
      </c>
      <c r="B108" s="40">
        <v>239221.78464018999</v>
      </c>
      <c r="C108" s="41">
        <v>66</v>
      </c>
      <c r="D108" s="62"/>
      <c r="E108" s="62"/>
      <c r="F108" s="62"/>
      <c r="G108" s="62"/>
      <c r="H108" s="62"/>
      <c r="I108" s="63"/>
      <c r="L108" s="39" t="s">
        <v>44</v>
      </c>
      <c r="M108" s="40">
        <v>92769.748751479987</v>
      </c>
      <c r="N108" s="41">
        <v>66</v>
      </c>
      <c r="O108" s="62"/>
      <c r="P108" s="62"/>
      <c r="Q108" s="62"/>
      <c r="R108" s="62"/>
      <c r="S108" s="62"/>
      <c r="T108" s="63"/>
      <c r="W108" s="39" t="s">
        <v>44</v>
      </c>
      <c r="X108" s="40">
        <v>4855849.9131659996</v>
      </c>
      <c r="Y108" s="41">
        <v>66</v>
      </c>
      <c r="Z108" s="62"/>
      <c r="AA108" s="62"/>
      <c r="AB108" s="62"/>
      <c r="AC108" s="62"/>
      <c r="AD108" s="62"/>
      <c r="AE108" s="63"/>
      <c r="AH108" s="39" t="s">
        <v>44</v>
      </c>
      <c r="AI108" s="40">
        <v>49.264455025937991</v>
      </c>
      <c r="AJ108" s="41">
        <v>66</v>
      </c>
      <c r="AK108" s="62"/>
      <c r="AL108" s="62"/>
      <c r="AM108" s="62"/>
      <c r="AN108" s="62"/>
      <c r="AO108" s="62"/>
      <c r="AP108" s="63"/>
    </row>
    <row r="109" spans="1:42" ht="33" thickBot="1" x14ac:dyDescent="0.25">
      <c r="A109" s="64" t="s">
        <v>45</v>
      </c>
      <c r="B109" s="65">
        <v>12812.315814177728</v>
      </c>
      <c r="C109" s="66">
        <v>65</v>
      </c>
      <c r="D109" s="67"/>
      <c r="E109" s="67"/>
      <c r="F109" s="67"/>
      <c r="G109" s="67"/>
      <c r="H109" s="67"/>
      <c r="I109" s="68"/>
      <c r="L109" s="64" t="s">
        <v>45</v>
      </c>
      <c r="M109" s="65">
        <v>1658.9562564593957</v>
      </c>
      <c r="N109" s="66">
        <v>65</v>
      </c>
      <c r="O109" s="67"/>
      <c r="P109" s="67"/>
      <c r="Q109" s="67"/>
      <c r="R109" s="67"/>
      <c r="S109" s="67"/>
      <c r="T109" s="68"/>
      <c r="W109" s="64" t="s">
        <v>45</v>
      </c>
      <c r="X109" s="65">
        <v>420192.33193200006</v>
      </c>
      <c r="Y109" s="66">
        <v>65</v>
      </c>
      <c r="Z109" s="67"/>
      <c r="AA109" s="67"/>
      <c r="AB109" s="67"/>
      <c r="AC109" s="67"/>
      <c r="AD109" s="67"/>
      <c r="AE109" s="68"/>
      <c r="AH109" s="64" t="s">
        <v>45</v>
      </c>
      <c r="AI109" s="69">
        <v>0.5883660309449481</v>
      </c>
      <c r="AJ109" s="66">
        <v>65</v>
      </c>
      <c r="AK109" s="67"/>
      <c r="AL109" s="67"/>
      <c r="AM109" s="67"/>
      <c r="AN109" s="67"/>
      <c r="AO109" s="67"/>
      <c r="AP109" s="68"/>
    </row>
    <row r="110" spans="1:42" ht="17" thickTop="1" x14ac:dyDescent="0.2"/>
    <row r="118" spans="1:5" s="10" customFormat="1" ht="24" x14ac:dyDescent="0.3">
      <c r="A118" s="10" t="s">
        <v>46</v>
      </c>
    </row>
    <row r="120" spans="1:5" x14ac:dyDescent="0.2">
      <c r="A120" s="12" t="s">
        <v>2</v>
      </c>
      <c r="B120" s="12" t="s">
        <v>3</v>
      </c>
      <c r="C120" s="12" t="s">
        <v>4</v>
      </c>
      <c r="D120" s="13" t="s">
        <v>47</v>
      </c>
      <c r="E120" s="13" t="s">
        <v>48</v>
      </c>
    </row>
    <row r="121" spans="1:5" x14ac:dyDescent="0.2">
      <c r="A121" s="70">
        <v>1581</v>
      </c>
      <c r="B121" t="s">
        <v>9</v>
      </c>
      <c r="C121" t="s">
        <v>10</v>
      </c>
      <c r="D121">
        <v>1.9</v>
      </c>
      <c r="E121">
        <v>6.4</v>
      </c>
    </row>
    <row r="122" spans="1:5" x14ac:dyDescent="0.2">
      <c r="A122" s="70">
        <v>1581</v>
      </c>
      <c r="B122" t="s">
        <v>9</v>
      </c>
      <c r="C122" t="s">
        <v>10</v>
      </c>
      <c r="D122">
        <v>2.4</v>
      </c>
      <c r="E122">
        <v>18.2</v>
      </c>
    </row>
    <row r="123" spans="1:5" x14ac:dyDescent="0.2">
      <c r="A123" s="70">
        <v>1581</v>
      </c>
      <c r="B123" t="s">
        <v>9</v>
      </c>
      <c r="C123" t="s">
        <v>10</v>
      </c>
      <c r="D123">
        <v>1.3</v>
      </c>
      <c r="E123">
        <v>4.5</v>
      </c>
    </row>
    <row r="124" spans="1:5" x14ac:dyDescent="0.2">
      <c r="A124" s="70">
        <v>1590</v>
      </c>
      <c r="B124" t="s">
        <v>9</v>
      </c>
      <c r="C124" t="s">
        <v>10</v>
      </c>
      <c r="D124">
        <v>1.8</v>
      </c>
      <c r="E124">
        <v>5.6</v>
      </c>
    </row>
    <row r="125" spans="1:5" x14ac:dyDescent="0.2">
      <c r="A125" s="70" t="s">
        <v>49</v>
      </c>
      <c r="B125" t="s">
        <v>9</v>
      </c>
      <c r="C125" t="s">
        <v>10</v>
      </c>
      <c r="D125">
        <v>2.1</v>
      </c>
      <c r="E125">
        <v>5.8</v>
      </c>
    </row>
    <row r="126" spans="1:5" x14ac:dyDescent="0.2">
      <c r="A126" s="70" t="s">
        <v>49</v>
      </c>
      <c r="B126" t="s">
        <v>9</v>
      </c>
      <c r="C126" t="s">
        <v>10</v>
      </c>
      <c r="D126">
        <v>3.5</v>
      </c>
      <c r="E126">
        <v>4.5999999999999996</v>
      </c>
    </row>
    <row r="127" spans="1:5" x14ac:dyDescent="0.2">
      <c r="A127" s="70" t="s">
        <v>50</v>
      </c>
      <c r="B127" t="s">
        <v>9</v>
      </c>
      <c r="C127" t="s">
        <v>10</v>
      </c>
      <c r="D127">
        <v>2.2999999999999998</v>
      </c>
      <c r="E127">
        <v>15.4</v>
      </c>
    </row>
    <row r="128" spans="1:5" x14ac:dyDescent="0.2">
      <c r="A128" s="70" t="s">
        <v>51</v>
      </c>
      <c r="B128" t="s">
        <v>9</v>
      </c>
      <c r="C128" t="s">
        <v>10</v>
      </c>
      <c r="D128">
        <v>1.7</v>
      </c>
      <c r="E128">
        <v>8.1999999999999993</v>
      </c>
    </row>
    <row r="129" spans="1:66" x14ac:dyDescent="0.2">
      <c r="A129" s="70">
        <v>1376</v>
      </c>
      <c r="B129" t="s">
        <v>9</v>
      </c>
      <c r="C129" t="s">
        <v>10</v>
      </c>
      <c r="D129">
        <v>2.4</v>
      </c>
      <c r="E129">
        <v>8.4</v>
      </c>
    </row>
    <row r="130" spans="1:66" x14ac:dyDescent="0.2">
      <c r="A130" s="70">
        <v>1387</v>
      </c>
      <c r="B130" t="s">
        <v>9</v>
      </c>
      <c r="C130" t="s">
        <v>10</v>
      </c>
      <c r="D130">
        <v>1.3</v>
      </c>
      <c r="E130">
        <v>3.6</v>
      </c>
    </row>
    <row r="131" spans="1:66" x14ac:dyDescent="0.2">
      <c r="A131" s="70">
        <v>1383</v>
      </c>
      <c r="B131" t="s">
        <v>9</v>
      </c>
      <c r="C131" t="s">
        <v>10</v>
      </c>
      <c r="D131">
        <v>2.1</v>
      </c>
      <c r="E131">
        <v>4.7</v>
      </c>
    </row>
    <row r="132" spans="1:66" x14ac:dyDescent="0.2">
      <c r="A132" s="70">
        <v>1381</v>
      </c>
      <c r="B132" t="s">
        <v>9</v>
      </c>
      <c r="C132" t="s">
        <v>10</v>
      </c>
      <c r="D132">
        <v>2.2999999999999998</v>
      </c>
      <c r="E132">
        <v>12.1</v>
      </c>
    </row>
    <row r="133" spans="1:66" x14ac:dyDescent="0.2">
      <c r="A133" s="6"/>
      <c r="B133" s="6"/>
      <c r="C133" s="14" t="s">
        <v>11</v>
      </c>
      <c r="D133" s="15">
        <f>AVERAGE(D121:D132)</f>
        <v>2.0916666666666668</v>
      </c>
      <c r="E133" s="15">
        <f>AVERAGE(E121:E132)</f>
        <v>8.125</v>
      </c>
      <c r="F133" s="16"/>
      <c r="G133" s="16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</row>
    <row r="134" spans="1:66" x14ac:dyDescent="0.2">
      <c r="A134" s="17" t="s">
        <v>12</v>
      </c>
      <c r="B134" s="18">
        <f>COUNT(D121:D132)</f>
        <v>12</v>
      </c>
      <c r="C134" s="14" t="s">
        <v>13</v>
      </c>
      <c r="D134" s="15">
        <f>STDEV(D121:D132)/SQRT(COUNT(D121:D132)-1)</f>
        <v>0.17696165403059816</v>
      </c>
      <c r="E134" s="15">
        <f>STDEV(E121:E132)/SQRT(COUNT(E121:E132)-1)</f>
        <v>1.4166731485834532</v>
      </c>
      <c r="F134" s="16"/>
      <c r="G134" s="16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</row>
    <row r="135" spans="1:66" x14ac:dyDescent="0.2">
      <c r="A135" s="17"/>
      <c r="B135" s="18"/>
      <c r="C135" s="19"/>
      <c r="D135" s="16"/>
      <c r="F135" s="16"/>
      <c r="G135" s="16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</row>
    <row r="136" spans="1:66" x14ac:dyDescent="0.2">
      <c r="A136" s="12" t="s">
        <v>2</v>
      </c>
      <c r="B136" s="12" t="s">
        <v>3</v>
      </c>
      <c r="C136" s="12" t="s">
        <v>4</v>
      </c>
      <c r="D136" s="13" t="s">
        <v>47</v>
      </c>
      <c r="E136" s="13" t="s">
        <v>48</v>
      </c>
    </row>
    <row r="137" spans="1:66" x14ac:dyDescent="0.2">
      <c r="A137" s="70">
        <v>1467</v>
      </c>
      <c r="B137" t="s">
        <v>14</v>
      </c>
      <c r="C137" t="s">
        <v>10</v>
      </c>
      <c r="D137">
        <v>1.8</v>
      </c>
      <c r="E137">
        <v>5.6</v>
      </c>
    </row>
    <row r="138" spans="1:66" x14ac:dyDescent="0.2">
      <c r="A138" s="70">
        <v>1484</v>
      </c>
      <c r="B138" t="s">
        <v>14</v>
      </c>
      <c r="C138" t="s">
        <v>10</v>
      </c>
      <c r="D138">
        <v>14.9</v>
      </c>
      <c r="E138">
        <v>61.7</v>
      </c>
    </row>
    <row r="139" spans="1:66" x14ac:dyDescent="0.2">
      <c r="A139" s="70">
        <v>1484</v>
      </c>
      <c r="B139" t="s">
        <v>14</v>
      </c>
      <c r="C139" t="s">
        <v>10</v>
      </c>
      <c r="D139">
        <v>1.5</v>
      </c>
      <c r="E139">
        <v>4.5</v>
      </c>
    </row>
    <row r="140" spans="1:66" x14ac:dyDescent="0.2">
      <c r="A140" s="70">
        <v>1500</v>
      </c>
      <c r="B140" t="s">
        <v>14</v>
      </c>
      <c r="C140" t="s">
        <v>10</v>
      </c>
      <c r="D140">
        <v>2.2000000000000002</v>
      </c>
      <c r="E140">
        <v>9.1999999999999993</v>
      </c>
    </row>
    <row r="141" spans="1:66" x14ac:dyDescent="0.2">
      <c r="A141" s="70">
        <v>1595</v>
      </c>
      <c r="B141" t="s">
        <v>14</v>
      </c>
      <c r="C141" t="s">
        <v>10</v>
      </c>
      <c r="D141">
        <v>2.2000000000000002</v>
      </c>
      <c r="E141">
        <v>17.600000000000001</v>
      </c>
    </row>
    <row r="142" spans="1:66" x14ac:dyDescent="0.2">
      <c r="A142" s="70">
        <v>1501</v>
      </c>
      <c r="B142" t="s">
        <v>14</v>
      </c>
      <c r="C142" t="s">
        <v>10</v>
      </c>
      <c r="D142">
        <v>3.7</v>
      </c>
      <c r="E142">
        <v>39.200000000000003</v>
      </c>
    </row>
    <row r="143" spans="1:66" x14ac:dyDescent="0.2">
      <c r="A143" s="70" t="s">
        <v>52</v>
      </c>
      <c r="B143" t="s">
        <v>14</v>
      </c>
      <c r="C143" t="s">
        <v>10</v>
      </c>
      <c r="D143">
        <v>2.5</v>
      </c>
      <c r="E143">
        <v>10</v>
      </c>
    </row>
    <row r="144" spans="1:66" x14ac:dyDescent="0.2">
      <c r="A144" s="70" t="s">
        <v>53</v>
      </c>
      <c r="B144" t="s">
        <v>14</v>
      </c>
      <c r="C144" t="s">
        <v>10</v>
      </c>
      <c r="D144">
        <v>3.1</v>
      </c>
      <c r="E144">
        <v>8.6</v>
      </c>
    </row>
    <row r="145" spans="1:66" x14ac:dyDescent="0.2">
      <c r="A145" s="70">
        <v>1232</v>
      </c>
      <c r="B145" t="s">
        <v>14</v>
      </c>
      <c r="C145" t="s">
        <v>10</v>
      </c>
      <c r="D145">
        <v>1.8</v>
      </c>
      <c r="E145">
        <v>5.9</v>
      </c>
    </row>
    <row r="146" spans="1:66" x14ac:dyDescent="0.2">
      <c r="A146" s="70">
        <v>1367</v>
      </c>
      <c r="B146" t="s">
        <v>14</v>
      </c>
      <c r="C146" t="s">
        <v>10</v>
      </c>
      <c r="D146">
        <v>1.9</v>
      </c>
      <c r="E146">
        <v>7.3</v>
      </c>
    </row>
    <row r="147" spans="1:66" x14ac:dyDescent="0.2">
      <c r="A147" s="70">
        <v>1384</v>
      </c>
      <c r="B147" t="s">
        <v>14</v>
      </c>
      <c r="C147" t="s">
        <v>10</v>
      </c>
      <c r="D147">
        <v>2</v>
      </c>
      <c r="E147">
        <v>6.2</v>
      </c>
    </row>
    <row r="148" spans="1:66" x14ac:dyDescent="0.2">
      <c r="A148" s="70">
        <v>1384</v>
      </c>
      <c r="B148" t="s">
        <v>14</v>
      </c>
      <c r="C148" t="s">
        <v>10</v>
      </c>
      <c r="D148">
        <v>2.4</v>
      </c>
      <c r="E148">
        <v>5</v>
      </c>
    </row>
    <row r="149" spans="1:66" s="6" customFormat="1" x14ac:dyDescent="0.2">
      <c r="C149" s="20" t="s">
        <v>11</v>
      </c>
      <c r="D149" s="21">
        <f>AVERAGE(D137:D148)</f>
        <v>3.3333333333333326</v>
      </c>
      <c r="E149" s="21">
        <f>AVERAGE(E137:E148)</f>
        <v>15.066666666666668</v>
      </c>
      <c r="F149" s="16"/>
      <c r="G149" s="16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</row>
    <row r="150" spans="1:66" x14ac:dyDescent="0.2">
      <c r="A150" s="17" t="s">
        <v>12</v>
      </c>
      <c r="B150" s="18">
        <f>COUNT(D137:D148)</f>
        <v>12</v>
      </c>
      <c r="C150" s="20" t="s">
        <v>13</v>
      </c>
      <c r="D150" s="21">
        <f>STDEV(D137:D148)/SQRT(COUNT(D137:D148)-1)</f>
        <v>1.1134291705835342</v>
      </c>
      <c r="E150" s="21">
        <f>STDEV(E137:E148)/SQRT(COUNT(E137:E148)-1)</f>
        <v>5.2938344510942441</v>
      </c>
      <c r="F150" s="16"/>
      <c r="G150" s="16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</row>
    <row r="154" spans="1:66" s="10" customFormat="1" ht="24" x14ac:dyDescent="0.3">
      <c r="A154" s="10" t="s">
        <v>54</v>
      </c>
    </row>
    <row r="156" spans="1:66" x14ac:dyDescent="0.2">
      <c r="A156" s="12" t="s">
        <v>2</v>
      </c>
      <c r="B156" s="12" t="s">
        <v>3</v>
      </c>
      <c r="C156" s="12" t="s">
        <v>4</v>
      </c>
      <c r="D156" s="13" t="s">
        <v>47</v>
      </c>
      <c r="E156" s="13" t="s">
        <v>48</v>
      </c>
    </row>
    <row r="157" spans="1:66" x14ac:dyDescent="0.2">
      <c r="A157" s="70" t="s">
        <v>49</v>
      </c>
      <c r="B157" t="s">
        <v>9</v>
      </c>
      <c r="C157" t="s">
        <v>16</v>
      </c>
      <c r="D157">
        <v>3.8</v>
      </c>
      <c r="E157">
        <v>22.4</v>
      </c>
    </row>
    <row r="158" spans="1:66" x14ac:dyDescent="0.2">
      <c r="A158" s="70" t="s">
        <v>49</v>
      </c>
      <c r="B158" t="s">
        <v>9</v>
      </c>
      <c r="C158" t="s">
        <v>16</v>
      </c>
      <c r="D158">
        <v>3.3</v>
      </c>
      <c r="E158">
        <v>10.199999999999999</v>
      </c>
    </row>
    <row r="159" spans="1:66" x14ac:dyDescent="0.2">
      <c r="A159" s="70" t="s">
        <v>50</v>
      </c>
      <c r="B159" t="s">
        <v>9</v>
      </c>
      <c r="C159" t="s">
        <v>16</v>
      </c>
      <c r="D159">
        <v>4.8</v>
      </c>
      <c r="E159">
        <v>8.1</v>
      </c>
    </row>
    <row r="160" spans="1:66" x14ac:dyDescent="0.2">
      <c r="A160" s="70" t="s">
        <v>50</v>
      </c>
      <c r="B160" t="s">
        <v>9</v>
      </c>
      <c r="C160" t="s">
        <v>16</v>
      </c>
      <c r="D160">
        <v>4</v>
      </c>
      <c r="E160">
        <v>7.9</v>
      </c>
    </row>
    <row r="161" spans="1:66" x14ac:dyDescent="0.2">
      <c r="A161" s="70" t="s">
        <v>50</v>
      </c>
      <c r="B161" t="s">
        <v>9</v>
      </c>
      <c r="C161" t="s">
        <v>16</v>
      </c>
      <c r="D161">
        <v>7</v>
      </c>
      <c r="E161">
        <v>6.6</v>
      </c>
    </row>
    <row r="162" spans="1:66" x14ac:dyDescent="0.2">
      <c r="A162" s="70" t="s">
        <v>51</v>
      </c>
      <c r="B162" t="s">
        <v>9</v>
      </c>
      <c r="C162" t="s">
        <v>16</v>
      </c>
      <c r="D162">
        <v>6.2</v>
      </c>
      <c r="E162">
        <v>8.6</v>
      </c>
    </row>
    <row r="163" spans="1:66" x14ac:dyDescent="0.2">
      <c r="A163" s="70" t="s">
        <v>51</v>
      </c>
      <c r="B163" t="s">
        <v>9</v>
      </c>
      <c r="C163" t="s">
        <v>16</v>
      </c>
      <c r="D163">
        <v>2.6</v>
      </c>
      <c r="E163">
        <v>8.4</v>
      </c>
    </row>
    <row r="164" spans="1:66" x14ac:dyDescent="0.2">
      <c r="A164" s="70">
        <v>1931</v>
      </c>
      <c r="B164" t="s">
        <v>9</v>
      </c>
      <c r="C164" t="s">
        <v>16</v>
      </c>
      <c r="D164">
        <v>3.8</v>
      </c>
      <c r="E164">
        <v>9.6</v>
      </c>
    </row>
    <row r="165" spans="1:66" x14ac:dyDescent="0.2">
      <c r="A165" s="70">
        <v>1931</v>
      </c>
      <c r="B165" t="s">
        <v>9</v>
      </c>
      <c r="C165" t="s">
        <v>16</v>
      </c>
      <c r="D165">
        <v>3.5</v>
      </c>
      <c r="E165">
        <v>7.6</v>
      </c>
    </row>
    <row r="166" spans="1:66" x14ac:dyDescent="0.2">
      <c r="A166" s="70">
        <v>1930</v>
      </c>
      <c r="B166" t="s">
        <v>9</v>
      </c>
      <c r="C166" t="s">
        <v>16</v>
      </c>
      <c r="D166">
        <v>4.5</v>
      </c>
      <c r="E166">
        <v>9.4</v>
      </c>
    </row>
    <row r="167" spans="1:66" x14ac:dyDescent="0.2">
      <c r="A167" s="70">
        <v>1232</v>
      </c>
      <c r="B167" t="s">
        <v>9</v>
      </c>
      <c r="C167" t="s">
        <v>16</v>
      </c>
      <c r="D167">
        <v>2</v>
      </c>
      <c r="E167">
        <v>5.4</v>
      </c>
    </row>
    <row r="168" spans="1:66" x14ac:dyDescent="0.2">
      <c r="A168" s="70">
        <v>1269</v>
      </c>
      <c r="B168" t="s">
        <v>9</v>
      </c>
      <c r="C168" t="s">
        <v>16</v>
      </c>
      <c r="D168">
        <v>3.2</v>
      </c>
      <c r="E168">
        <v>9.3000000000000007</v>
      </c>
    </row>
    <row r="169" spans="1:66" x14ac:dyDescent="0.2">
      <c r="A169" s="70">
        <v>1269</v>
      </c>
      <c r="B169" t="s">
        <v>9</v>
      </c>
      <c r="C169" t="s">
        <v>16</v>
      </c>
      <c r="D169">
        <v>2.5</v>
      </c>
      <c r="E169">
        <v>8.6</v>
      </c>
    </row>
    <row r="170" spans="1:66" x14ac:dyDescent="0.2">
      <c r="A170" s="6"/>
      <c r="B170" s="6"/>
      <c r="C170" s="14" t="s">
        <v>11</v>
      </c>
      <c r="D170" s="15">
        <f>AVERAGE(D157:D169)</f>
        <v>3.9384615384615387</v>
      </c>
      <c r="E170" s="15">
        <f>AVERAGE(E157:E169)</f>
        <v>9.3923076923076927</v>
      </c>
      <c r="F170" s="16"/>
      <c r="G170" s="16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</row>
    <row r="171" spans="1:66" x14ac:dyDescent="0.2">
      <c r="A171" s="17" t="s">
        <v>12</v>
      </c>
      <c r="B171" s="18">
        <f>COUNT(D157:D169)</f>
        <v>13</v>
      </c>
      <c r="C171" s="14" t="s">
        <v>13</v>
      </c>
      <c r="D171" s="15">
        <f>STDEV(D157:D169)/SQRT(COUNT(D157:D169)-1)</f>
        <v>0.41122082158198642</v>
      </c>
      <c r="E171" s="15">
        <f>STDEV(E157:E169)/SQRT(COUNT(E157:E169)-1)</f>
        <v>1.1872857431542911</v>
      </c>
      <c r="F171" s="16"/>
      <c r="G171" s="16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</row>
    <row r="172" spans="1:66" s="6" customFormat="1" x14ac:dyDescent="0.2">
      <c r="A172" s="17"/>
      <c r="B172" s="71"/>
      <c r="C172" s="19"/>
      <c r="D172" s="16"/>
      <c r="E172" s="16"/>
      <c r="F172" s="16"/>
      <c r="G172" s="16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</row>
    <row r="173" spans="1:66" x14ac:dyDescent="0.2">
      <c r="A173" s="12" t="s">
        <v>2</v>
      </c>
      <c r="B173" s="12" t="s">
        <v>3</v>
      </c>
      <c r="C173" s="12" t="s">
        <v>4</v>
      </c>
      <c r="D173" s="13" t="s">
        <v>47</v>
      </c>
      <c r="E173" s="13" t="s">
        <v>48</v>
      </c>
    </row>
    <row r="174" spans="1:66" x14ac:dyDescent="0.2">
      <c r="A174" s="70">
        <v>1749</v>
      </c>
      <c r="B174" t="s">
        <v>14</v>
      </c>
      <c r="C174" t="s">
        <v>16</v>
      </c>
      <c r="D174">
        <v>7.5</v>
      </c>
      <c r="E174">
        <v>13.4</v>
      </c>
    </row>
    <row r="175" spans="1:66" x14ac:dyDescent="0.2">
      <c r="A175" s="70">
        <v>1749</v>
      </c>
      <c r="B175" t="s">
        <v>14</v>
      </c>
      <c r="C175" t="s">
        <v>16</v>
      </c>
      <c r="D175">
        <v>3.4</v>
      </c>
      <c r="E175">
        <v>9.4</v>
      </c>
    </row>
    <row r="176" spans="1:66" x14ac:dyDescent="0.2">
      <c r="A176" s="70" t="s">
        <v>52</v>
      </c>
      <c r="B176" t="s">
        <v>14</v>
      </c>
      <c r="C176" t="s">
        <v>16</v>
      </c>
      <c r="D176">
        <v>3.2</v>
      </c>
      <c r="E176">
        <v>6.6</v>
      </c>
    </row>
    <row r="177" spans="1:66" x14ac:dyDescent="0.2">
      <c r="A177" s="70">
        <v>1762</v>
      </c>
      <c r="B177" t="s">
        <v>14</v>
      </c>
      <c r="C177" t="s">
        <v>16</v>
      </c>
      <c r="D177">
        <v>3.8</v>
      </c>
      <c r="E177">
        <v>9.1</v>
      </c>
    </row>
    <row r="178" spans="1:66" x14ac:dyDescent="0.2">
      <c r="A178" s="70">
        <v>1762</v>
      </c>
      <c r="B178" t="s">
        <v>14</v>
      </c>
      <c r="C178" t="s">
        <v>16</v>
      </c>
      <c r="D178">
        <v>2.9</v>
      </c>
      <c r="E178">
        <v>8.3000000000000007</v>
      </c>
    </row>
    <row r="179" spans="1:66" x14ac:dyDescent="0.2">
      <c r="A179" s="70">
        <v>1766</v>
      </c>
      <c r="B179" t="s">
        <v>14</v>
      </c>
      <c r="C179" t="s">
        <v>16</v>
      </c>
      <c r="D179">
        <v>4.0999999999999996</v>
      </c>
      <c r="E179">
        <v>11.4</v>
      </c>
    </row>
    <row r="180" spans="1:66" x14ac:dyDescent="0.2">
      <c r="A180" s="70">
        <v>1764</v>
      </c>
      <c r="B180" t="s">
        <v>14</v>
      </c>
      <c r="C180" t="s">
        <v>16</v>
      </c>
      <c r="D180">
        <v>6.6</v>
      </c>
      <c r="E180">
        <v>21.7</v>
      </c>
    </row>
    <row r="181" spans="1:66" x14ac:dyDescent="0.2">
      <c r="A181" s="70">
        <v>1927</v>
      </c>
      <c r="B181" t="s">
        <v>14</v>
      </c>
      <c r="C181" t="s">
        <v>16</v>
      </c>
      <c r="D181">
        <v>3.7</v>
      </c>
      <c r="E181">
        <v>8.5</v>
      </c>
    </row>
    <row r="182" spans="1:66" x14ac:dyDescent="0.2">
      <c r="A182" s="70">
        <v>1933</v>
      </c>
      <c r="B182" t="s">
        <v>14</v>
      </c>
      <c r="C182" t="s">
        <v>16</v>
      </c>
      <c r="D182">
        <v>3</v>
      </c>
      <c r="E182">
        <v>8</v>
      </c>
    </row>
    <row r="183" spans="1:66" x14ac:dyDescent="0.2">
      <c r="A183" s="70">
        <v>1934</v>
      </c>
      <c r="B183" t="s">
        <v>14</v>
      </c>
      <c r="C183" t="s">
        <v>16</v>
      </c>
      <c r="D183">
        <v>4.2</v>
      </c>
      <c r="E183">
        <v>11.6</v>
      </c>
    </row>
    <row r="184" spans="1:66" x14ac:dyDescent="0.2">
      <c r="A184" s="70">
        <v>1233</v>
      </c>
      <c r="B184" t="s">
        <v>14</v>
      </c>
      <c r="C184" t="s">
        <v>16</v>
      </c>
      <c r="D184">
        <v>3.8</v>
      </c>
      <c r="E184">
        <v>11.2</v>
      </c>
    </row>
    <row r="185" spans="1:66" x14ac:dyDescent="0.2">
      <c r="A185" s="70">
        <v>1367</v>
      </c>
      <c r="B185" t="s">
        <v>14</v>
      </c>
      <c r="C185" t="s">
        <v>16</v>
      </c>
      <c r="D185">
        <v>2.2000000000000002</v>
      </c>
      <c r="E185">
        <v>4.3</v>
      </c>
    </row>
    <row r="186" spans="1:66" x14ac:dyDescent="0.2">
      <c r="A186">
        <v>1386</v>
      </c>
      <c r="B186" t="s">
        <v>14</v>
      </c>
      <c r="C186" t="s">
        <v>16</v>
      </c>
      <c r="D186">
        <v>2.8</v>
      </c>
      <c r="E186">
        <v>9.1999999999999993</v>
      </c>
    </row>
    <row r="187" spans="1:66" s="6" customFormat="1" x14ac:dyDescent="0.2">
      <c r="C187" s="20" t="s">
        <v>11</v>
      </c>
      <c r="D187" s="21">
        <f>AVERAGE(D174:D186)</f>
        <v>3.9384615384615387</v>
      </c>
      <c r="E187" s="21">
        <f>AVERAGE(E174:E186)</f>
        <v>10.207692307692307</v>
      </c>
      <c r="F187" s="16"/>
      <c r="G187" s="16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</row>
    <row r="188" spans="1:66" x14ac:dyDescent="0.2">
      <c r="A188" s="17" t="s">
        <v>12</v>
      </c>
      <c r="B188" s="18">
        <f>COUNT(D174:D186)</f>
        <v>13</v>
      </c>
      <c r="C188" s="20" t="s">
        <v>13</v>
      </c>
      <c r="D188" s="21">
        <f>STDEV(D174:D186)/SQRT(COUNT(D174:D186)-1)</f>
        <v>0.43357981155890202</v>
      </c>
      <c r="E188" s="21">
        <f>STDEV(E174:E186)/SQRT(COUNT(E174:E186)-1)</f>
        <v>1.2043014075977345</v>
      </c>
      <c r="F188" s="16"/>
      <c r="G188" s="16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</row>
    <row r="191" spans="1:66" ht="34" x14ac:dyDescent="0.4">
      <c r="A191" s="22" t="s">
        <v>17</v>
      </c>
      <c r="C191" s="9"/>
      <c r="F191" s="7"/>
      <c r="G191" s="7"/>
      <c r="H191" s="6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3" spans="1:20" s="24" customFormat="1" ht="24" x14ac:dyDescent="0.3">
      <c r="A193" s="23" t="s">
        <v>55</v>
      </c>
    </row>
    <row r="195" spans="1:20" ht="24" x14ac:dyDescent="0.3">
      <c r="A195" s="25" t="s">
        <v>56</v>
      </c>
      <c r="B195" s="25"/>
    </row>
    <row r="196" spans="1:20" ht="24" x14ac:dyDescent="0.2">
      <c r="L196" s="72" t="s">
        <v>57</v>
      </c>
      <c r="M196" s="72"/>
      <c r="N196" s="72"/>
    </row>
    <row r="198" spans="1:20" x14ac:dyDescent="0.2">
      <c r="A198" s="73" t="s">
        <v>23</v>
      </c>
      <c r="B198" s="73"/>
      <c r="C198" s="73"/>
      <c r="D198" s="73"/>
      <c r="E198" s="73"/>
      <c r="F198" s="73"/>
      <c r="G198" s="73"/>
      <c r="H198" s="73"/>
      <c r="I198" s="73"/>
      <c r="L198" s="73" t="s">
        <v>23</v>
      </c>
      <c r="M198" s="73"/>
      <c r="N198" s="73"/>
      <c r="O198" s="73"/>
      <c r="P198" s="73"/>
      <c r="Q198" s="73"/>
      <c r="R198" s="73"/>
      <c r="S198" s="73"/>
      <c r="T198" s="73"/>
    </row>
    <row r="199" spans="1:20" ht="33" thickBot="1" x14ac:dyDescent="0.25">
      <c r="A199" s="74" t="s">
        <v>24</v>
      </c>
      <c r="B199" s="74" t="s">
        <v>58</v>
      </c>
      <c r="L199" s="74" t="s">
        <v>24</v>
      </c>
      <c r="M199" s="74" t="s">
        <v>59</v>
      </c>
    </row>
    <row r="200" spans="1:20" ht="50" thickTop="1" thickBot="1" x14ac:dyDescent="0.25">
      <c r="A200" s="75" t="s">
        <v>26</v>
      </c>
      <c r="B200" s="76" t="s">
        <v>27</v>
      </c>
      <c r="C200" s="77" t="s">
        <v>28</v>
      </c>
      <c r="D200" s="77" t="s">
        <v>29</v>
      </c>
      <c r="E200" s="77" t="s">
        <v>30</v>
      </c>
      <c r="F200" s="77" t="s">
        <v>31</v>
      </c>
      <c r="G200" s="77" t="s">
        <v>32</v>
      </c>
      <c r="H200" s="77" t="s">
        <v>33</v>
      </c>
      <c r="I200" s="78" t="s">
        <v>34</v>
      </c>
      <c r="L200" s="75" t="s">
        <v>26</v>
      </c>
      <c r="M200" s="76" t="s">
        <v>27</v>
      </c>
      <c r="N200" s="77" t="s">
        <v>28</v>
      </c>
      <c r="O200" s="77" t="s">
        <v>29</v>
      </c>
      <c r="P200" s="77" t="s">
        <v>30</v>
      </c>
      <c r="Q200" s="77" t="s">
        <v>31</v>
      </c>
      <c r="R200" s="77" t="s">
        <v>32</v>
      </c>
      <c r="S200" s="77" t="s">
        <v>33</v>
      </c>
      <c r="T200" s="78" t="s">
        <v>34</v>
      </c>
    </row>
    <row r="201" spans="1:20" ht="33" thickTop="1" x14ac:dyDescent="0.2">
      <c r="A201" s="79" t="s">
        <v>35</v>
      </c>
      <c r="B201" s="80" t="s">
        <v>60</v>
      </c>
      <c r="C201" s="81">
        <v>3</v>
      </c>
      <c r="D201" s="82">
        <v>9.3358760683760522</v>
      </c>
      <c r="E201" s="82">
        <v>2.0926605549483495</v>
      </c>
      <c r="F201" s="83">
        <v>0.11418409145351366</v>
      </c>
      <c r="G201" s="83">
        <v>0.12008844765839061</v>
      </c>
      <c r="H201" s="82">
        <v>6.2779816648450488</v>
      </c>
      <c r="I201" s="84">
        <v>0.50067337091163711</v>
      </c>
      <c r="L201" s="79" t="s">
        <v>35</v>
      </c>
      <c r="M201" s="80" t="s">
        <v>61</v>
      </c>
      <c r="N201" s="81">
        <v>3</v>
      </c>
      <c r="O201" s="82">
        <v>111.23005726495619</v>
      </c>
      <c r="P201" s="82">
        <v>1.2647066206123234</v>
      </c>
      <c r="Q201" s="83">
        <v>0.29757750022990859</v>
      </c>
      <c r="R201" s="83">
        <v>7.6196142684406526E-2</v>
      </c>
      <c r="S201" s="82">
        <v>3.7941198618369705</v>
      </c>
      <c r="T201" s="84">
        <v>0.31564410570213486</v>
      </c>
    </row>
    <row r="202" spans="1:20" x14ac:dyDescent="0.2">
      <c r="A202" s="85" t="s">
        <v>40</v>
      </c>
      <c r="B202" s="86">
        <v>552.05641153846102</v>
      </c>
      <c r="C202" s="87">
        <v>1</v>
      </c>
      <c r="D202" s="88">
        <v>552.05641153846102</v>
      </c>
      <c r="E202" s="88">
        <v>123.74485994369306</v>
      </c>
      <c r="F202" s="89">
        <v>1.2349231051440577E-14</v>
      </c>
      <c r="G202" s="89">
        <v>0.72900504901733765</v>
      </c>
      <c r="H202" s="88">
        <v>123.74485994369304</v>
      </c>
      <c r="I202" s="90">
        <v>1</v>
      </c>
      <c r="L202" s="85" t="s">
        <v>40</v>
      </c>
      <c r="M202" s="86">
        <v>5713.1154166666583</v>
      </c>
      <c r="N202" s="87">
        <v>1</v>
      </c>
      <c r="O202" s="88">
        <v>5713.1154166666583</v>
      </c>
      <c r="P202" s="88">
        <v>64.959194209253312</v>
      </c>
      <c r="Q202" s="89">
        <v>2.4151320479958389E-10</v>
      </c>
      <c r="R202" s="89">
        <v>0.58543318264144462</v>
      </c>
      <c r="S202" s="88">
        <v>64.959194209253312</v>
      </c>
      <c r="T202" s="91">
        <v>0.99999999843029908</v>
      </c>
    </row>
    <row r="203" spans="1:20" x14ac:dyDescent="0.2">
      <c r="A203" s="92" t="s">
        <v>62</v>
      </c>
      <c r="B203" s="93">
        <v>18.75721153846149</v>
      </c>
      <c r="C203" s="94">
        <v>1</v>
      </c>
      <c r="D203" s="95">
        <v>18.75721153846149</v>
      </c>
      <c r="E203" s="95">
        <v>4.2044770538806286</v>
      </c>
      <c r="F203" s="96">
        <v>4.6040372945142287E-2</v>
      </c>
      <c r="G203" s="96">
        <v>8.374705405990554E-2</v>
      </c>
      <c r="H203" s="95">
        <v>4.2044770538806286</v>
      </c>
      <c r="I203" s="97">
        <v>0.51902592958487115</v>
      </c>
      <c r="L203" s="98" t="s">
        <v>62</v>
      </c>
      <c r="M203" s="99">
        <v>40.248216666666671</v>
      </c>
      <c r="N203" s="100">
        <v>1</v>
      </c>
      <c r="O203" s="101">
        <v>40.248216666666671</v>
      </c>
      <c r="P203" s="102">
        <v>0.45762977506089708</v>
      </c>
      <c r="Q203" s="102">
        <v>0.50212132626093264</v>
      </c>
      <c r="R203" s="102">
        <v>9.8504761710111848E-3</v>
      </c>
      <c r="S203" s="102">
        <v>0.45762977506089708</v>
      </c>
      <c r="T203" s="103">
        <v>0.10159336480639014</v>
      </c>
    </row>
    <row r="204" spans="1:20" x14ac:dyDescent="0.2">
      <c r="A204" s="85" t="s">
        <v>3</v>
      </c>
      <c r="B204" s="86">
        <v>4.810216666666669</v>
      </c>
      <c r="C204" s="87">
        <v>1</v>
      </c>
      <c r="D204" s="88">
        <v>4.810216666666669</v>
      </c>
      <c r="E204" s="88">
        <v>1.0782223977014991</v>
      </c>
      <c r="F204" s="89">
        <v>0.30452311550570071</v>
      </c>
      <c r="G204" s="89">
        <v>2.2902784828896624E-2</v>
      </c>
      <c r="H204" s="88">
        <v>1.0782223977014993</v>
      </c>
      <c r="I204" s="91">
        <v>0.17425427448061481</v>
      </c>
      <c r="L204" s="98" t="s">
        <v>3</v>
      </c>
      <c r="M204" s="99">
        <v>187.7361551282053</v>
      </c>
      <c r="N204" s="100">
        <v>1</v>
      </c>
      <c r="O204" s="101">
        <v>187.7361551282053</v>
      </c>
      <c r="P204" s="101">
        <v>2.1345953077536337</v>
      </c>
      <c r="Q204" s="102">
        <v>0.15080598129045283</v>
      </c>
      <c r="R204" s="102">
        <v>4.434638525795994E-2</v>
      </c>
      <c r="S204" s="101">
        <v>2.1345953077536337</v>
      </c>
      <c r="T204" s="103">
        <v>0.29861863440662084</v>
      </c>
    </row>
    <row r="205" spans="1:20" ht="32" x14ac:dyDescent="0.2">
      <c r="A205" s="85" t="s">
        <v>63</v>
      </c>
      <c r="B205" s="86">
        <v>4.810216666666669</v>
      </c>
      <c r="C205" s="87">
        <v>1</v>
      </c>
      <c r="D205" s="88">
        <v>4.810216666666669</v>
      </c>
      <c r="E205" s="88">
        <v>1.0782223977014991</v>
      </c>
      <c r="F205" s="89">
        <v>0.30452311550570071</v>
      </c>
      <c r="G205" s="89">
        <v>2.2902784828896624E-2</v>
      </c>
      <c r="H205" s="88">
        <v>1.0782223977014993</v>
      </c>
      <c r="I205" s="91">
        <v>0.17425427448061481</v>
      </c>
      <c r="L205" s="98" t="s">
        <v>63</v>
      </c>
      <c r="M205" s="99">
        <v>117.09775512820505</v>
      </c>
      <c r="N205" s="100">
        <v>1</v>
      </c>
      <c r="O205" s="101">
        <v>117.09775512820505</v>
      </c>
      <c r="P205" s="101">
        <v>1.3314234462427066</v>
      </c>
      <c r="Q205" s="102">
        <v>0.25451213216519308</v>
      </c>
      <c r="R205" s="102">
        <v>2.8129799386973617E-2</v>
      </c>
      <c r="S205" s="101">
        <v>1.3314234462427068</v>
      </c>
      <c r="T205" s="103">
        <v>0.20424631157674578</v>
      </c>
    </row>
    <row r="206" spans="1:20" x14ac:dyDescent="0.2">
      <c r="A206" s="85" t="s">
        <v>43</v>
      </c>
      <c r="B206" s="86">
        <v>205.21737179487189</v>
      </c>
      <c r="C206" s="87">
        <v>46</v>
      </c>
      <c r="D206" s="88">
        <v>4.4612472129319976</v>
      </c>
      <c r="E206" s="104"/>
      <c r="F206" s="104"/>
      <c r="G206" s="104"/>
      <c r="H206" s="104"/>
      <c r="I206" s="105"/>
      <c r="L206" s="85" t="s">
        <v>43</v>
      </c>
      <c r="M206" s="86">
        <v>4045.6676282051303</v>
      </c>
      <c r="N206" s="87">
        <v>46</v>
      </c>
      <c r="O206" s="88">
        <v>87.949296265328925</v>
      </c>
      <c r="P206" s="104"/>
      <c r="Q206" s="104"/>
      <c r="R206" s="104"/>
      <c r="S206" s="104"/>
      <c r="T206" s="105"/>
    </row>
    <row r="207" spans="1:20" x14ac:dyDescent="0.2">
      <c r="A207" s="85" t="s">
        <v>44</v>
      </c>
      <c r="B207" s="86">
        <v>794.35</v>
      </c>
      <c r="C207" s="87">
        <v>50</v>
      </c>
      <c r="D207" s="104"/>
      <c r="E207" s="104"/>
      <c r="F207" s="104"/>
      <c r="G207" s="104"/>
      <c r="H207" s="104"/>
      <c r="I207" s="105"/>
      <c r="L207" s="85" t="s">
        <v>44</v>
      </c>
      <c r="M207" s="86">
        <v>10063.269999999997</v>
      </c>
      <c r="N207" s="87">
        <v>50</v>
      </c>
      <c r="O207" s="104"/>
      <c r="P207" s="104"/>
      <c r="Q207" s="104"/>
      <c r="R207" s="104"/>
      <c r="S207" s="104"/>
      <c r="T207" s="105"/>
    </row>
    <row r="208" spans="1:20" ht="33" thickBot="1" x14ac:dyDescent="0.25">
      <c r="A208" s="106" t="s">
        <v>45</v>
      </c>
      <c r="B208" s="107">
        <v>233.22500000000005</v>
      </c>
      <c r="C208" s="108">
        <v>49</v>
      </c>
      <c r="D208" s="109"/>
      <c r="E208" s="109"/>
      <c r="F208" s="109"/>
      <c r="G208" s="109"/>
      <c r="H208" s="109"/>
      <c r="I208" s="110"/>
      <c r="L208" s="106" t="s">
        <v>45</v>
      </c>
      <c r="M208" s="107">
        <v>4379.3577999999989</v>
      </c>
      <c r="N208" s="108">
        <v>49</v>
      </c>
      <c r="O208" s="109"/>
      <c r="P208" s="109"/>
      <c r="Q208" s="109"/>
      <c r="R208" s="109"/>
      <c r="S208" s="109"/>
      <c r="T208" s="110"/>
    </row>
    <row r="209" spans="1:5" ht="17" thickTop="1" x14ac:dyDescent="0.2"/>
    <row r="215" spans="1:5" s="10" customFormat="1" ht="24" x14ac:dyDescent="0.3">
      <c r="A215" s="10" t="s">
        <v>64</v>
      </c>
    </row>
    <row r="217" spans="1:5" x14ac:dyDescent="0.2">
      <c r="A217" s="12" t="s">
        <v>2</v>
      </c>
      <c r="B217" s="12" t="s">
        <v>3</v>
      </c>
      <c r="C217" s="12" t="s">
        <v>4</v>
      </c>
      <c r="D217" s="13" t="s">
        <v>65</v>
      </c>
      <c r="E217" s="13" t="s">
        <v>66</v>
      </c>
    </row>
    <row r="218" spans="1:5" x14ac:dyDescent="0.2">
      <c r="A218" s="70">
        <v>1482</v>
      </c>
      <c r="B218" t="s">
        <v>10</v>
      </c>
      <c r="C218" t="s">
        <v>67</v>
      </c>
      <c r="D218">
        <v>13.39</v>
      </c>
      <c r="E218">
        <v>4.4400000000000004</v>
      </c>
    </row>
    <row r="219" spans="1:5" x14ac:dyDescent="0.2">
      <c r="A219" s="70">
        <v>1581</v>
      </c>
      <c r="B219" t="s">
        <v>10</v>
      </c>
      <c r="C219" t="s">
        <v>67</v>
      </c>
      <c r="D219">
        <v>20</v>
      </c>
      <c r="E219">
        <v>1.42</v>
      </c>
    </row>
    <row r="220" spans="1:5" x14ac:dyDescent="0.2">
      <c r="A220" s="70">
        <v>1581</v>
      </c>
      <c r="B220" t="s">
        <v>10</v>
      </c>
      <c r="C220" t="s">
        <v>67</v>
      </c>
      <c r="D220">
        <v>16.690000000000001</v>
      </c>
      <c r="E220">
        <v>3.82</v>
      </c>
    </row>
    <row r="221" spans="1:5" x14ac:dyDescent="0.2">
      <c r="A221" s="70">
        <v>1581</v>
      </c>
      <c r="B221" t="s">
        <v>10</v>
      </c>
      <c r="C221" t="s">
        <v>67</v>
      </c>
      <c r="D221">
        <v>14.31</v>
      </c>
      <c r="E221">
        <v>5.49</v>
      </c>
    </row>
    <row r="222" spans="1:5" x14ac:dyDescent="0.2">
      <c r="A222" s="70">
        <v>1586</v>
      </c>
      <c r="B222" t="s">
        <v>10</v>
      </c>
      <c r="C222" t="s">
        <v>67</v>
      </c>
      <c r="D222">
        <v>17.97</v>
      </c>
      <c r="E222">
        <v>5.27</v>
      </c>
    </row>
    <row r="223" spans="1:5" x14ac:dyDescent="0.2">
      <c r="A223" s="70">
        <v>1590</v>
      </c>
      <c r="B223" t="s">
        <v>10</v>
      </c>
      <c r="C223" t="s">
        <v>67</v>
      </c>
      <c r="D223">
        <v>14.4</v>
      </c>
      <c r="E223">
        <v>4.9800000000000004</v>
      </c>
    </row>
    <row r="224" spans="1:5" x14ac:dyDescent="0.2">
      <c r="A224" s="70" t="s">
        <v>49</v>
      </c>
      <c r="B224" t="s">
        <v>10</v>
      </c>
      <c r="C224" t="s">
        <v>67</v>
      </c>
      <c r="D224">
        <v>16.54</v>
      </c>
      <c r="E224">
        <v>14.09</v>
      </c>
    </row>
    <row r="225" spans="1:66" x14ac:dyDescent="0.2">
      <c r="A225" s="70" t="s">
        <v>49</v>
      </c>
      <c r="B225" t="s">
        <v>10</v>
      </c>
      <c r="C225" t="s">
        <v>67</v>
      </c>
      <c r="D225">
        <v>13.84</v>
      </c>
      <c r="E225">
        <v>17.79</v>
      </c>
    </row>
    <row r="226" spans="1:66" x14ac:dyDescent="0.2">
      <c r="A226" s="70" t="s">
        <v>50</v>
      </c>
      <c r="B226" t="s">
        <v>10</v>
      </c>
      <c r="C226" t="s">
        <v>67</v>
      </c>
      <c r="D226">
        <v>11.87</v>
      </c>
      <c r="E226">
        <v>0.62</v>
      </c>
    </row>
    <row r="227" spans="1:66" x14ac:dyDescent="0.2">
      <c r="A227" s="70" t="s">
        <v>51</v>
      </c>
      <c r="B227" t="s">
        <v>10</v>
      </c>
      <c r="C227" t="s">
        <v>67</v>
      </c>
      <c r="D227">
        <v>13.89</v>
      </c>
      <c r="E227">
        <v>0.77</v>
      </c>
    </row>
    <row r="228" spans="1:66" x14ac:dyDescent="0.2">
      <c r="A228" s="6"/>
      <c r="B228" s="6"/>
      <c r="C228" s="14" t="s">
        <v>11</v>
      </c>
      <c r="D228" s="15">
        <f>AVERAGE(D218:D227)</f>
        <v>15.290000000000003</v>
      </c>
      <c r="E228" s="15">
        <f>AVERAGE(E218:E227)</f>
        <v>5.8689999999999998</v>
      </c>
      <c r="F228" s="16"/>
      <c r="G228" s="16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</row>
    <row r="229" spans="1:66" x14ac:dyDescent="0.2">
      <c r="A229" s="17" t="s">
        <v>12</v>
      </c>
      <c r="B229" s="18">
        <f>COUNT(D218:D227)</f>
        <v>10</v>
      </c>
      <c r="C229" s="14" t="s">
        <v>13</v>
      </c>
      <c r="D229" s="15">
        <f>STDEV(D218:D227)/SQRT(COUNT(D218:D227)-1)</f>
        <v>0.81657520273908968</v>
      </c>
      <c r="E229" s="15">
        <f>STDEV(E218:E227)/SQRT(COUNT(E218:E227)-1)</f>
        <v>1.894024684678856</v>
      </c>
      <c r="F229" s="16"/>
      <c r="G229" s="16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</row>
    <row r="230" spans="1:66" x14ac:dyDescent="0.2">
      <c r="A230" s="17"/>
      <c r="B230" s="18"/>
      <c r="C230" s="19"/>
      <c r="D230" s="16"/>
      <c r="F230" s="16"/>
      <c r="G230" s="16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</row>
    <row r="231" spans="1:66" x14ac:dyDescent="0.2">
      <c r="A231" s="12" t="s">
        <v>2</v>
      </c>
      <c r="B231" s="12" t="s">
        <v>3</v>
      </c>
      <c r="C231" s="12" t="s">
        <v>4</v>
      </c>
      <c r="D231" s="13" t="s">
        <v>65</v>
      </c>
      <c r="E231" s="13" t="s">
        <v>66</v>
      </c>
    </row>
    <row r="232" spans="1:66" x14ac:dyDescent="0.2">
      <c r="A232" s="70">
        <v>1467</v>
      </c>
      <c r="B232" t="s">
        <v>10</v>
      </c>
      <c r="C232" t="s">
        <v>68</v>
      </c>
      <c r="D232">
        <v>10.08</v>
      </c>
      <c r="E232">
        <v>4.68</v>
      </c>
    </row>
    <row r="233" spans="1:66" x14ac:dyDescent="0.2">
      <c r="A233" s="70">
        <v>1483</v>
      </c>
      <c r="B233" t="s">
        <v>10</v>
      </c>
      <c r="C233" t="s">
        <v>68</v>
      </c>
      <c r="D233">
        <v>11.64</v>
      </c>
      <c r="E233">
        <v>4.29</v>
      </c>
    </row>
    <row r="234" spans="1:66" x14ac:dyDescent="0.2">
      <c r="A234" s="70">
        <v>1484</v>
      </c>
      <c r="B234" t="s">
        <v>10</v>
      </c>
      <c r="C234" t="s">
        <v>68</v>
      </c>
      <c r="D234">
        <v>9.41</v>
      </c>
      <c r="E234">
        <v>4.93</v>
      </c>
    </row>
    <row r="235" spans="1:66" x14ac:dyDescent="0.2">
      <c r="A235" s="70">
        <v>1484</v>
      </c>
      <c r="B235" t="s">
        <v>10</v>
      </c>
      <c r="C235" t="s">
        <v>68</v>
      </c>
      <c r="D235">
        <v>17.13</v>
      </c>
      <c r="E235">
        <v>15.9</v>
      </c>
    </row>
    <row r="236" spans="1:66" x14ac:dyDescent="0.2">
      <c r="A236" s="70">
        <v>1500</v>
      </c>
      <c r="B236" t="s">
        <v>10</v>
      </c>
      <c r="C236" t="s">
        <v>68</v>
      </c>
      <c r="D236">
        <v>13.77</v>
      </c>
      <c r="E236">
        <v>5.75</v>
      </c>
    </row>
    <row r="237" spans="1:66" x14ac:dyDescent="0.2">
      <c r="A237" s="70">
        <v>1595</v>
      </c>
      <c r="B237" t="s">
        <v>10</v>
      </c>
      <c r="C237" t="s">
        <v>68</v>
      </c>
      <c r="D237">
        <v>14.16</v>
      </c>
      <c r="E237">
        <v>10.44</v>
      </c>
    </row>
    <row r="238" spans="1:66" x14ac:dyDescent="0.2">
      <c r="A238" s="70">
        <v>1501</v>
      </c>
      <c r="B238" t="s">
        <v>10</v>
      </c>
      <c r="C238" t="s">
        <v>68</v>
      </c>
      <c r="D238">
        <v>8.2200000000000006</v>
      </c>
      <c r="E238">
        <v>5.69</v>
      </c>
    </row>
    <row r="239" spans="1:66" x14ac:dyDescent="0.2">
      <c r="A239" s="70" t="s">
        <v>52</v>
      </c>
      <c r="B239" t="s">
        <v>10</v>
      </c>
      <c r="C239" t="s">
        <v>68</v>
      </c>
      <c r="D239">
        <v>20.47</v>
      </c>
      <c r="E239">
        <v>6.53</v>
      </c>
    </row>
    <row r="240" spans="1:66" x14ac:dyDescent="0.2">
      <c r="A240" s="70" t="s">
        <v>53</v>
      </c>
      <c r="B240" t="s">
        <v>10</v>
      </c>
      <c r="C240" t="s">
        <v>68</v>
      </c>
      <c r="D240">
        <v>16.63</v>
      </c>
      <c r="E240">
        <v>4.04</v>
      </c>
    </row>
    <row r="241" spans="1:66" x14ac:dyDescent="0.2">
      <c r="A241" s="70">
        <v>1766</v>
      </c>
      <c r="B241" t="s">
        <v>10</v>
      </c>
      <c r="C241" t="s">
        <v>68</v>
      </c>
      <c r="D241">
        <v>14.82</v>
      </c>
      <c r="E241">
        <v>28.22</v>
      </c>
    </row>
    <row r="242" spans="1:66" s="6" customFormat="1" x14ac:dyDescent="0.2">
      <c r="C242" s="20" t="s">
        <v>11</v>
      </c>
      <c r="D242" s="21">
        <f>AVERAGE(D232:D241)</f>
        <v>13.632999999999999</v>
      </c>
      <c r="E242" s="21">
        <f>AVERAGE(E232:E241)</f>
        <v>9.0470000000000006</v>
      </c>
      <c r="F242" s="16"/>
      <c r="G242" s="16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</row>
    <row r="243" spans="1:66" x14ac:dyDescent="0.2">
      <c r="A243" s="17" t="s">
        <v>12</v>
      </c>
      <c r="B243" s="18">
        <f>COUNT(D232:D241)</f>
        <v>10</v>
      </c>
      <c r="C243" s="20" t="s">
        <v>13</v>
      </c>
      <c r="D243" s="21">
        <f>STDEV(D232:D241)/SQRT(COUNT(D232:D241)-1)</f>
        <v>1.2832790272300112</v>
      </c>
      <c r="E243" s="21">
        <f>STDEV(E232:E241)/SQRT(COUNT(E232:E241)-1)</f>
        <v>2.5548366380090877</v>
      </c>
      <c r="F243" s="16"/>
      <c r="G243" s="16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</row>
    <row r="247" spans="1:66" s="10" customFormat="1" ht="24" x14ac:dyDescent="0.3">
      <c r="A247" s="10" t="s">
        <v>69</v>
      </c>
    </row>
    <row r="249" spans="1:66" x14ac:dyDescent="0.2">
      <c r="A249" s="12" t="s">
        <v>2</v>
      </c>
      <c r="B249" s="12" t="s">
        <v>3</v>
      </c>
      <c r="C249" s="12" t="s">
        <v>4</v>
      </c>
      <c r="D249" s="13" t="s">
        <v>47</v>
      </c>
      <c r="E249" s="13" t="s">
        <v>48</v>
      </c>
    </row>
    <row r="250" spans="1:66" x14ac:dyDescent="0.2">
      <c r="A250" s="70" t="s">
        <v>70</v>
      </c>
      <c r="B250" t="s">
        <v>16</v>
      </c>
      <c r="C250" t="s">
        <v>67</v>
      </c>
      <c r="D250">
        <v>11.19</v>
      </c>
      <c r="E250">
        <v>10.24</v>
      </c>
    </row>
    <row r="251" spans="1:66" x14ac:dyDescent="0.2">
      <c r="A251" s="70" t="s">
        <v>70</v>
      </c>
      <c r="B251" t="s">
        <v>16</v>
      </c>
      <c r="C251" t="s">
        <v>67</v>
      </c>
      <c r="D251">
        <v>13.08</v>
      </c>
      <c r="E251">
        <v>2.74</v>
      </c>
    </row>
    <row r="252" spans="1:66" x14ac:dyDescent="0.2">
      <c r="A252" s="70" t="s">
        <v>71</v>
      </c>
      <c r="B252" t="s">
        <v>16</v>
      </c>
      <c r="C252" t="s">
        <v>67</v>
      </c>
      <c r="D252">
        <v>15.44</v>
      </c>
      <c r="E252">
        <v>4.6100000000000003</v>
      </c>
    </row>
    <row r="253" spans="1:66" x14ac:dyDescent="0.2">
      <c r="A253" s="70" t="s">
        <v>71</v>
      </c>
      <c r="B253" t="s">
        <v>16</v>
      </c>
      <c r="C253" t="s">
        <v>67</v>
      </c>
      <c r="D253">
        <v>14.41</v>
      </c>
      <c r="E253">
        <v>5.88</v>
      </c>
    </row>
    <row r="254" spans="1:66" x14ac:dyDescent="0.2">
      <c r="A254" s="70" t="s">
        <v>71</v>
      </c>
      <c r="B254" t="s">
        <v>16</v>
      </c>
      <c r="C254" t="s">
        <v>67</v>
      </c>
      <c r="D254">
        <v>12.39</v>
      </c>
      <c r="E254">
        <v>10.95</v>
      </c>
    </row>
    <row r="255" spans="1:66" x14ac:dyDescent="0.2">
      <c r="A255" s="70" t="s">
        <v>72</v>
      </c>
      <c r="B255" t="s">
        <v>16</v>
      </c>
      <c r="C255" t="s">
        <v>67</v>
      </c>
      <c r="D255">
        <v>10.119999999999999</v>
      </c>
      <c r="E255">
        <v>6.5</v>
      </c>
    </row>
    <row r="256" spans="1:66" x14ac:dyDescent="0.2">
      <c r="A256" s="70" t="s">
        <v>72</v>
      </c>
      <c r="B256" t="s">
        <v>16</v>
      </c>
      <c r="C256" t="s">
        <v>67</v>
      </c>
      <c r="D256">
        <v>9.1199999999999992</v>
      </c>
      <c r="E256">
        <v>5.42</v>
      </c>
    </row>
    <row r="257" spans="1:66" x14ac:dyDescent="0.2">
      <c r="A257" s="70" t="s">
        <v>73</v>
      </c>
      <c r="B257" t="s">
        <v>16</v>
      </c>
      <c r="C257" t="s">
        <v>67</v>
      </c>
      <c r="D257">
        <v>12.95</v>
      </c>
      <c r="E257">
        <v>7.78</v>
      </c>
    </row>
    <row r="258" spans="1:66" x14ac:dyDescent="0.2">
      <c r="A258" s="70" t="s">
        <v>73</v>
      </c>
      <c r="B258" t="s">
        <v>16</v>
      </c>
      <c r="C258" t="s">
        <v>67</v>
      </c>
      <c r="D258">
        <v>11.46</v>
      </c>
      <c r="E258">
        <v>4.97</v>
      </c>
    </row>
    <row r="259" spans="1:66" x14ac:dyDescent="0.2">
      <c r="A259" s="70" t="s">
        <v>74</v>
      </c>
      <c r="B259" t="s">
        <v>16</v>
      </c>
      <c r="C259" t="s">
        <v>67</v>
      </c>
      <c r="D259">
        <v>8.6</v>
      </c>
      <c r="E259">
        <v>8.18</v>
      </c>
    </row>
    <row r="260" spans="1:66" x14ac:dyDescent="0.2">
      <c r="A260" s="6"/>
      <c r="B260" s="6"/>
      <c r="C260" s="14" t="s">
        <v>11</v>
      </c>
      <c r="D260" s="15">
        <f>AVERAGE(D250:D259)</f>
        <v>11.876000000000001</v>
      </c>
      <c r="E260" s="15">
        <f>AVERAGE(E250:E259)</f>
        <v>6.7270000000000012</v>
      </c>
      <c r="F260" s="16"/>
      <c r="G260" s="16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</row>
    <row r="261" spans="1:66" x14ac:dyDescent="0.2">
      <c r="A261" s="17" t="s">
        <v>12</v>
      </c>
      <c r="B261" s="18">
        <f>COUNT(D250:D259)</f>
        <v>10</v>
      </c>
      <c r="C261" s="14" t="s">
        <v>13</v>
      </c>
      <c r="D261" s="15">
        <f>STDEV(D250:D259)/SQRT(COUNT(D250:D259)-1)</f>
        <v>0.73740820730279621</v>
      </c>
      <c r="E261" s="15">
        <f>STDEV(E250:E259)/SQRT(COUNT(E250:E259)-1)</f>
        <v>0.85589466583940332</v>
      </c>
      <c r="F261" s="16"/>
      <c r="G261" s="16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</row>
    <row r="262" spans="1:66" x14ac:dyDescent="0.2">
      <c r="A262" s="17"/>
      <c r="B262" s="18"/>
      <c r="C262" s="19"/>
      <c r="D262" s="16"/>
      <c r="F262" s="16"/>
      <c r="G262" s="16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</row>
    <row r="263" spans="1:66" x14ac:dyDescent="0.2">
      <c r="A263" s="12" t="s">
        <v>2</v>
      </c>
      <c r="B263" s="12" t="s">
        <v>3</v>
      </c>
      <c r="C263" s="12" t="s">
        <v>4</v>
      </c>
      <c r="D263" s="13" t="s">
        <v>65</v>
      </c>
      <c r="E263" s="13" t="s">
        <v>66</v>
      </c>
    </row>
    <row r="264" spans="1:66" x14ac:dyDescent="0.2">
      <c r="A264" s="70" t="s">
        <v>75</v>
      </c>
      <c r="B264" t="s">
        <v>16</v>
      </c>
      <c r="C264" t="s">
        <v>68</v>
      </c>
      <c r="D264">
        <v>10.48</v>
      </c>
      <c r="E264">
        <v>6.07</v>
      </c>
    </row>
    <row r="265" spans="1:66" x14ac:dyDescent="0.2">
      <c r="A265" s="70" t="s">
        <v>75</v>
      </c>
      <c r="B265" t="s">
        <v>16</v>
      </c>
      <c r="C265" t="s">
        <v>68</v>
      </c>
      <c r="D265">
        <v>11.56</v>
      </c>
      <c r="E265">
        <v>3.3</v>
      </c>
    </row>
    <row r="266" spans="1:66" x14ac:dyDescent="0.2">
      <c r="A266" s="70" t="s">
        <v>76</v>
      </c>
      <c r="B266" t="s">
        <v>16</v>
      </c>
      <c r="C266" t="s">
        <v>68</v>
      </c>
      <c r="D266">
        <v>13.91</v>
      </c>
      <c r="E266">
        <v>7.47</v>
      </c>
    </row>
    <row r="267" spans="1:66" x14ac:dyDescent="0.2">
      <c r="A267" s="70" t="s">
        <v>77</v>
      </c>
      <c r="B267" t="s">
        <v>16</v>
      </c>
      <c r="C267" t="s">
        <v>68</v>
      </c>
      <c r="D267">
        <v>15.74</v>
      </c>
      <c r="E267">
        <v>4.4400000000000004</v>
      </c>
    </row>
    <row r="268" spans="1:66" x14ac:dyDescent="0.2">
      <c r="A268" s="70" t="s">
        <v>77</v>
      </c>
      <c r="B268" t="s">
        <v>16</v>
      </c>
      <c r="C268" t="s">
        <v>68</v>
      </c>
      <c r="D268">
        <v>16.71</v>
      </c>
      <c r="E268">
        <v>7.57</v>
      </c>
    </row>
    <row r="269" spans="1:66" x14ac:dyDescent="0.2">
      <c r="A269" s="70" t="s">
        <v>78</v>
      </c>
      <c r="B269" t="s">
        <v>16</v>
      </c>
      <c r="C269" t="s">
        <v>68</v>
      </c>
      <c r="D269">
        <v>7.95</v>
      </c>
      <c r="E269">
        <v>1.92</v>
      </c>
    </row>
    <row r="270" spans="1:66" x14ac:dyDescent="0.2">
      <c r="A270" s="70" t="s">
        <v>79</v>
      </c>
      <c r="B270" t="s">
        <v>16</v>
      </c>
      <c r="C270" t="s">
        <v>68</v>
      </c>
      <c r="D270">
        <v>14.19</v>
      </c>
      <c r="E270">
        <v>10.98</v>
      </c>
    </row>
    <row r="271" spans="1:66" x14ac:dyDescent="0.2">
      <c r="A271" s="70" t="s">
        <v>80</v>
      </c>
      <c r="B271" t="s">
        <v>16</v>
      </c>
      <c r="C271" t="s">
        <v>68</v>
      </c>
      <c r="D271">
        <v>9.0299999999999994</v>
      </c>
      <c r="E271">
        <v>5.09</v>
      </c>
    </row>
    <row r="272" spans="1:66" x14ac:dyDescent="0.2">
      <c r="A272" s="70" t="s">
        <v>81</v>
      </c>
      <c r="B272" t="s">
        <v>16</v>
      </c>
      <c r="C272" t="s">
        <v>68</v>
      </c>
      <c r="D272">
        <v>13.93</v>
      </c>
      <c r="E272">
        <v>4.74</v>
      </c>
    </row>
    <row r="273" spans="1:66" x14ac:dyDescent="0.2">
      <c r="A273" s="70" t="s">
        <v>82</v>
      </c>
      <c r="B273" t="s">
        <v>16</v>
      </c>
      <c r="C273" t="s">
        <v>68</v>
      </c>
      <c r="D273">
        <v>12.51</v>
      </c>
      <c r="E273">
        <v>1.93</v>
      </c>
    </row>
    <row r="274" spans="1:66" s="6" customFormat="1" x14ac:dyDescent="0.2">
      <c r="C274" s="20" t="s">
        <v>11</v>
      </c>
      <c r="D274" s="21">
        <f>AVERAGE(D264:D273)</f>
        <v>12.601000000000001</v>
      </c>
      <c r="E274" s="21">
        <f>AVERAGE(E264:E273)</f>
        <v>5.3510000000000009</v>
      </c>
      <c r="F274" s="16"/>
      <c r="G274" s="16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</row>
    <row r="275" spans="1:66" x14ac:dyDescent="0.2">
      <c r="A275" s="17" t="s">
        <v>12</v>
      </c>
      <c r="B275" s="18">
        <f>COUNT(D264:D273)</f>
        <v>10</v>
      </c>
      <c r="C275" s="20" t="s">
        <v>13</v>
      </c>
      <c r="D275" s="21">
        <f>STDEV(D264:D273)/SQRT(COUNT(D264:D273)-1)</f>
        <v>0.94748719004989335</v>
      </c>
      <c r="E275" s="21">
        <f>STDEV(E264:E273)/SQRT(COUNT(E264:E273)-1)</f>
        <v>0.9333974184347954</v>
      </c>
      <c r="F275" s="16"/>
      <c r="G275" s="16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</row>
    <row r="281" spans="1:66" ht="34" x14ac:dyDescent="0.4">
      <c r="A281" s="22" t="s">
        <v>17</v>
      </c>
      <c r="C281" s="9"/>
      <c r="F281" s="7"/>
      <c r="G281" s="7"/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66" s="24" customFormat="1" ht="24" x14ac:dyDescent="0.3">
      <c r="A282" s="23" t="s">
        <v>83</v>
      </c>
    </row>
    <row r="284" spans="1:66" ht="24" x14ac:dyDescent="0.3">
      <c r="A284" s="25" t="s">
        <v>84</v>
      </c>
      <c r="B284" s="25"/>
      <c r="L284" s="25" t="s">
        <v>66</v>
      </c>
      <c r="M284" s="25"/>
    </row>
    <row r="286" spans="1:66" x14ac:dyDescent="0.2">
      <c r="A286" s="111" t="s">
        <v>23</v>
      </c>
      <c r="B286" s="111"/>
      <c r="C286" s="111"/>
      <c r="D286" s="111"/>
      <c r="E286" s="111"/>
      <c r="F286" s="111"/>
      <c r="G286" s="111"/>
      <c r="H286" s="111"/>
      <c r="I286" s="111"/>
      <c r="L286" s="111" t="s">
        <v>23</v>
      </c>
      <c r="M286" s="111"/>
      <c r="N286" s="111"/>
      <c r="O286" s="111"/>
      <c r="P286" s="111"/>
      <c r="Q286" s="111"/>
      <c r="R286" s="111"/>
      <c r="S286" s="111"/>
      <c r="T286" s="111"/>
    </row>
    <row r="287" spans="1:66" ht="31" customHeight="1" thickBot="1" x14ac:dyDescent="0.25">
      <c r="A287" s="112" t="s">
        <v>24</v>
      </c>
      <c r="B287" s="112" t="s">
        <v>85</v>
      </c>
      <c r="L287" s="112" t="s">
        <v>24</v>
      </c>
      <c r="M287" s="112" t="s">
        <v>86</v>
      </c>
    </row>
    <row r="288" spans="1:66" ht="50" thickTop="1" thickBot="1" x14ac:dyDescent="0.25">
      <c r="A288" s="113" t="s">
        <v>26</v>
      </c>
      <c r="B288" s="114" t="s">
        <v>27</v>
      </c>
      <c r="C288" s="115" t="s">
        <v>28</v>
      </c>
      <c r="D288" s="115" t="s">
        <v>29</v>
      </c>
      <c r="E288" s="115" t="s">
        <v>30</v>
      </c>
      <c r="F288" s="115" t="s">
        <v>31</v>
      </c>
      <c r="G288" s="115" t="s">
        <v>32</v>
      </c>
      <c r="H288" s="115" t="s">
        <v>33</v>
      </c>
      <c r="I288" s="116" t="s">
        <v>34</v>
      </c>
      <c r="L288" s="113" t="s">
        <v>26</v>
      </c>
      <c r="M288" s="114" t="s">
        <v>27</v>
      </c>
      <c r="N288" s="115" t="s">
        <v>28</v>
      </c>
      <c r="O288" s="115" t="s">
        <v>29</v>
      </c>
      <c r="P288" s="115" t="s">
        <v>30</v>
      </c>
      <c r="Q288" s="115" t="s">
        <v>31</v>
      </c>
      <c r="R288" s="115" t="s">
        <v>32</v>
      </c>
      <c r="S288" s="115" t="s">
        <v>33</v>
      </c>
      <c r="T288" s="116" t="s">
        <v>34</v>
      </c>
    </row>
    <row r="289" spans="1:20" ht="33" thickTop="1" x14ac:dyDescent="0.2">
      <c r="A289" s="117" t="s">
        <v>35</v>
      </c>
      <c r="B289" s="118" t="s">
        <v>87</v>
      </c>
      <c r="C289" s="119">
        <v>3</v>
      </c>
      <c r="D289" s="120">
        <v>21.924553333333353</v>
      </c>
      <c r="E289" s="120">
        <v>2.5949344191183616</v>
      </c>
      <c r="F289" s="121">
        <v>6.7482449138765457E-2</v>
      </c>
      <c r="G289" s="121">
        <v>0.17779692217864138</v>
      </c>
      <c r="H289" s="120">
        <v>7.7848032573550849</v>
      </c>
      <c r="I289" s="122">
        <v>0.58869826340447085</v>
      </c>
      <c r="L289" s="117" t="s">
        <v>35</v>
      </c>
      <c r="M289" s="118" t="s">
        <v>88</v>
      </c>
      <c r="N289" s="119">
        <v>3</v>
      </c>
      <c r="O289" s="120">
        <v>26.700303333333334</v>
      </c>
      <c r="P289" s="120">
        <v>1.0126720796036339</v>
      </c>
      <c r="Q289" s="121">
        <v>0.39839874121841368</v>
      </c>
      <c r="R289" s="121">
        <v>7.7821993316109131E-2</v>
      </c>
      <c r="S289" s="120">
        <v>3.0380162388109015</v>
      </c>
      <c r="T289" s="122">
        <v>0.25209311932896405</v>
      </c>
    </row>
    <row r="290" spans="1:20" x14ac:dyDescent="0.2">
      <c r="A290" s="123" t="s">
        <v>40</v>
      </c>
      <c r="B290" s="124">
        <v>7128.9000000000015</v>
      </c>
      <c r="C290" s="125">
        <v>1</v>
      </c>
      <c r="D290" s="126">
        <v>7128.9000000000015</v>
      </c>
      <c r="E290" s="126">
        <v>843.75848844900258</v>
      </c>
      <c r="F290" s="127">
        <v>1.3939981732673597E-26</v>
      </c>
      <c r="G290" s="127">
        <v>0.95907967871561284</v>
      </c>
      <c r="H290" s="126">
        <v>843.75848844900258</v>
      </c>
      <c r="I290" s="128">
        <v>1</v>
      </c>
      <c r="L290" s="123" t="s">
        <v>40</v>
      </c>
      <c r="M290" s="124">
        <v>1821.6900900000001</v>
      </c>
      <c r="N290" s="125">
        <v>1</v>
      </c>
      <c r="O290" s="126">
        <v>1821.6900900000001</v>
      </c>
      <c r="P290" s="126">
        <v>69.091900148211721</v>
      </c>
      <c r="Q290" s="127">
        <v>6.7806161569521541E-10</v>
      </c>
      <c r="R290" s="127">
        <v>0.65744267684541824</v>
      </c>
      <c r="S290" s="126">
        <v>69.091900148211707</v>
      </c>
      <c r="T290" s="129">
        <v>0.99999999952536189</v>
      </c>
    </row>
    <row r="291" spans="1:20" x14ac:dyDescent="0.2">
      <c r="A291" s="130" t="s">
        <v>62</v>
      </c>
      <c r="B291" s="131">
        <v>49.417290000000321</v>
      </c>
      <c r="C291" s="132">
        <v>1</v>
      </c>
      <c r="D291" s="133">
        <v>49.417290000000321</v>
      </c>
      <c r="E291" s="133">
        <v>5.8489048680225943</v>
      </c>
      <c r="F291" s="134">
        <v>2.0771284904438216E-2</v>
      </c>
      <c r="G291" s="134">
        <v>0.13976243551576983</v>
      </c>
      <c r="H291" s="133">
        <v>5.8489048680225943</v>
      </c>
      <c r="I291" s="135">
        <v>0.65306856169398353</v>
      </c>
      <c r="L291" s="136" t="s">
        <v>62</v>
      </c>
      <c r="M291" s="137">
        <v>20.135610000000074</v>
      </c>
      <c r="N291" s="138">
        <v>1</v>
      </c>
      <c r="O291" s="139">
        <v>20.135610000000074</v>
      </c>
      <c r="P291" s="140">
        <v>0.76369057677825891</v>
      </c>
      <c r="Q291" s="140">
        <v>0.38796856828631066</v>
      </c>
      <c r="R291" s="140">
        <v>2.0772957360832622E-2</v>
      </c>
      <c r="S291" s="140">
        <v>0.7636905767782588</v>
      </c>
      <c r="T291" s="141">
        <v>0.13614072789107756</v>
      </c>
    </row>
    <row r="292" spans="1:20" x14ac:dyDescent="0.2">
      <c r="A292" s="123" t="s">
        <v>3</v>
      </c>
      <c r="B292" s="124">
        <v>2.1715600000000235</v>
      </c>
      <c r="C292" s="125">
        <v>1</v>
      </c>
      <c r="D292" s="126">
        <v>2.1715600000000235</v>
      </c>
      <c r="E292" s="127">
        <v>0.25702032335652564</v>
      </c>
      <c r="F292" s="127">
        <v>0.61526615556964337</v>
      </c>
      <c r="G292" s="127">
        <v>7.0888429623918899E-3</v>
      </c>
      <c r="H292" s="127">
        <v>0.25702032335652564</v>
      </c>
      <c r="I292" s="129">
        <v>7.8344306329638957E-2</v>
      </c>
      <c r="L292" s="136" t="s">
        <v>3</v>
      </c>
      <c r="M292" s="137">
        <v>8.1180100000000355</v>
      </c>
      <c r="N292" s="138">
        <v>1</v>
      </c>
      <c r="O292" s="139">
        <v>8.1180100000000355</v>
      </c>
      <c r="P292" s="140">
        <v>0.30789470689945214</v>
      </c>
      <c r="Q292" s="140">
        <v>0.58240644846045131</v>
      </c>
      <c r="R292" s="140">
        <v>8.4801035528216419E-3</v>
      </c>
      <c r="S292" s="140">
        <v>0.30789470689945214</v>
      </c>
      <c r="T292" s="141">
        <v>8.4047326319305782E-2</v>
      </c>
    </row>
    <row r="293" spans="1:20" ht="32" x14ac:dyDescent="0.2">
      <c r="A293" s="123" t="s">
        <v>63</v>
      </c>
      <c r="B293" s="124">
        <v>14.184810000000196</v>
      </c>
      <c r="C293" s="125">
        <v>1</v>
      </c>
      <c r="D293" s="126">
        <v>14.184810000000196</v>
      </c>
      <c r="E293" s="126">
        <v>1.6788780659760214</v>
      </c>
      <c r="F293" s="127">
        <v>0.20332018624219678</v>
      </c>
      <c r="G293" s="127">
        <v>4.4557538656970951E-2</v>
      </c>
      <c r="H293" s="126">
        <v>1.6788780659760214</v>
      </c>
      <c r="I293" s="129">
        <v>0.24301500516580166</v>
      </c>
      <c r="L293" s="136" t="s">
        <v>63</v>
      </c>
      <c r="M293" s="137">
        <v>51.847289999999781</v>
      </c>
      <c r="N293" s="138">
        <v>1</v>
      </c>
      <c r="O293" s="139">
        <v>51.847289999999781</v>
      </c>
      <c r="P293" s="139">
        <v>1.9664309551331864</v>
      </c>
      <c r="Q293" s="140">
        <v>0.1693918784112943</v>
      </c>
      <c r="R293" s="140">
        <v>5.1793937582835091E-2</v>
      </c>
      <c r="S293" s="139">
        <v>1.9664309551331862</v>
      </c>
      <c r="T293" s="141">
        <v>0.27637618862061597</v>
      </c>
    </row>
    <row r="294" spans="1:20" x14ac:dyDescent="0.2">
      <c r="A294" s="123" t="s">
        <v>43</v>
      </c>
      <c r="B294" s="124">
        <v>304.16334000000001</v>
      </c>
      <c r="C294" s="125">
        <v>36</v>
      </c>
      <c r="D294" s="126">
        <v>8.4489816666666666</v>
      </c>
      <c r="E294" s="142"/>
      <c r="F294" s="142"/>
      <c r="G294" s="142"/>
      <c r="H294" s="142"/>
      <c r="I294" s="143"/>
      <c r="L294" s="123" t="s">
        <v>43</v>
      </c>
      <c r="M294" s="124">
        <v>949.18279999999993</v>
      </c>
      <c r="N294" s="125">
        <v>36</v>
      </c>
      <c r="O294" s="126">
        <v>26.366188888888885</v>
      </c>
      <c r="P294" s="142"/>
      <c r="Q294" s="142"/>
      <c r="R294" s="142"/>
      <c r="S294" s="142"/>
      <c r="T294" s="143"/>
    </row>
    <row r="295" spans="1:20" x14ac:dyDescent="0.2">
      <c r="A295" s="123" t="s">
        <v>44</v>
      </c>
      <c r="B295" s="124">
        <v>7498.8370000000014</v>
      </c>
      <c r="C295" s="125">
        <v>40</v>
      </c>
      <c r="D295" s="142"/>
      <c r="E295" s="142"/>
      <c r="F295" s="142"/>
      <c r="G295" s="142"/>
      <c r="H295" s="142"/>
      <c r="I295" s="143"/>
      <c r="L295" s="123" t="s">
        <v>44</v>
      </c>
      <c r="M295" s="124">
        <v>2850.9738000000007</v>
      </c>
      <c r="N295" s="125">
        <v>40</v>
      </c>
      <c r="O295" s="142"/>
      <c r="P295" s="142"/>
      <c r="Q295" s="142"/>
      <c r="R295" s="142"/>
      <c r="S295" s="142"/>
      <c r="T295" s="143"/>
    </row>
    <row r="296" spans="1:20" ht="33" thickBot="1" x14ac:dyDescent="0.25">
      <c r="A296" s="144" t="s">
        <v>45</v>
      </c>
      <c r="B296" s="145">
        <v>369.93700000000007</v>
      </c>
      <c r="C296" s="146">
        <v>39</v>
      </c>
      <c r="D296" s="147"/>
      <c r="E296" s="147"/>
      <c r="F296" s="147"/>
      <c r="G296" s="147"/>
      <c r="H296" s="147"/>
      <c r="I296" s="148"/>
      <c r="L296" s="144" t="s">
        <v>45</v>
      </c>
      <c r="M296" s="145">
        <v>1029.2837099999999</v>
      </c>
      <c r="N296" s="146">
        <v>39</v>
      </c>
      <c r="O296" s="147"/>
      <c r="P296" s="147"/>
      <c r="Q296" s="147"/>
      <c r="R296" s="147"/>
      <c r="S296" s="147"/>
      <c r="T296" s="148"/>
    </row>
    <row r="297" spans="1:20" ht="17" thickTop="1" x14ac:dyDescent="0.2"/>
  </sheetData>
  <mergeCells count="16">
    <mergeCell ref="A286:I286"/>
    <mergeCell ref="L286:T286"/>
    <mergeCell ref="A195:B195"/>
    <mergeCell ref="L196:N196"/>
    <mergeCell ref="A198:I198"/>
    <mergeCell ref="L198:T198"/>
    <mergeCell ref="A284:B284"/>
    <mergeCell ref="L284:M284"/>
    <mergeCell ref="A97:B97"/>
    <mergeCell ref="L97:N97"/>
    <mergeCell ref="W97:X97"/>
    <mergeCell ref="AH97:AI97"/>
    <mergeCell ref="A99:I99"/>
    <mergeCell ref="L99:T99"/>
    <mergeCell ref="W99:AE99"/>
    <mergeCell ref="AH99:AP99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Suppl 2B-I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2017-06-25T22:36:38Z</dcterms:created>
  <dcterms:modified xsi:type="dcterms:W3CDTF">2017-06-25T22:37:05Z</dcterms:modified>
</cp:coreProperties>
</file>