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80" windowWidth="28160" windowHeight="16880" tabRatio="500"/>
  </bookViews>
  <sheets>
    <sheet name="Figure 4 Suppl 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0" i="1" l="1"/>
  <c r="F40" i="1"/>
  <c r="E40" i="1"/>
  <c r="D40" i="1"/>
  <c r="B40" i="1"/>
  <c r="Q39" i="1"/>
  <c r="P39" i="1"/>
  <c r="O39" i="1"/>
  <c r="N39" i="1"/>
  <c r="L39" i="1"/>
  <c r="G39" i="1"/>
  <c r="F39" i="1"/>
  <c r="E39" i="1"/>
  <c r="D39" i="1"/>
  <c r="Q38" i="1"/>
  <c r="P38" i="1"/>
  <c r="O38" i="1"/>
  <c r="N38" i="1"/>
  <c r="G21" i="1"/>
  <c r="F21" i="1"/>
  <c r="E21" i="1"/>
  <c r="D21" i="1"/>
  <c r="B21" i="1"/>
  <c r="Q20" i="1"/>
  <c r="P20" i="1"/>
  <c r="O20" i="1"/>
  <c r="N20" i="1"/>
  <c r="L20" i="1"/>
  <c r="G20" i="1"/>
  <c r="F20" i="1"/>
  <c r="E20" i="1"/>
  <c r="D20" i="1"/>
  <c r="Q19" i="1"/>
  <c r="P19" i="1"/>
  <c r="O19" i="1"/>
  <c r="N19" i="1"/>
</calcChain>
</file>

<file path=xl/sharedStrings.xml><?xml version="1.0" encoding="utf-8"?>
<sst xmlns="http://schemas.openxmlformats.org/spreadsheetml/2006/main" count="315" uniqueCount="48">
  <si>
    <t>Dopamine Neuron Membrane Properties</t>
  </si>
  <si>
    <t>SN</t>
  </si>
  <si>
    <t>VTA</t>
  </si>
  <si>
    <t>mouse ID</t>
  </si>
  <si>
    <t>genotype</t>
  </si>
  <si>
    <t>region</t>
  </si>
  <si>
    <t>firing freq</t>
  </si>
  <si>
    <t>Vrest</t>
  </si>
  <si>
    <t>InputR</t>
  </si>
  <si>
    <t>AP threshold</t>
  </si>
  <si>
    <t>CTRL</t>
  </si>
  <si>
    <t>average</t>
  </si>
  <si>
    <t>n=</t>
  </si>
  <si>
    <t>SEM</t>
  </si>
  <si>
    <t>cHET</t>
  </si>
  <si>
    <t>STATISTICS</t>
  </si>
  <si>
    <t>Figure 4—figure supplement 1 (membrane intrinsic properties of dopamine neurons) - Genotype effect for each region (VTA or SN)</t>
  </si>
  <si>
    <t>Firing Frequency</t>
  </si>
  <si>
    <t>Input R</t>
  </si>
  <si>
    <t>region = SN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</si>
  <si>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</si>
  <si>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Dependent Variable: </t>
  </si>
  <si>
    <t>firingFreq</t>
  </si>
  <si>
    <t>inputR</t>
  </si>
  <si>
    <t>APtreshold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</si>
  <si>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</si>
  <si>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</si>
  <si>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</si>
  <si>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</si>
  <si>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</si>
  <si>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</si>
  <si>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</si>
  <si>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</si>
  <si>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</si>
  <si>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t>Corrected Model</t>
  </si>
  <si>
    <r>
      <rPr>
        <sz val="12"/>
        <color rgb="FF000000"/>
        <rFont val="Arial"/>
        <family val="2"/>
      </rPr>
      <t>5.910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</si>
  <si>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10909.366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</si>
  <si>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1.701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</si>
  <si>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10.298</t>
    </r>
    <r>
      <rPr>
        <vertAlign val="superscript"/>
        <sz val="12"/>
        <color rgb="FF000000"/>
        <rFont val="Arial"/>
      </rPr>
      <t>b</t>
    </r>
  </si>
  <si>
    <t>Intercept</t>
  </si>
  <si>
    <t>Error</t>
  </si>
  <si>
    <t>Total</t>
  </si>
  <si>
    <t>Corrected Total</t>
  </si>
  <si>
    <t>region = VTA</t>
  </si>
  <si>
    <r>
      <rPr>
        <sz val="12"/>
        <color rgb="FF000000"/>
        <rFont val="Arial"/>
        <family val="2"/>
      </rPr>
      <t>.429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</si>
  <si>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41.226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</si>
  <si>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7.534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</si>
  <si>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13.058</t>
    </r>
    <r>
      <rPr>
        <vertAlign val="superscript"/>
        <sz val="12"/>
        <color rgb="FF000000"/>
        <rFont val="Arial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</si>
</sst>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#.000"/>
    <numFmt numFmtId="166" formatCode="###0"/>
    <numFmt numFmtId="167" formatCode="###0.000"/>
  </numFmts>
  <fonts count="13" x14ac:knownFonts="1">
    <font>
      <sz val="12"/>
      <color theme="1"/>
      <name val="Calibri"/>
      <family val="2"/>
      <scheme val="minor"/>
    </font>
    <font>
      <sz val="20"/>
      <name val="Verdana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8"/>
      <name val="Calibri"/>
      <scheme val="minor"/>
    </font>
    <font>
      <b/>
      <sz val="18"/>
      <color rgb="FF000000"/>
      <name val="Arial Bold"/>
      <family val="2"/>
    </font>
    <font>
      <b/>
      <sz val="12"/>
      <color rgb="FF000000"/>
      <name val="Arial Bold"/>
      <family val="2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vertAlign val="superscript"/>
      <sz val="12"/>
      <color rgb="FF000000"/>
      <name val="Arial"/>
    </font>
    <font>
      <sz val="10"/>
      <name val="Verdana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79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Fill="1"/>
    <xf numFmtId="164" fontId="0" fillId="4" borderId="0" xfId="0" applyNumberFormat="1" applyFill="1" applyBorder="1" applyAlignment="1">
      <alignment horizontal="right"/>
    </xf>
    <xf numFmtId="164" fontId="0" fillId="4" borderId="0" xfId="0" applyNumberFormat="1" applyFill="1" applyBorder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164" fontId="0" fillId="5" borderId="0" xfId="0" applyNumberFormat="1" applyFill="1" applyBorder="1" applyAlignment="1">
      <alignment horizontal="right"/>
    </xf>
    <xf numFmtId="164" fontId="0" fillId="5" borderId="0" xfId="0" applyNumberFormat="1" applyFill="1" applyBorder="1"/>
    <xf numFmtId="0" fontId="2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6" borderId="0" xfId="0" applyFont="1" applyFill="1"/>
    <xf numFmtId="0" fontId="0" fillId="6" borderId="0" xfId="0" applyFill="1"/>
    <xf numFmtId="0" fontId="5" fillId="0" borderId="0" xfId="1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left" vertical="top" wrapText="1"/>
    </xf>
    <xf numFmtId="165" fontId="5" fillId="0" borderId="0" xfId="3" applyNumberFormat="1" applyFont="1" applyFill="1" applyBorder="1" applyAlignment="1">
      <alignment horizontal="right" vertical="center"/>
    </xf>
    <xf numFmtId="166" fontId="5" fillId="0" borderId="0" xfId="4" applyNumberFormat="1" applyFont="1" applyFill="1" applyBorder="1" applyAlignment="1">
      <alignment horizontal="right" vertical="center"/>
    </xf>
    <xf numFmtId="165" fontId="5" fillId="0" borderId="0" xfId="5" applyNumberFormat="1" applyFont="1" applyFill="1" applyBorder="1" applyAlignment="1">
      <alignment horizontal="right" vertical="center"/>
    </xf>
    <xf numFmtId="0" fontId="5" fillId="0" borderId="0" xfId="6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/>
    </xf>
    <xf numFmtId="165" fontId="5" fillId="0" borderId="0" xfId="8" applyNumberFormat="1" applyFont="1" applyFill="1" applyBorder="1" applyAlignment="1">
      <alignment horizontal="right" vertical="center"/>
    </xf>
    <xf numFmtId="166" fontId="5" fillId="0" borderId="0" xfId="9" applyNumberFormat="1" applyFont="1" applyFill="1" applyBorder="1" applyAlignment="1">
      <alignment horizontal="right" vertical="center"/>
    </xf>
    <xf numFmtId="165" fontId="5" fillId="0" borderId="0" xfId="10" applyNumberFormat="1" applyFont="1" applyFill="1" applyBorder="1" applyAlignment="1">
      <alignment horizontal="right" vertical="center"/>
    </xf>
    <xf numFmtId="0" fontId="5" fillId="0" borderId="0" xfId="11" applyFont="1" applyFill="1" applyBorder="1" applyAlignment="1">
      <alignment horizontal="left" vertical="center" wrapText="1"/>
    </xf>
    <xf numFmtId="0" fontId="5" fillId="0" borderId="0" xfId="12" applyFont="1" applyFill="1" applyBorder="1" applyAlignment="1">
      <alignment horizontal="left" vertical="center" wrapText="1"/>
    </xf>
    <xf numFmtId="0" fontId="7" fillId="0" borderId="0" xfId="13" applyFont="1" applyFill="1" applyBorder="1"/>
    <xf numFmtId="0" fontId="8" fillId="0" borderId="0" xfId="14" applyFont="1" applyFill="1" applyBorder="1" applyAlignment="1">
      <alignment horizontal="center" vertical="center" wrapText="1"/>
    </xf>
    <xf numFmtId="0" fontId="5" fillId="7" borderId="0" xfId="15" applyFont="1" applyFill="1" applyBorder="1" applyAlignment="1">
      <alignment horizontal="left" vertical="center" wrapText="1"/>
    </xf>
    <xf numFmtId="0" fontId="5" fillId="0" borderId="4" xfId="16" applyFont="1" applyFill="1" applyBorder="1" applyAlignment="1">
      <alignment horizontal="left" wrapText="1"/>
    </xf>
    <xf numFmtId="0" fontId="5" fillId="0" borderId="5" xfId="17" applyFont="1" applyFill="1" applyBorder="1" applyAlignment="1">
      <alignment horizontal="center" wrapText="1"/>
    </xf>
    <xf numFmtId="0" fontId="5" fillId="0" borderId="6" xfId="18" applyFont="1" applyFill="1" applyBorder="1" applyAlignment="1">
      <alignment horizontal="center" wrapText="1"/>
    </xf>
    <xf numFmtId="0" fontId="5" fillId="0" borderId="7" xfId="19" applyFont="1" applyFill="1" applyBorder="1" applyAlignment="1">
      <alignment horizontal="center" wrapText="1"/>
    </xf>
    <xf numFmtId="0" fontId="5" fillId="0" borderId="8" xfId="20" applyFont="1" applyFill="1" applyBorder="1" applyAlignment="1">
      <alignment horizontal="left" vertical="top" wrapText="1"/>
    </xf>
    <xf numFmtId="0" fontId="5" fillId="0" borderId="9" xfId="21" applyFont="1" applyFill="1" applyBorder="1" applyAlignment="1">
      <alignment horizontal="right" vertical="center"/>
    </xf>
    <xf numFmtId="166" fontId="5" fillId="0" borderId="10" xfId="22" applyNumberFormat="1" applyFont="1" applyFill="1" applyBorder="1" applyAlignment="1">
      <alignment horizontal="right" vertical="center"/>
    </xf>
    <xf numFmtId="167" fontId="5" fillId="0" borderId="10" xfId="23" applyNumberFormat="1" applyFont="1" applyFill="1" applyBorder="1" applyAlignment="1">
      <alignment horizontal="right" vertical="center"/>
    </xf>
    <xf numFmtId="165" fontId="5" fillId="0" borderId="10" xfId="24" applyNumberFormat="1" applyFont="1" applyFill="1" applyBorder="1" applyAlignment="1">
      <alignment horizontal="right" vertical="center"/>
    </xf>
    <xf numFmtId="165" fontId="5" fillId="0" borderId="11" xfId="25" applyNumberFormat="1" applyFont="1" applyFill="1" applyBorder="1" applyAlignment="1">
      <alignment horizontal="right" vertical="center"/>
    </xf>
    <xf numFmtId="0" fontId="5" fillId="0" borderId="12" xfId="26" applyFont="1" applyFill="1" applyBorder="1" applyAlignment="1">
      <alignment horizontal="left" vertical="top" wrapText="1"/>
    </xf>
    <xf numFmtId="167" fontId="5" fillId="0" borderId="13" xfId="27" applyNumberFormat="1" applyFont="1" applyFill="1" applyBorder="1" applyAlignment="1">
      <alignment horizontal="right" vertical="center"/>
    </xf>
    <xf numFmtId="166" fontId="5" fillId="0" borderId="14" xfId="28" applyNumberFormat="1" applyFont="1" applyFill="1" applyBorder="1" applyAlignment="1">
      <alignment horizontal="right" vertical="center"/>
    </xf>
    <xf numFmtId="167" fontId="5" fillId="0" borderId="14" xfId="29" applyNumberFormat="1" applyFont="1" applyFill="1" applyBorder="1" applyAlignment="1">
      <alignment horizontal="right" vertical="center"/>
    </xf>
    <xf numFmtId="165" fontId="5" fillId="0" borderId="14" xfId="30" applyNumberFormat="1" applyFont="1" applyFill="1" applyBorder="1" applyAlignment="1">
      <alignment horizontal="right" vertical="center"/>
    </xf>
    <xf numFmtId="167" fontId="5" fillId="0" borderId="15" xfId="31" applyNumberFormat="1" applyFont="1" applyFill="1" applyBorder="1" applyAlignment="1">
      <alignment horizontal="right" vertical="center"/>
    </xf>
    <xf numFmtId="0" fontId="5" fillId="8" borderId="12" xfId="26" applyFont="1" applyFill="1" applyBorder="1" applyAlignment="1">
      <alignment horizontal="left" vertical="top" wrapText="1"/>
    </xf>
    <xf numFmtId="167" fontId="5" fillId="8" borderId="13" xfId="27" applyNumberFormat="1" applyFont="1" applyFill="1" applyBorder="1" applyAlignment="1">
      <alignment horizontal="right" vertical="center"/>
    </xf>
    <xf numFmtId="166" fontId="5" fillId="8" borderId="14" xfId="28" applyNumberFormat="1" applyFont="1" applyFill="1" applyBorder="1" applyAlignment="1">
      <alignment horizontal="right" vertical="center"/>
    </xf>
    <xf numFmtId="167" fontId="5" fillId="8" borderId="14" xfId="29" applyNumberFormat="1" applyFont="1" applyFill="1" applyBorder="1" applyAlignment="1">
      <alignment horizontal="right" vertical="center"/>
    </xf>
    <xf numFmtId="165" fontId="5" fillId="8" borderId="14" xfId="30" applyNumberFormat="1" applyFont="1" applyFill="1" applyBorder="1" applyAlignment="1">
      <alignment horizontal="right" vertical="center"/>
    </xf>
    <xf numFmtId="165" fontId="5" fillId="8" borderId="15" xfId="32" applyNumberFormat="1" applyFont="1" applyFill="1" applyBorder="1" applyAlignment="1">
      <alignment horizontal="right" vertical="center"/>
    </xf>
    <xf numFmtId="0" fontId="5" fillId="0" borderId="14" xfId="33" applyFont="1" applyFill="1" applyBorder="1" applyAlignment="1">
      <alignment horizontal="left" vertical="center" wrapText="1"/>
    </xf>
    <xf numFmtId="0" fontId="5" fillId="0" borderId="15" xfId="34" applyFont="1" applyFill="1" applyBorder="1" applyAlignment="1">
      <alignment horizontal="left" vertical="center" wrapText="1"/>
    </xf>
    <xf numFmtId="0" fontId="5" fillId="0" borderId="16" xfId="35" applyFont="1" applyFill="1" applyBorder="1" applyAlignment="1">
      <alignment horizontal="left" vertical="top" wrapText="1"/>
    </xf>
    <xf numFmtId="167" fontId="5" fillId="0" borderId="17" xfId="36" applyNumberFormat="1" applyFont="1" applyFill="1" applyBorder="1" applyAlignment="1">
      <alignment horizontal="right" vertical="center"/>
    </xf>
    <xf numFmtId="166" fontId="5" fillId="0" borderId="18" xfId="37" applyNumberFormat="1" applyFont="1" applyFill="1" applyBorder="1" applyAlignment="1">
      <alignment horizontal="right" vertical="center"/>
    </xf>
    <xf numFmtId="0" fontId="5" fillId="0" borderId="18" xfId="38" applyFont="1" applyFill="1" applyBorder="1" applyAlignment="1">
      <alignment horizontal="left" vertical="center" wrapText="1"/>
    </xf>
    <xf numFmtId="0" fontId="5" fillId="0" borderId="19" xfId="39" applyFont="1" applyFill="1" applyBorder="1" applyAlignment="1">
      <alignment horizontal="left" vertical="center" wrapText="1"/>
    </xf>
    <xf numFmtId="165" fontId="5" fillId="8" borderId="13" xfId="40" applyNumberFormat="1" applyFont="1" applyFill="1" applyBorder="1" applyAlignment="1">
      <alignment horizontal="right" vertical="center"/>
    </xf>
  </cellXfs>
  <cellStyles count="1799">
    <cellStyle name="Normal" xfId="0" builtinId="0"/>
    <cellStyle name="Normal 2" xfId="41"/>
    <cellStyle name="Normal 3" xfId="42"/>
    <cellStyle name="style1391031656711" xfId="43"/>
    <cellStyle name="style1391031656742" xfId="44"/>
    <cellStyle name="style1391031656779" xfId="45"/>
    <cellStyle name="style1391031656819" xfId="46"/>
    <cellStyle name="style1391031656858" xfId="47"/>
    <cellStyle name="style1391031656909" xfId="48"/>
    <cellStyle name="style1391031656946" xfId="49"/>
    <cellStyle name="style1391031657158" xfId="50"/>
    <cellStyle name="style1391031657479" xfId="51"/>
    <cellStyle name="style1391031657513" xfId="52"/>
    <cellStyle name="style1391031657547" xfId="53"/>
    <cellStyle name="style1391031657584" xfId="54"/>
    <cellStyle name="style1391031657619" xfId="55"/>
    <cellStyle name="style1391031657650" xfId="56"/>
    <cellStyle name="style1391031657762" xfId="57"/>
    <cellStyle name="style1391031657802" xfId="58"/>
    <cellStyle name="style1391031657840" xfId="59"/>
    <cellStyle name="style1391031657988" xfId="60"/>
    <cellStyle name="style1391031658015" xfId="61"/>
    <cellStyle name="style1391031658053" xfId="62"/>
    <cellStyle name="style1391031658122" xfId="63"/>
    <cellStyle name="style1391031658147" xfId="64"/>
    <cellStyle name="style1391031658182" xfId="65"/>
    <cellStyle name="style1391031658314" xfId="66"/>
    <cellStyle name="style1391031658706" xfId="67"/>
    <cellStyle name="style1391031658755" xfId="68"/>
    <cellStyle name="style1391031658855" xfId="69"/>
    <cellStyle name="style1391031658887" xfId="70"/>
    <cellStyle name="style1391031658917" xfId="71"/>
    <cellStyle name="style1391031658940" xfId="72"/>
    <cellStyle name="style1391031658992" xfId="73"/>
    <cellStyle name="style1391031659017" xfId="74"/>
    <cellStyle name="style1391031659039" xfId="75"/>
    <cellStyle name="style1391031659100" xfId="76"/>
    <cellStyle name="style1391031659229" xfId="77"/>
    <cellStyle name="style1391031659261" xfId="78"/>
    <cellStyle name="style1411158262124" xfId="79"/>
    <cellStyle name="style1411158262161" xfId="80"/>
    <cellStyle name="style1411158262200" xfId="81"/>
    <cellStyle name="style1411158262244" xfId="82"/>
    <cellStyle name="style1411158262280" xfId="83"/>
    <cellStyle name="style1411158262886" xfId="84"/>
    <cellStyle name="style1411158262989" xfId="85"/>
    <cellStyle name="style1411158263023" xfId="86"/>
    <cellStyle name="style1411158263059" xfId="87"/>
    <cellStyle name="style1411158263095" xfId="88"/>
    <cellStyle name="style1411158263122" xfId="89"/>
    <cellStyle name="style1411158263453" xfId="90"/>
    <cellStyle name="style1411158263480" xfId="91"/>
    <cellStyle name="style1411158263514" xfId="92"/>
    <cellStyle name="style1411158263585" xfId="93"/>
    <cellStyle name="style1411158263611" xfId="94"/>
    <cellStyle name="style1411158263643" xfId="95"/>
    <cellStyle name="style1411158263705" xfId="96"/>
    <cellStyle name="style1411158263729" xfId="97"/>
    <cellStyle name="style1411158263761" xfId="98"/>
    <cellStyle name="style1411158263786" xfId="99"/>
    <cellStyle name="style1411158263832" xfId="100"/>
    <cellStyle name="style1411158263891" xfId="101"/>
    <cellStyle name="style1411158264417" xfId="102"/>
    <cellStyle name="style1411158264557" xfId="103"/>
    <cellStyle name="style1411158264585" xfId="104"/>
    <cellStyle name="style1411158264607" xfId="105"/>
    <cellStyle name="style1411158264631" xfId="106"/>
    <cellStyle name="style1411158264655" xfId="107"/>
    <cellStyle name="style1411158264694" xfId="108"/>
    <cellStyle name="style1411158264719" xfId="109"/>
    <cellStyle name="style1411158264744" xfId="110"/>
    <cellStyle name="style1411158264787" xfId="111"/>
    <cellStyle name="style1411158264809" xfId="112"/>
    <cellStyle name="style1411158264846" xfId="113"/>
    <cellStyle name="style1411158264962" xfId="114"/>
    <cellStyle name="style1411158264984" xfId="115"/>
    <cellStyle name="style1433531280461" xfId="116"/>
    <cellStyle name="style1433531280793" xfId="117"/>
    <cellStyle name="style1433531281126" xfId="118"/>
    <cellStyle name="style1433531281167" xfId="119"/>
    <cellStyle name="style1433531281198" xfId="120"/>
    <cellStyle name="style1433531281236" xfId="121"/>
    <cellStyle name="style1433531281277" xfId="122"/>
    <cellStyle name="style1433531281313" xfId="123"/>
    <cellStyle name="style1433531281346" xfId="124"/>
    <cellStyle name="style1433531281378" xfId="125"/>
    <cellStyle name="style1433531281414" xfId="126"/>
    <cellStyle name="style1433531281448" xfId="127"/>
    <cellStyle name="style1433531281476" xfId="128"/>
    <cellStyle name="style1433531281514" xfId="129"/>
    <cellStyle name="style1433531281550" xfId="130"/>
    <cellStyle name="style1433531281589" xfId="131"/>
    <cellStyle name="style1433531281619" xfId="132"/>
    <cellStyle name="style1433531281668" xfId="133"/>
    <cellStyle name="style1433531281699" xfId="134"/>
    <cellStyle name="style1433531281728" xfId="135"/>
    <cellStyle name="style1433531281758" xfId="136"/>
    <cellStyle name="style1433531281793" xfId="137"/>
    <cellStyle name="style1433531281828" xfId="138"/>
    <cellStyle name="style1433531281854" xfId="139"/>
    <cellStyle name="style1456276981412" xfId="140"/>
    <cellStyle name="style1456276981452" xfId="141"/>
    <cellStyle name="style1456276981490" xfId="142"/>
    <cellStyle name="style1456276981538" xfId="143"/>
    <cellStyle name="style1456276981585" xfId="144"/>
    <cellStyle name="style1456276981643" xfId="145"/>
    <cellStyle name="style1456276981696" xfId="146"/>
    <cellStyle name="style1456276981744" xfId="147"/>
    <cellStyle name="style1456276981792" xfId="148"/>
    <cellStyle name="style1456276981837" xfId="149"/>
    <cellStyle name="style1456276981897" xfId="150"/>
    <cellStyle name="style1456276981966" xfId="151"/>
    <cellStyle name="style1456276982017" xfId="152"/>
    <cellStyle name="style1456276982051" xfId="153"/>
    <cellStyle name="style1456276982166" xfId="154"/>
    <cellStyle name="style1456276982200" xfId="155"/>
    <cellStyle name="style1456276982234" xfId="156"/>
    <cellStyle name="style1456276982278" xfId="157"/>
    <cellStyle name="style1456276982324" xfId="158"/>
    <cellStyle name="style1456276982514" xfId="159"/>
    <cellStyle name="style1456276982559" xfId="160"/>
    <cellStyle name="style1456276982607" xfId="161"/>
    <cellStyle name="style1456276982657" xfId="162"/>
    <cellStyle name="style1456276982705" xfId="163"/>
    <cellStyle name="style1456276982811" xfId="164"/>
    <cellStyle name="style1456276982897" xfId="165"/>
    <cellStyle name="style1456276982983" xfId="166"/>
    <cellStyle name="style1456276983073" xfId="167"/>
    <cellStyle name="style1456276983162" xfId="168"/>
    <cellStyle name="style1456276983208" xfId="169"/>
    <cellStyle name="style1456276983256" xfId="170"/>
    <cellStyle name="style1456276983303" xfId="171"/>
    <cellStyle name="style1456276983408" xfId="172"/>
    <cellStyle name="style1456276983440" xfId="173"/>
    <cellStyle name="style1456276983484" xfId="174"/>
    <cellStyle name="style1456276983531" xfId="175"/>
    <cellStyle name="style1456276983575" xfId="176"/>
    <cellStyle name="style1456276983625" xfId="177"/>
    <cellStyle name="style1456276983866" xfId="178"/>
    <cellStyle name="style1456276983908" xfId="179"/>
    <cellStyle name="style1456276983941" xfId="180"/>
    <cellStyle name="style1456276983972" xfId="181"/>
    <cellStyle name="style1456276984004" xfId="182"/>
    <cellStyle name="style1456276984073" xfId="183"/>
    <cellStyle name="style1456276984143" xfId="184"/>
    <cellStyle name="style1456276984176" xfId="185"/>
    <cellStyle name="style1456276984342" xfId="186"/>
    <cellStyle name="style1456276984404" xfId="187"/>
    <cellStyle name="style1456276984509" xfId="188"/>
    <cellStyle name="style1456276984570" xfId="189"/>
    <cellStyle name="style1456276984629" xfId="190"/>
    <cellStyle name="style1456276985063" xfId="191"/>
    <cellStyle name="style1456276986387" xfId="192"/>
    <cellStyle name="style1456276986428" xfId="193"/>
    <cellStyle name="style1456276986458" xfId="194"/>
    <cellStyle name="style1456276987588" xfId="195"/>
    <cellStyle name="style1456276987618" xfId="196"/>
    <cellStyle name="style1456276987648" xfId="197"/>
    <cellStyle name="style1456276987705" xfId="198"/>
    <cellStyle name="style1456276987741" xfId="199"/>
    <cellStyle name="style1456276987781" xfId="200"/>
    <cellStyle name="style1456276987820" xfId="201"/>
    <cellStyle name="style1456276987880" xfId="202"/>
    <cellStyle name="style1456276987910" xfId="203"/>
    <cellStyle name="style1456276987939" xfId="204"/>
    <cellStyle name="style1456276987978" xfId="205"/>
    <cellStyle name="style1456276988154" xfId="206"/>
    <cellStyle name="style1456276991919" xfId="207"/>
    <cellStyle name="style1456276991955" xfId="208"/>
    <cellStyle name="style1492537951750" xfId="209"/>
    <cellStyle name="style1492537951794" xfId="210"/>
    <cellStyle name="style1492537951841" xfId="211"/>
    <cellStyle name="style1492537952035" xfId="212"/>
    <cellStyle name="style1492537952084" xfId="213"/>
    <cellStyle name="style1492537952367" xfId="214"/>
    <cellStyle name="style1492537952427" xfId="215"/>
    <cellStyle name="style1492537952474" xfId="216"/>
    <cellStyle name="style1492537952528" xfId="217"/>
    <cellStyle name="style1492537952562" xfId="218"/>
    <cellStyle name="style1492537952604" xfId="219"/>
    <cellStyle name="style1492537952645" xfId="220"/>
    <cellStyle name="style1492537952679" xfId="221"/>
    <cellStyle name="style1492537952724" xfId="222"/>
    <cellStyle name="style1492537952771" xfId="223"/>
    <cellStyle name="style1492537952833" xfId="224"/>
    <cellStyle name="style1492537952867" xfId="225"/>
    <cellStyle name="style1492537952903" xfId="226"/>
    <cellStyle name="style1492537952942" xfId="227"/>
    <cellStyle name="style1492537952988" xfId="228"/>
    <cellStyle name="style1492537953037" xfId="229"/>
    <cellStyle name="style1492537953073" xfId="230"/>
    <cellStyle name="style1492537953110" xfId="231"/>
    <cellStyle name="style1492537953160" xfId="232"/>
    <cellStyle name="style1492537953219" xfId="233"/>
    <cellStyle name="style1492537953270" xfId="234"/>
    <cellStyle name="style1492537953309" xfId="235"/>
    <cellStyle name="style1492537953356" xfId="236"/>
    <cellStyle name="style1492537953392" xfId="237"/>
    <cellStyle name="style1492537953426" xfId="238"/>
    <cellStyle name="style1492537953464" xfId="239"/>
    <cellStyle name="style1492537953509" xfId="240"/>
    <cellStyle name="style1492537953557" xfId="241"/>
    <cellStyle name="style1492537953593" xfId="242"/>
    <cellStyle name="style1492537953880" xfId="243"/>
    <cellStyle name="style1492542202935" xfId="244"/>
    <cellStyle name="style1492542203741" xfId="245"/>
    <cellStyle name="style1492542203783" xfId="246"/>
    <cellStyle name="style1492542203816" xfId="247"/>
    <cellStyle name="style1492542203864" xfId="248"/>
    <cellStyle name="style1492542203930" xfId="249"/>
    <cellStyle name="style1492542203978" xfId="250"/>
    <cellStyle name="style1492542204013" xfId="251"/>
    <cellStyle name="style1492542204048" xfId="252"/>
    <cellStyle name="style1492542204081" xfId="253"/>
    <cellStyle name="style1492542204124" xfId="254"/>
    <cellStyle name="style1492542204168" xfId="255"/>
    <cellStyle name="style1492542204202" xfId="256"/>
    <cellStyle name="style1492542204237" xfId="257"/>
    <cellStyle name="style1492542204284" xfId="258"/>
    <cellStyle name="style1492542204330" xfId="259"/>
    <cellStyle name="style1492542204386" xfId="260"/>
    <cellStyle name="style1492542204420" xfId="261"/>
    <cellStyle name="style1492542204453" xfId="262"/>
    <cellStyle name="style1492542204499" xfId="263"/>
    <cellStyle name="style1492542204532" xfId="264"/>
    <cellStyle name="style1492542204568" xfId="265"/>
    <cellStyle name="style1492542204610" xfId="266"/>
    <cellStyle name="style1492542204653" xfId="267"/>
    <cellStyle name="style1492542204689" xfId="268"/>
    <cellStyle name="style1492542204735" xfId="269"/>
    <cellStyle name="style1492542205347" xfId="270"/>
    <cellStyle name="style1492548772963" xfId="271"/>
    <cellStyle name="style1492548773689" xfId="272"/>
    <cellStyle name="style1492548773725" xfId="273"/>
    <cellStyle name="style1492548773755" xfId="274"/>
    <cellStyle name="style1492548773794" xfId="275"/>
    <cellStyle name="style1492548773836" xfId="276"/>
    <cellStyle name="style1492548773876" xfId="277"/>
    <cellStyle name="style1492548773908" xfId="278"/>
    <cellStyle name="style1492548773940" xfId="279"/>
    <cellStyle name="style1492548773972" xfId="280"/>
    <cellStyle name="style1492548774011" xfId="281"/>
    <cellStyle name="style1492548774065" xfId="282"/>
    <cellStyle name="style1492548774095" xfId="283"/>
    <cellStyle name="style1492548774126" xfId="284"/>
    <cellStyle name="style1492548774165" xfId="285"/>
    <cellStyle name="style1492548774205" xfId="286"/>
    <cellStyle name="style1492548774244" xfId="287"/>
    <cellStyle name="style1492548774274" xfId="288"/>
    <cellStyle name="style1492548774304" xfId="289"/>
    <cellStyle name="style1492548774345" xfId="290"/>
    <cellStyle name="style1492548774382" xfId="291"/>
    <cellStyle name="style1492548774413" xfId="292"/>
    <cellStyle name="style1492548774444" xfId="293"/>
    <cellStyle name="style1492548774484" xfId="294"/>
    <cellStyle name="style1492548774537" xfId="295"/>
    <cellStyle name="style1492548774567" xfId="296"/>
    <cellStyle name="style1492551153594" xfId="297"/>
    <cellStyle name="style1492551154236" xfId="298"/>
    <cellStyle name="style1492551154271" xfId="299"/>
    <cellStyle name="style1492551154300" xfId="300"/>
    <cellStyle name="style1492551154338" xfId="301"/>
    <cellStyle name="style1492551154378" xfId="302"/>
    <cellStyle name="style1492551154416" xfId="303"/>
    <cellStyle name="style1492551154445" xfId="304"/>
    <cellStyle name="style1492551154477" xfId="305"/>
    <cellStyle name="style1492551154519" xfId="306"/>
    <cellStyle name="style1492551154560" xfId="307"/>
    <cellStyle name="style1492551154599" xfId="308"/>
    <cellStyle name="style1492551154629" xfId="309"/>
    <cellStyle name="style1492551154658" xfId="310"/>
    <cellStyle name="style1492551154705" xfId="311"/>
    <cellStyle name="style1492551154746" xfId="312"/>
    <cellStyle name="style1492551154787" xfId="313"/>
    <cellStyle name="style1492551154818" xfId="314"/>
    <cellStyle name="style1492551154849" xfId="315"/>
    <cellStyle name="style1492551154893" xfId="316"/>
    <cellStyle name="style1492551154926" xfId="317"/>
    <cellStyle name="style1492551154955" xfId="318"/>
    <cellStyle name="style1492551154985" xfId="319"/>
    <cellStyle name="style1492551155035" xfId="320"/>
    <cellStyle name="style1492551155073" xfId="321"/>
    <cellStyle name="style1492551155102" xfId="322"/>
    <cellStyle name="style1492551155140" xfId="323"/>
    <cellStyle name="style1492552176487" xfId="324"/>
    <cellStyle name="style1492552177120" xfId="325"/>
    <cellStyle name="style1492552177155" xfId="326"/>
    <cellStyle name="style1492552177184" xfId="327"/>
    <cellStyle name="style1492552177222" xfId="328"/>
    <cellStyle name="style1492552177261" xfId="329"/>
    <cellStyle name="style1492552177299" xfId="330"/>
    <cellStyle name="style1492552177328" xfId="331"/>
    <cellStyle name="style1492552177359" xfId="332"/>
    <cellStyle name="style1492552177394" xfId="333"/>
    <cellStyle name="style1492552177433" xfId="334"/>
    <cellStyle name="style1492552177471" xfId="335"/>
    <cellStyle name="style1492552177500" xfId="336"/>
    <cellStyle name="style1492552177529" xfId="337"/>
    <cellStyle name="style1492552177568" xfId="338"/>
    <cellStyle name="style1492552177606" xfId="339"/>
    <cellStyle name="style1492552177645" xfId="340"/>
    <cellStyle name="style1492552177674" xfId="341"/>
    <cellStyle name="style1492552177704" xfId="342"/>
    <cellStyle name="style1492552177744" xfId="343"/>
    <cellStyle name="style1492552177778" xfId="344"/>
    <cellStyle name="style1492552177807" xfId="345"/>
    <cellStyle name="style1492552177838" xfId="346"/>
    <cellStyle name="style1492552177875" xfId="347"/>
    <cellStyle name="style1492552177913" xfId="348"/>
    <cellStyle name="style1492552177951" xfId="349"/>
    <cellStyle name="style1492552177989" xfId="350"/>
    <cellStyle name="style1492552822846" xfId="351"/>
    <cellStyle name="style1492552822926" xfId="352"/>
    <cellStyle name="style1492552822965" xfId="353"/>
    <cellStyle name="style1492552823004" xfId="354"/>
    <cellStyle name="style1492552823048" xfId="355"/>
    <cellStyle name="style1492552823087" xfId="356"/>
    <cellStyle name="style1492552823332" xfId="357"/>
    <cellStyle name="style1492552823367" xfId="358"/>
    <cellStyle name="style1492552823435" xfId="359"/>
    <cellStyle name="style1492552823554" xfId="360"/>
    <cellStyle name="style1492552823675" xfId="361"/>
    <cellStyle name="style1492552823736" xfId="362"/>
    <cellStyle name="style1492552823836" xfId="363"/>
    <cellStyle name="style1492552823869" xfId="364"/>
    <cellStyle name="style1492552823907" xfId="365"/>
    <cellStyle name="style1492552823947" xfId="366"/>
    <cellStyle name="style1492552823986" xfId="367"/>
    <cellStyle name="style1492552824024" xfId="368"/>
    <cellStyle name="style1492552824063" xfId="369"/>
    <cellStyle name="style1492552825114" xfId="370"/>
    <cellStyle name="style1492552825143" xfId="371"/>
    <cellStyle name="style1492552825172" xfId="372"/>
    <cellStyle name="style1492552825201" xfId="373"/>
    <cellStyle name="style1492552825230" xfId="374"/>
    <cellStyle name="style1492552825259" xfId="375"/>
    <cellStyle name="style1492552825288" xfId="376"/>
    <cellStyle name="style1492552825317" xfId="377"/>
    <cellStyle name="style1492552825347" xfId="378"/>
    <cellStyle name="style1492552825375" xfId="379"/>
    <cellStyle name="style1492552825404" xfId="380"/>
    <cellStyle name="style1492552825433" xfId="381"/>
    <cellStyle name="style1492552825463" xfId="382"/>
    <cellStyle name="style1492552825517" xfId="383"/>
    <cellStyle name="style1492552825553" xfId="384"/>
    <cellStyle name="style1492552825586" xfId="385"/>
    <cellStyle name="style1492552825617" xfId="386"/>
    <cellStyle name="style1492552825646" xfId="387"/>
    <cellStyle name="style1492552825675" xfId="388"/>
    <cellStyle name="style1492552825704" xfId="389"/>
    <cellStyle name="style1492552825769" xfId="390"/>
    <cellStyle name="style1492552825803" xfId="391"/>
    <cellStyle name="style1492552825889" xfId="392"/>
    <cellStyle name="style1492552825928" xfId="393"/>
    <cellStyle name="style1492633250753" xfId="394"/>
    <cellStyle name="style1492633250826" xfId="395"/>
    <cellStyle name="style1492633250864" xfId="396"/>
    <cellStyle name="style1492633250901" xfId="397"/>
    <cellStyle name="style1492633250940" xfId="398"/>
    <cellStyle name="style1492633250986" xfId="399"/>
    <cellStyle name="style1492633251192" xfId="400"/>
    <cellStyle name="style1492633251226" xfId="401"/>
    <cellStyle name="style1492633251292" xfId="402"/>
    <cellStyle name="style1492633251406" xfId="403"/>
    <cellStyle name="style1492633251527" xfId="404"/>
    <cellStyle name="style1492633251564" xfId="405"/>
    <cellStyle name="style1492633251691" xfId="406"/>
    <cellStyle name="style1492633251729" xfId="407"/>
    <cellStyle name="style1492633251767" xfId="408"/>
    <cellStyle name="style1492633251805" xfId="409"/>
    <cellStyle name="style1492633251842" xfId="410"/>
    <cellStyle name="style1492633251879" xfId="411"/>
    <cellStyle name="style1492633251997" xfId="412"/>
    <cellStyle name="style1492633252026" xfId="413"/>
    <cellStyle name="style1492633252055" xfId="414"/>
    <cellStyle name="style1492633252167" xfId="415"/>
    <cellStyle name="style1492633252195" xfId="416"/>
    <cellStyle name="style1492633252224" xfId="417"/>
    <cellStyle name="style1492633252261" xfId="418"/>
    <cellStyle name="style1492633252290" xfId="419"/>
    <cellStyle name="style1492633252364" xfId="420"/>
    <cellStyle name="style1492633252392" xfId="421"/>
    <cellStyle name="style1492633252420" xfId="422"/>
    <cellStyle name="style1492633252461" xfId="423"/>
    <cellStyle name="style1492633252542" xfId="424"/>
    <cellStyle name="style1492633253132" xfId="425"/>
    <cellStyle name="style1492633253162" xfId="426"/>
    <cellStyle name="style1492633253195" xfId="427"/>
    <cellStyle name="style1492633253227" xfId="428"/>
    <cellStyle name="style1492633253255" xfId="429"/>
    <cellStyle name="style1492633253286" xfId="430"/>
    <cellStyle name="style1492633253316" xfId="431"/>
    <cellStyle name="style1492633253355" xfId="432"/>
    <cellStyle name="style1492633253390" xfId="433"/>
    <cellStyle name="style1492633253419" xfId="434"/>
    <cellStyle name="style1492633253448" xfId="435"/>
    <cellStyle name="style1492633253482" xfId="436"/>
    <cellStyle name="style1492711339842" xfId="437"/>
    <cellStyle name="style1492711340484" xfId="438"/>
    <cellStyle name="style1492711340518" xfId="439"/>
    <cellStyle name="style1492711340546" xfId="440"/>
    <cellStyle name="style1492711340583" xfId="441"/>
    <cellStyle name="style1492711340620" xfId="442"/>
    <cellStyle name="style1492711340657" xfId="443"/>
    <cellStyle name="style1492711340685" xfId="444"/>
    <cellStyle name="style1492711340714" xfId="445"/>
    <cellStyle name="style1492711340742" xfId="446"/>
    <cellStyle name="style1492711340800" xfId="447"/>
    <cellStyle name="style1492711340839" xfId="448"/>
    <cellStyle name="style1492711340869" xfId="449"/>
    <cellStyle name="style1492711340899" xfId="450"/>
    <cellStyle name="style1492711340938" xfId="451"/>
    <cellStyle name="style1492711340974" xfId="452"/>
    <cellStyle name="style1492711341012" xfId="453"/>
    <cellStyle name="style1492711341040" xfId="454"/>
    <cellStyle name="style1492711341068" xfId="455"/>
    <cellStyle name="style1492711341106" xfId="456"/>
    <cellStyle name="style1492711341136" xfId="457"/>
    <cellStyle name="style1492711341164" xfId="458"/>
    <cellStyle name="style1492711341193" xfId="459"/>
    <cellStyle name="style1492711341230" xfId="460"/>
    <cellStyle name="style1492711341266" xfId="461"/>
    <cellStyle name="style1492711341317" xfId="462"/>
    <cellStyle name="style1492711341396" xfId="463"/>
    <cellStyle name="style1492711341462" xfId="464"/>
    <cellStyle name="style1492711341491" xfId="465"/>
    <cellStyle name="style1492711341520" xfId="466"/>
    <cellStyle name="style1492711341550" xfId="467"/>
    <cellStyle name="style1492712400442" xfId="468"/>
    <cellStyle name="style1492712401131" xfId="469"/>
    <cellStyle name="style1492712401166" xfId="470"/>
    <cellStyle name="style1492712401194" xfId="471"/>
    <cellStyle name="style1492712401255" xfId="472"/>
    <cellStyle name="style1492712401304" xfId="473"/>
    <cellStyle name="style1492712401349" xfId="474"/>
    <cellStyle name="style1492712401378" xfId="475"/>
    <cellStyle name="style1492712401416" xfId="476"/>
    <cellStyle name="style1492712401456" xfId="477"/>
    <cellStyle name="style1492712401501" xfId="478"/>
    <cellStyle name="style1492712401543" xfId="479"/>
    <cellStyle name="style1492712401572" xfId="480"/>
    <cellStyle name="style1492712401603" xfId="481"/>
    <cellStyle name="style1492712401645" xfId="482"/>
    <cellStyle name="style1492712401698" xfId="483"/>
    <cellStyle name="style1492712401769" xfId="484"/>
    <cellStyle name="style1492712401799" xfId="485"/>
    <cellStyle name="style1492712401829" xfId="486"/>
    <cellStyle name="style1492712401871" xfId="487"/>
    <cellStyle name="style1492712401901" xfId="488"/>
    <cellStyle name="style1492712401935" xfId="489"/>
    <cellStyle name="style1492712401963" xfId="490"/>
    <cellStyle name="style1492712402000" xfId="491"/>
    <cellStyle name="style1492712402037" xfId="492"/>
    <cellStyle name="style1492712402065" xfId="493"/>
    <cellStyle name="style1492712973861" xfId="494"/>
    <cellStyle name="style1492712974711" xfId="495"/>
    <cellStyle name="style1492712974745" xfId="496"/>
    <cellStyle name="style1492712974773" xfId="497"/>
    <cellStyle name="style1492712974811" xfId="498"/>
    <cellStyle name="style1492712974848" xfId="499"/>
    <cellStyle name="style1492712974885" xfId="500"/>
    <cellStyle name="style1492712974918" xfId="501"/>
    <cellStyle name="style1492712974947" xfId="502"/>
    <cellStyle name="style1492712974976" xfId="503"/>
    <cellStyle name="style1492712975013" xfId="504"/>
    <cellStyle name="style1492712975049" xfId="505"/>
    <cellStyle name="style1492712975078" xfId="506"/>
    <cellStyle name="style1492712975106" xfId="507"/>
    <cellStyle name="style1492712975144" xfId="508"/>
    <cellStyle name="style1492712975181" xfId="509"/>
    <cellStyle name="style1492712975219" xfId="510"/>
    <cellStyle name="style1492712975253" xfId="511"/>
    <cellStyle name="style1492712975282" xfId="512"/>
    <cellStyle name="style1492712975319" xfId="513"/>
    <cellStyle name="style1492712975349" xfId="514"/>
    <cellStyle name="style1492712975377" xfId="515"/>
    <cellStyle name="style1492712975405" xfId="516"/>
    <cellStyle name="style1492712975442" xfId="517"/>
    <cellStyle name="style1492712975479" xfId="518"/>
    <cellStyle name="style1492712975507" xfId="519"/>
    <cellStyle name="style1492713742444" xfId="520"/>
    <cellStyle name="style1492713743081" xfId="521"/>
    <cellStyle name="style1492713743114" xfId="522"/>
    <cellStyle name="style1492713743142" xfId="523"/>
    <cellStyle name="style1492713743179" xfId="524"/>
    <cellStyle name="style1492713743216" xfId="525"/>
    <cellStyle name="style1492713743253" xfId="526"/>
    <cellStyle name="style1492713743281" xfId="527"/>
    <cellStyle name="style1492713743310" xfId="528"/>
    <cellStyle name="style1492713743345" xfId="529"/>
    <cellStyle name="style1492713743384" xfId="530"/>
    <cellStyle name="style1492713743421" xfId="531"/>
    <cellStyle name="style1492713743450" xfId="532"/>
    <cellStyle name="style1492713743478" xfId="533"/>
    <cellStyle name="style1492713743515" xfId="534"/>
    <cellStyle name="style1492713743551" xfId="535"/>
    <cellStyle name="style1492713743588" xfId="536"/>
    <cellStyle name="style1492713743617" xfId="537"/>
    <cellStyle name="style1492713743644" xfId="538"/>
    <cellStyle name="style1492713743682" xfId="539"/>
    <cellStyle name="style1492713743719" xfId="540"/>
    <cellStyle name="style1492713743747" xfId="541"/>
    <cellStyle name="style1492713743776" xfId="542"/>
    <cellStyle name="style1492713743813" xfId="543"/>
    <cellStyle name="style1492713743850" xfId="544"/>
    <cellStyle name="style1492713743878" xfId="545"/>
    <cellStyle name="style1492715151179" xfId="546"/>
    <cellStyle name="style1492715151842" xfId="547"/>
    <cellStyle name="style1492715151875" xfId="548"/>
    <cellStyle name="style1492715151904" xfId="549"/>
    <cellStyle name="style1492715151941" xfId="550"/>
    <cellStyle name="style1492715151978" xfId="551"/>
    <cellStyle name="style1492715152015" xfId="552"/>
    <cellStyle name="style1492715152055" xfId="553"/>
    <cellStyle name="style1492715152083" xfId="554"/>
    <cellStyle name="style1492715152112" xfId="555"/>
    <cellStyle name="style1492715152148" xfId="556"/>
    <cellStyle name="style1492715152185" xfId="557"/>
    <cellStyle name="style1492715152214" xfId="558"/>
    <cellStyle name="style1492715152250" xfId="559"/>
    <cellStyle name="style1492715152287" xfId="560"/>
    <cellStyle name="style1492715152325" xfId="561"/>
    <cellStyle name="style1492715152353" xfId="562"/>
    <cellStyle name="style1492715152381" xfId="563"/>
    <cellStyle name="style1492715152418" xfId="564"/>
    <cellStyle name="style1492715152465" xfId="565"/>
    <cellStyle name="style1492715152494" xfId="566"/>
    <cellStyle name="style1492715152522" xfId="567"/>
    <cellStyle name="style1492715152550" xfId="568"/>
    <cellStyle name="style1492715152587" xfId="569"/>
    <cellStyle name="style1492715152624" xfId="570"/>
    <cellStyle name="style1492715152652" xfId="571"/>
    <cellStyle name="style1492715152696" xfId="572"/>
    <cellStyle name="style1492723343765" xfId="573"/>
    <cellStyle name="style1492723343840" xfId="574"/>
    <cellStyle name="style1492723343878" xfId="575"/>
    <cellStyle name="style1492723343916" xfId="576"/>
    <cellStyle name="style1492723343955" xfId="577"/>
    <cellStyle name="style1492723343993" xfId="578"/>
    <cellStyle name="style1492723344220" xfId="579"/>
    <cellStyle name="style1492723344254" xfId="580"/>
    <cellStyle name="style1492723344320" xfId="581"/>
    <cellStyle name="style1492723344433" xfId="582"/>
    <cellStyle name="style1492723344546" xfId="583"/>
    <cellStyle name="style1492723344587" xfId="584"/>
    <cellStyle name="style1492723344718" xfId="585"/>
    <cellStyle name="style1492723344776" xfId="586"/>
    <cellStyle name="style1492723344815" xfId="587"/>
    <cellStyle name="style1492723344852" xfId="1"/>
    <cellStyle name="style1492723344892" xfId="588"/>
    <cellStyle name="style1492723344929" xfId="2"/>
    <cellStyle name="style1492723344968" xfId="589"/>
    <cellStyle name="style1492723345042" xfId="590"/>
    <cellStyle name="style1492723345070" xfId="591"/>
    <cellStyle name="style1492723345099" xfId="592"/>
    <cellStyle name="style1492723345137" xfId="593"/>
    <cellStyle name="style1492723345211" xfId="594"/>
    <cellStyle name="style1492723345239" xfId="595"/>
    <cellStyle name="style1492723345288" xfId="596"/>
    <cellStyle name="style1492723345325" xfId="597"/>
    <cellStyle name="style1492723345354" xfId="598"/>
    <cellStyle name="style1492723345428" xfId="599"/>
    <cellStyle name="style1492723345456" xfId="5"/>
    <cellStyle name="style1492723345484" xfId="600"/>
    <cellStyle name="style1492723345522" xfId="601"/>
    <cellStyle name="style1492723345552" xfId="8"/>
    <cellStyle name="style1492723345626" xfId="602"/>
    <cellStyle name="style1492723345654" xfId="10"/>
    <cellStyle name="style1492723346207" xfId="603"/>
    <cellStyle name="style1492723346258" xfId="3"/>
    <cellStyle name="style1492723346288" xfId="604"/>
    <cellStyle name="style1492723346319" xfId="605"/>
    <cellStyle name="style1492723346348" xfId="606"/>
    <cellStyle name="style1492723346376" xfId="607"/>
    <cellStyle name="style1492723346406" xfId="11"/>
    <cellStyle name="style1492723346434" xfId="12"/>
    <cellStyle name="style1492723346499" xfId="4"/>
    <cellStyle name="style1492723346531" xfId="6"/>
    <cellStyle name="style1492723346559" xfId="7"/>
    <cellStyle name="style1492723346588" xfId="9"/>
    <cellStyle name="style1492723346621" xfId="608"/>
    <cellStyle name="style1492723346659" xfId="609"/>
    <cellStyle name="style1492723346895" xfId="610"/>
    <cellStyle name="style1492723346923" xfId="611"/>
    <cellStyle name="style1492723346961" xfId="612"/>
    <cellStyle name="style1492738504706" xfId="13"/>
    <cellStyle name="style1492738504739" xfId="14"/>
    <cellStyle name="style1492738505391" xfId="15"/>
    <cellStyle name="style1492738505425" xfId="16"/>
    <cellStyle name="style1492738505453" xfId="17"/>
    <cellStyle name="style1492738505491" xfId="18"/>
    <cellStyle name="style1492738505528" xfId="19"/>
    <cellStyle name="style1492738505565" xfId="20"/>
    <cellStyle name="style1492738505593" xfId="26"/>
    <cellStyle name="style1492738505622" xfId="35"/>
    <cellStyle name="style1492738505650" xfId="21"/>
    <cellStyle name="style1492738505704" xfId="22"/>
    <cellStyle name="style1492738505745" xfId="23"/>
    <cellStyle name="style1492738505775" xfId="24"/>
    <cellStyle name="style1492738505804" xfId="25"/>
    <cellStyle name="style1492738505842" xfId="27"/>
    <cellStyle name="style1492738505878" xfId="28"/>
    <cellStyle name="style1492738505915" xfId="29"/>
    <cellStyle name="style1492738505943" xfId="30"/>
    <cellStyle name="style1492738505971" xfId="31"/>
    <cellStyle name="style1492738506009" xfId="32"/>
    <cellStyle name="style1492738506037" xfId="33"/>
    <cellStyle name="style1492738506065" xfId="34"/>
    <cellStyle name="style1492738506094" xfId="36"/>
    <cellStyle name="style1492738506131" xfId="37"/>
    <cellStyle name="style1492738506167" xfId="38"/>
    <cellStyle name="style1492738506195" xfId="39"/>
    <cellStyle name="style1492738506259" xfId="40"/>
    <cellStyle name="style1492739603015" xfId="613"/>
    <cellStyle name="style1492739603045" xfId="614"/>
    <cellStyle name="style1492739603114" xfId="615"/>
    <cellStyle name="style1492739603151" xfId="616"/>
    <cellStyle name="style1492739603190" xfId="617"/>
    <cellStyle name="style1492739603229" xfId="618"/>
    <cellStyle name="style1492739603285" xfId="619"/>
    <cellStyle name="style1492739603490" xfId="620"/>
    <cellStyle name="style1492739603524" xfId="621"/>
    <cellStyle name="style1492739603588" xfId="622"/>
    <cellStyle name="style1492739603700" xfId="623"/>
    <cellStyle name="style1492739603812" xfId="624"/>
    <cellStyle name="style1492739603849" xfId="625"/>
    <cellStyle name="style1492739603988" xfId="626"/>
    <cellStyle name="style1492739604025" xfId="627"/>
    <cellStyle name="style1492739604062" xfId="628"/>
    <cellStyle name="style1492739604099" xfId="629"/>
    <cellStyle name="style1492739604136" xfId="630"/>
    <cellStyle name="style1492739604173" xfId="631"/>
    <cellStyle name="style1492739604285" xfId="632"/>
    <cellStyle name="style1492739604313" xfId="633"/>
    <cellStyle name="style1492739604341" xfId="634"/>
    <cellStyle name="style1492739604378" xfId="635"/>
    <cellStyle name="style1492739604451" xfId="636"/>
    <cellStyle name="style1492739604495" xfId="637"/>
    <cellStyle name="style1492739604524" xfId="638"/>
    <cellStyle name="style1492739604561" xfId="639"/>
    <cellStyle name="style1492739604590" xfId="640"/>
    <cellStyle name="style1492739604666" xfId="641"/>
    <cellStyle name="style1492739604694" xfId="642"/>
    <cellStyle name="style1492739604722" xfId="643"/>
    <cellStyle name="style1492739604761" xfId="644"/>
    <cellStyle name="style1492739604835" xfId="645"/>
    <cellStyle name="style1492739604863" xfId="646"/>
    <cellStyle name="style1492739605419" xfId="647"/>
    <cellStyle name="style1492739605447" xfId="648"/>
    <cellStyle name="style1492739605478" xfId="649"/>
    <cellStyle name="style1492739605508" xfId="650"/>
    <cellStyle name="style1492739605537" xfId="651"/>
    <cellStyle name="style1492739605565" xfId="652"/>
    <cellStyle name="style1492739605595" xfId="653"/>
    <cellStyle name="style1492739605623" xfId="654"/>
    <cellStyle name="style1492739605687" xfId="655"/>
    <cellStyle name="style1492739605761" xfId="656"/>
    <cellStyle name="style1492739605789" xfId="657"/>
    <cellStyle name="style1492739605818" xfId="658"/>
    <cellStyle name="style1492739605850" xfId="659"/>
    <cellStyle name="style1492739605926" xfId="660"/>
    <cellStyle name="style1492739605981" xfId="661"/>
    <cellStyle name="style1492740155662" xfId="662"/>
    <cellStyle name="style1492740155695" xfId="663"/>
    <cellStyle name="style1492740155775" xfId="664"/>
    <cellStyle name="style1492740155815" xfId="665"/>
    <cellStyle name="style1492740155854" xfId="666"/>
    <cellStyle name="style1492740155895" xfId="667"/>
    <cellStyle name="style1492740155932" xfId="668"/>
    <cellStyle name="style1492740156155" xfId="669"/>
    <cellStyle name="style1492740156190" xfId="670"/>
    <cellStyle name="style1492740156256" xfId="671"/>
    <cellStyle name="style1492740156370" xfId="672"/>
    <cellStyle name="style1492740156484" xfId="673"/>
    <cellStyle name="style1492740156521" xfId="674"/>
    <cellStyle name="style1492740156645" xfId="675"/>
    <cellStyle name="style1492740156682" xfId="676"/>
    <cellStyle name="style1492740156720" xfId="677"/>
    <cellStyle name="style1492740156757" xfId="678"/>
    <cellStyle name="style1492740156795" xfId="679"/>
    <cellStyle name="style1492740156843" xfId="680"/>
    <cellStyle name="style1492740156954" xfId="681"/>
    <cellStyle name="style1492740156982" xfId="682"/>
    <cellStyle name="style1492740157010" xfId="683"/>
    <cellStyle name="style1492740157047" xfId="684"/>
    <cellStyle name="style1492740157120" xfId="685"/>
    <cellStyle name="style1492740157147" xfId="686"/>
    <cellStyle name="style1492740157175" xfId="687"/>
    <cellStyle name="style1492740157212" xfId="688"/>
    <cellStyle name="style1492740157240" xfId="689"/>
    <cellStyle name="style1492740157312" xfId="690"/>
    <cellStyle name="style1492740157340" xfId="691"/>
    <cellStyle name="style1492740157368" xfId="692"/>
    <cellStyle name="style1492740157407" xfId="693"/>
    <cellStyle name="style1492740157492" xfId="694"/>
    <cellStyle name="style1492740157520" xfId="695"/>
    <cellStyle name="style1492740158058" xfId="696"/>
    <cellStyle name="style1492740158086" xfId="697"/>
    <cellStyle name="style1492740158117" xfId="698"/>
    <cellStyle name="style1492740158158" xfId="699"/>
    <cellStyle name="style1492740158187" xfId="700"/>
    <cellStyle name="style1492740158214" xfId="701"/>
    <cellStyle name="style1492740158246" xfId="702"/>
    <cellStyle name="style1492740158277" xfId="703"/>
    <cellStyle name="style1492740158340" xfId="704"/>
    <cellStyle name="style1492740158403" xfId="705"/>
    <cellStyle name="style1492740158434" xfId="706"/>
    <cellStyle name="style1492740158466" xfId="707"/>
    <cellStyle name="style1492740158499" xfId="708"/>
    <cellStyle name="style1492740158573" xfId="709"/>
    <cellStyle name="style1492740158628" xfId="710"/>
    <cellStyle name="style1492789970427" xfId="711"/>
    <cellStyle name="style1492789970497" xfId="712"/>
    <cellStyle name="style1492789970533" xfId="713"/>
    <cellStyle name="style1492789970569" xfId="714"/>
    <cellStyle name="style1492789970607" xfId="715"/>
    <cellStyle name="style1492789970644" xfId="716"/>
    <cellStyle name="style1492789970863" xfId="717"/>
    <cellStyle name="style1492789970896" xfId="718"/>
    <cellStyle name="style1492789970959" xfId="719"/>
    <cellStyle name="style1492789971068" xfId="720"/>
    <cellStyle name="style1492789971179" xfId="721"/>
    <cellStyle name="style1492789971215" xfId="722"/>
    <cellStyle name="style1492789971323" xfId="723"/>
    <cellStyle name="style1492789971359" xfId="724"/>
    <cellStyle name="style1492789971396" xfId="725"/>
    <cellStyle name="style1492789971432" xfId="726"/>
    <cellStyle name="style1492789971467" xfId="727"/>
    <cellStyle name="style1492789971503" xfId="728"/>
    <cellStyle name="style1492789971611" xfId="729"/>
    <cellStyle name="style1492789971638" xfId="730"/>
    <cellStyle name="style1492789971773" xfId="731"/>
    <cellStyle name="style1492789971800" xfId="732"/>
    <cellStyle name="style1492789971828" xfId="733"/>
    <cellStyle name="style1492789971866" xfId="734"/>
    <cellStyle name="style1492789971896" xfId="735"/>
    <cellStyle name="style1492789971988" xfId="736"/>
    <cellStyle name="style1492789972016" xfId="737"/>
    <cellStyle name="style1492789972043" xfId="738"/>
    <cellStyle name="style1492789972152" xfId="739"/>
    <cellStyle name="style1492789972736" xfId="740"/>
    <cellStyle name="style1492789972764" xfId="741"/>
    <cellStyle name="style1492789972791" xfId="742"/>
    <cellStyle name="style1492789972822" xfId="743"/>
    <cellStyle name="style1492789972852" xfId="744"/>
    <cellStyle name="style1492789972879" xfId="745"/>
    <cellStyle name="style1492789972907" xfId="746"/>
    <cellStyle name="style1492789972935" xfId="747"/>
    <cellStyle name="style1492789972962" xfId="748"/>
    <cellStyle name="style1492789973000" xfId="749"/>
    <cellStyle name="style1492789973031" xfId="750"/>
    <cellStyle name="style1492789973069" xfId="751"/>
    <cellStyle name="style1492789973101" xfId="752"/>
    <cellStyle name="style1492793756893" xfId="753"/>
    <cellStyle name="style1492793756959" xfId="754"/>
    <cellStyle name="style1492793756996" xfId="755"/>
    <cellStyle name="style1492793757033" xfId="756"/>
    <cellStyle name="style1492793757073" xfId="757"/>
    <cellStyle name="style1492793757112" xfId="758"/>
    <cellStyle name="style1492793757320" xfId="759"/>
    <cellStyle name="style1492793757353" xfId="760"/>
    <cellStyle name="style1492793757417" xfId="761"/>
    <cellStyle name="style1492793757544" xfId="762"/>
    <cellStyle name="style1492793757653" xfId="763"/>
    <cellStyle name="style1492793757689" xfId="764"/>
    <cellStyle name="style1492793757782" xfId="765"/>
    <cellStyle name="style1492793757820" xfId="766"/>
    <cellStyle name="style1492793757856" xfId="767"/>
    <cellStyle name="style1492793757893" xfId="768"/>
    <cellStyle name="style1492793757928" xfId="769"/>
    <cellStyle name="style1492793757964" xfId="770"/>
    <cellStyle name="style1492793758074" xfId="771"/>
    <cellStyle name="style1492793758100" xfId="772"/>
    <cellStyle name="style1492793758127" xfId="773"/>
    <cellStyle name="style1492793758249" xfId="774"/>
    <cellStyle name="style1492793758278" xfId="775"/>
    <cellStyle name="style1492793758304" xfId="776"/>
    <cellStyle name="style1492793758339" xfId="777"/>
    <cellStyle name="style1492793758367" xfId="778"/>
    <cellStyle name="style1492793758437" xfId="779"/>
    <cellStyle name="style1492793758464" xfId="780"/>
    <cellStyle name="style1492793758491" xfId="781"/>
    <cellStyle name="style1492793758527" xfId="782"/>
    <cellStyle name="style1492793758625" xfId="783"/>
    <cellStyle name="style1492793759214" xfId="784"/>
    <cellStyle name="style1492793759242" xfId="785"/>
    <cellStyle name="style1492793759273" xfId="786"/>
    <cellStyle name="style1492793759303" xfId="787"/>
    <cellStyle name="style1492793759332" xfId="788"/>
    <cellStyle name="style1492793759360" xfId="789"/>
    <cellStyle name="style1492793759389" xfId="790"/>
    <cellStyle name="style1492793759417" xfId="791"/>
    <cellStyle name="style1492793759444" xfId="792"/>
    <cellStyle name="style1492793759481" xfId="793"/>
    <cellStyle name="style1492793759587" xfId="794"/>
    <cellStyle name="style1492793759619" xfId="795"/>
    <cellStyle name="style1492795051954" xfId="796"/>
    <cellStyle name="style1492795052533" xfId="797"/>
    <cellStyle name="style1492795052565" xfId="798"/>
    <cellStyle name="style1492795052591" xfId="799"/>
    <cellStyle name="style1492795052626" xfId="800"/>
    <cellStyle name="style1492795052661" xfId="801"/>
    <cellStyle name="style1492795052696" xfId="802"/>
    <cellStyle name="style1492795052722" xfId="803"/>
    <cellStyle name="style1492795052749" xfId="804"/>
    <cellStyle name="style1492795052777" xfId="805"/>
    <cellStyle name="style1492795052812" xfId="806"/>
    <cellStyle name="style1492795052855" xfId="807"/>
    <cellStyle name="style1492795052881" xfId="808"/>
    <cellStyle name="style1492795052911" xfId="809"/>
    <cellStyle name="style1492795052946" xfId="810"/>
    <cellStyle name="style1492795052981" xfId="811"/>
    <cellStyle name="style1492795053016" xfId="812"/>
    <cellStyle name="style1492795053043" xfId="813"/>
    <cellStyle name="style1492795053070" xfId="814"/>
    <cellStyle name="style1492795053106" xfId="815"/>
    <cellStyle name="style1492795053132" xfId="816"/>
    <cellStyle name="style1492795053159" xfId="817"/>
    <cellStyle name="style1492795053194" xfId="818"/>
    <cellStyle name="style1492795053229" xfId="819"/>
    <cellStyle name="style1492795053255" xfId="820"/>
    <cellStyle name="style1492800175236" xfId="821"/>
    <cellStyle name="style1492800175820" xfId="822"/>
    <cellStyle name="style1492800175852" xfId="823"/>
    <cellStyle name="style1492800175878" xfId="824"/>
    <cellStyle name="style1492800175913" xfId="825"/>
    <cellStyle name="style1492800175949" xfId="826"/>
    <cellStyle name="style1492800175986" xfId="827"/>
    <cellStyle name="style1492800176013" xfId="828"/>
    <cellStyle name="style1492800176040" xfId="829"/>
    <cellStyle name="style1492800176067" xfId="830"/>
    <cellStyle name="style1492800176102" xfId="831"/>
    <cellStyle name="style1492800176136" xfId="832"/>
    <cellStyle name="style1492800176165" xfId="833"/>
    <cellStyle name="style1492800176191" xfId="834"/>
    <cellStyle name="style1492800176227" xfId="835"/>
    <cellStyle name="style1492800176261" xfId="836"/>
    <cellStyle name="style1492800176296" xfId="837"/>
    <cellStyle name="style1492800176342" xfId="838"/>
    <cellStyle name="style1492800176369" xfId="839"/>
    <cellStyle name="style1492800176405" xfId="840"/>
    <cellStyle name="style1492800176432" xfId="841"/>
    <cellStyle name="style1492800176458" xfId="842"/>
    <cellStyle name="style1492800176485" xfId="843"/>
    <cellStyle name="style1492800176521" xfId="844"/>
    <cellStyle name="style1492800176555" xfId="845"/>
    <cellStyle name="style1492800176581" xfId="846"/>
    <cellStyle name="style1492802186633" xfId="847"/>
    <cellStyle name="style1492802187366" xfId="848"/>
    <cellStyle name="style1492802187393" xfId="849"/>
    <cellStyle name="style1492802187421" xfId="850"/>
    <cellStyle name="style1492802187721" xfId="851"/>
    <cellStyle name="style1492802187756" xfId="852"/>
    <cellStyle name="style1492802188017" xfId="853"/>
    <cellStyle name="style1492802188050" xfId="854"/>
    <cellStyle name="style1492802188077" xfId="855"/>
    <cellStyle name="style1492802188112" xfId="856"/>
    <cellStyle name="style1492802188148" xfId="857"/>
    <cellStyle name="style1492802188185" xfId="858"/>
    <cellStyle name="style1492802188212" xfId="859"/>
    <cellStyle name="style1492802188238" xfId="860"/>
    <cellStyle name="style1492802188296" xfId="861"/>
    <cellStyle name="style1492802188322" xfId="862"/>
    <cellStyle name="style1492802188350" xfId="863"/>
    <cellStyle name="style1492802188378" xfId="864"/>
    <cellStyle name="style1492802188405" xfId="865"/>
    <cellStyle name="style1492802188434" xfId="866"/>
    <cellStyle name="style1492802188463" xfId="867"/>
    <cellStyle name="style1492802188494" xfId="868"/>
    <cellStyle name="style1492802188523" xfId="869"/>
    <cellStyle name="style1492802188551" xfId="870"/>
    <cellStyle name="style1492802188581" xfId="871"/>
    <cellStyle name="style1492802188641" xfId="872"/>
    <cellStyle name="style1492802337391" xfId="873"/>
    <cellStyle name="style1492802338187" xfId="874"/>
    <cellStyle name="style1492802338219" xfId="875"/>
    <cellStyle name="style1492802338245" xfId="876"/>
    <cellStyle name="style1492802338280" xfId="877"/>
    <cellStyle name="style1492802338316" xfId="878"/>
    <cellStyle name="style1492802338352" xfId="879"/>
    <cellStyle name="style1492802338379" xfId="880"/>
    <cellStyle name="style1492802338406" xfId="881"/>
    <cellStyle name="style1492802338433" xfId="882"/>
    <cellStyle name="style1492802338467" xfId="883"/>
    <cellStyle name="style1492802338509" xfId="884"/>
    <cellStyle name="style1492802338536" xfId="885"/>
    <cellStyle name="style1492802338571" xfId="886"/>
    <cellStyle name="style1492802338606" xfId="887"/>
    <cellStyle name="style1492802338641" xfId="888"/>
    <cellStyle name="style1492802338667" xfId="889"/>
    <cellStyle name="style1492802338694" xfId="890"/>
    <cellStyle name="style1492802338729" xfId="891"/>
    <cellStyle name="style1492802338756" xfId="892"/>
    <cellStyle name="style1492802338783" xfId="893"/>
    <cellStyle name="style1492802338809" xfId="894"/>
    <cellStyle name="style1492802338843" xfId="895"/>
    <cellStyle name="style1492802338879" xfId="896"/>
    <cellStyle name="style1492802338913" xfId="897"/>
    <cellStyle name="style1492802338940" xfId="898"/>
    <cellStyle name="style1492802339012" xfId="899"/>
    <cellStyle name="style1492803338908" xfId="900"/>
    <cellStyle name="style1492803339485" xfId="901"/>
    <cellStyle name="style1492803339516" xfId="902"/>
    <cellStyle name="style1492803339543" xfId="903"/>
    <cellStyle name="style1492803339578" xfId="904"/>
    <cellStyle name="style1492803339622" xfId="905"/>
    <cellStyle name="style1492803339657" xfId="906"/>
    <cellStyle name="style1492803339684" xfId="907"/>
    <cellStyle name="style1492803339711" xfId="908"/>
    <cellStyle name="style1492803339738" xfId="909"/>
    <cellStyle name="style1492803339772" xfId="910"/>
    <cellStyle name="style1492803339807" xfId="911"/>
    <cellStyle name="style1492803339833" xfId="912"/>
    <cellStyle name="style1492803339860" xfId="913"/>
    <cellStyle name="style1492803339895" xfId="914"/>
    <cellStyle name="style1492803339930" xfId="915"/>
    <cellStyle name="style1492803339965" xfId="916"/>
    <cellStyle name="style1492803339992" xfId="917"/>
    <cellStyle name="style1492803340018" xfId="918"/>
    <cellStyle name="style1492803340064" xfId="919"/>
    <cellStyle name="style1492803340091" xfId="920"/>
    <cellStyle name="style1492803340118" xfId="921"/>
    <cellStyle name="style1492803340153" xfId="922"/>
    <cellStyle name="style1492803340188" xfId="923"/>
    <cellStyle name="style1492803340214" xfId="924"/>
    <cellStyle name="style1492804949385" xfId="925"/>
    <cellStyle name="style1492804950200" xfId="926"/>
    <cellStyle name="style1492804950235" xfId="927"/>
    <cellStyle name="style1492804950263" xfId="928"/>
    <cellStyle name="style1492804950299" xfId="929"/>
    <cellStyle name="style1492804950334" xfId="930"/>
    <cellStyle name="style1492804950368" xfId="931"/>
    <cellStyle name="style1492804950395" xfId="932"/>
    <cellStyle name="style1492804950421" xfId="933"/>
    <cellStyle name="style1492804950448" xfId="934"/>
    <cellStyle name="style1492804950483" xfId="935"/>
    <cellStyle name="style1492804950520" xfId="936"/>
    <cellStyle name="style1492804950546" xfId="937"/>
    <cellStyle name="style1492804950572" xfId="938"/>
    <cellStyle name="style1492804950607" xfId="939"/>
    <cellStyle name="style1492804950642" xfId="940"/>
    <cellStyle name="style1492804950685" xfId="941"/>
    <cellStyle name="style1492804950711" xfId="942"/>
    <cellStyle name="style1492804950737" xfId="943"/>
    <cellStyle name="style1492804950772" xfId="944"/>
    <cellStyle name="style1492804950800" xfId="945"/>
    <cellStyle name="style1492804950826" xfId="946"/>
    <cellStyle name="style1492804950852" xfId="947"/>
    <cellStyle name="style1492804950887" xfId="948"/>
    <cellStyle name="style1492804950921" xfId="949"/>
    <cellStyle name="style1492804950947" xfId="950"/>
    <cellStyle name="style1492805908742" xfId="951"/>
    <cellStyle name="style1492805908803" xfId="952"/>
    <cellStyle name="style1492805908838" xfId="953"/>
    <cellStyle name="style1492805908873" xfId="954"/>
    <cellStyle name="style1492805908910" xfId="955"/>
    <cellStyle name="style1492805908949" xfId="956"/>
    <cellStyle name="style1492805909148" xfId="957"/>
    <cellStyle name="style1492805909180" xfId="958"/>
    <cellStyle name="style1492805909309" xfId="959"/>
    <cellStyle name="style1492805909415" xfId="960"/>
    <cellStyle name="style1492805909449" xfId="961"/>
    <cellStyle name="style1492805909539" xfId="962"/>
    <cellStyle name="style1492805909574" xfId="963"/>
    <cellStyle name="style1492805909609" xfId="964"/>
    <cellStyle name="style1492805909645" xfId="965"/>
    <cellStyle name="style1492805909681" xfId="966"/>
    <cellStyle name="style1492805909717" xfId="967"/>
    <cellStyle name="style1492805909838" xfId="968"/>
    <cellStyle name="style1492805909864" xfId="969"/>
    <cellStyle name="style1492805909891" xfId="970"/>
    <cellStyle name="style1492805909995" xfId="971"/>
    <cellStyle name="style1492805910022" xfId="972"/>
    <cellStyle name="style1492805910048" xfId="973"/>
    <cellStyle name="style1492805910153" xfId="974"/>
    <cellStyle name="style1492805910179" xfId="975"/>
    <cellStyle name="style1492805910206" xfId="976"/>
    <cellStyle name="style1492805910319" xfId="977"/>
    <cellStyle name="style1492805910880" xfId="978"/>
    <cellStyle name="style1492805910906" xfId="979"/>
    <cellStyle name="style1492805910933" xfId="980"/>
    <cellStyle name="style1492805910961" xfId="981"/>
    <cellStyle name="style1492805910989" xfId="982"/>
    <cellStyle name="style1492805911032" xfId="983"/>
    <cellStyle name="style1492805911059" xfId="984"/>
    <cellStyle name="style1492805911087" xfId="985"/>
    <cellStyle name="style1492805911113" xfId="986"/>
    <cellStyle name="style1492805911139" xfId="987"/>
    <cellStyle name="style1492805911169" xfId="988"/>
    <cellStyle name="style1492805911205" xfId="989"/>
    <cellStyle name="style1492805911231" xfId="990"/>
    <cellStyle name="style1492805911258" xfId="991"/>
    <cellStyle name="style1492805911285" xfId="992"/>
    <cellStyle name="style1492805911311" xfId="993"/>
    <cellStyle name="style1492805911337" xfId="994"/>
    <cellStyle name="style1492805911366" xfId="995"/>
    <cellStyle name="style1492805911395" xfId="996"/>
    <cellStyle name="style1492805911430" xfId="997"/>
    <cellStyle name="style1492805911466" xfId="998"/>
    <cellStyle name="style1492805911862" xfId="999"/>
    <cellStyle name="style1492805911890" xfId="1000"/>
    <cellStyle name="style1492805912021" xfId="1001"/>
    <cellStyle name="style1492806339727" xfId="1002"/>
    <cellStyle name="style1492806339793" xfId="1003"/>
    <cellStyle name="style1492806339830" xfId="1004"/>
    <cellStyle name="style1492806339868" xfId="1005"/>
    <cellStyle name="style1492806339916" xfId="1006"/>
    <cellStyle name="style1492806339952" xfId="1007"/>
    <cellStyle name="style1492806340148" xfId="1008"/>
    <cellStyle name="style1492806340183" xfId="1009"/>
    <cellStyle name="style1492806340308" xfId="1010"/>
    <cellStyle name="style1492806340340" xfId="1011"/>
    <cellStyle name="style1492806340366" xfId="1012"/>
    <cellStyle name="style1492806340401" xfId="1013"/>
    <cellStyle name="style1492806340436" xfId="1014"/>
    <cellStyle name="style1492806340472" xfId="1015"/>
    <cellStyle name="style1492806340498" xfId="1016"/>
    <cellStyle name="style1492806340535" xfId="1017"/>
    <cellStyle name="style1492806340562" xfId="1018"/>
    <cellStyle name="style1492806340597" xfId="1019"/>
    <cellStyle name="style1492806340633" xfId="1020"/>
    <cellStyle name="style1492806340660" xfId="1021"/>
    <cellStyle name="style1492806340688" xfId="1022"/>
    <cellStyle name="style1492806340724" xfId="1023"/>
    <cellStyle name="style1492806340759" xfId="1024"/>
    <cellStyle name="style1492806340793" xfId="1025"/>
    <cellStyle name="style1492806340820" xfId="1026"/>
    <cellStyle name="style1492806340846" xfId="1027"/>
    <cellStyle name="style1492806340883" xfId="1028"/>
    <cellStyle name="style1492806340911" xfId="1029"/>
    <cellStyle name="style1492806340937" xfId="1030"/>
    <cellStyle name="style1492806340964" xfId="1031"/>
    <cellStyle name="style1492806340998" xfId="1032"/>
    <cellStyle name="style1492806341033" xfId="1033"/>
    <cellStyle name="style1492806341059" xfId="1034"/>
    <cellStyle name="style1492806341274" xfId="1035"/>
    <cellStyle name="style1492806341309" xfId="1036"/>
    <cellStyle name="style1492806341343" xfId="1037"/>
    <cellStyle name="style1492806341554" xfId="1038"/>
    <cellStyle name="style1492806341581" xfId="1039"/>
    <cellStyle name="style1492806341607" xfId="1040"/>
    <cellStyle name="style1492806341697" xfId="1041"/>
    <cellStyle name="style1492806342222" xfId="1042"/>
    <cellStyle name="style1492806342250" xfId="1043"/>
    <cellStyle name="style1492806342296" xfId="1044"/>
    <cellStyle name="style1492806342345" xfId="1045"/>
    <cellStyle name="style1492806695346" xfId="1046"/>
    <cellStyle name="style1492806695412" xfId="1047"/>
    <cellStyle name="style1492806695449" xfId="1048"/>
    <cellStyle name="style1492806695485" xfId="1049"/>
    <cellStyle name="style1492806695522" xfId="1050"/>
    <cellStyle name="style1492806695558" xfId="1051"/>
    <cellStyle name="style1492806695750" xfId="1052"/>
    <cellStyle name="style1492806695781" xfId="1053"/>
    <cellStyle name="style1492806695946" xfId="1054"/>
    <cellStyle name="style1492806696341" xfId="1055"/>
    <cellStyle name="style1492806696376" xfId="1056"/>
    <cellStyle name="style1492806696489" xfId="1057"/>
    <cellStyle name="style1492806696524" xfId="1058"/>
    <cellStyle name="style1492806696558" xfId="1059"/>
    <cellStyle name="style1492806696593" xfId="1060"/>
    <cellStyle name="style1492806696627" xfId="1061"/>
    <cellStyle name="style1492806696662" xfId="1062"/>
    <cellStyle name="style1492806696765" xfId="1063"/>
    <cellStyle name="style1492806696791" xfId="1064"/>
    <cellStyle name="style1492806696817" xfId="1065"/>
    <cellStyle name="style1492806696920" xfId="1066"/>
    <cellStyle name="style1492806696955" xfId="1067"/>
    <cellStyle name="style1492806696981" xfId="1068"/>
    <cellStyle name="style1492806697016" xfId="1069"/>
    <cellStyle name="style1492806697043" xfId="1070"/>
    <cellStyle name="style1492806697112" xfId="1071"/>
    <cellStyle name="style1492806697138" xfId="1072"/>
    <cellStyle name="style1492806697164" xfId="1073"/>
    <cellStyle name="style1492806697269" xfId="1074"/>
    <cellStyle name="style1492806697799" xfId="1075"/>
    <cellStyle name="style1492806697826" xfId="1076"/>
    <cellStyle name="style1492806697855" xfId="1077"/>
    <cellStyle name="style1492806697884" xfId="1078"/>
    <cellStyle name="style1492806697910" xfId="1079"/>
    <cellStyle name="style1492806697937" xfId="1080"/>
    <cellStyle name="style1492806697963" xfId="1081"/>
    <cellStyle name="style1492806697989" xfId="1082"/>
    <cellStyle name="style1492806698021" xfId="1083"/>
    <cellStyle name="style1492806698049" xfId="1084"/>
    <cellStyle name="style1492806698079" xfId="1085"/>
    <cellStyle name="style1492806698114" xfId="1086"/>
    <cellStyle name="style1492806698149" xfId="1087"/>
    <cellStyle name="style1492806698175" xfId="1088"/>
    <cellStyle name="style1492806698200" xfId="1089"/>
    <cellStyle name="style1492806698226" xfId="1090"/>
    <cellStyle name="style1492806698252" xfId="1091"/>
    <cellStyle name="style1492806698594" xfId="1092"/>
    <cellStyle name="style1492806973495" xfId="1093"/>
    <cellStyle name="style1492806974105" xfId="1094"/>
    <cellStyle name="style1492806974136" xfId="1095"/>
    <cellStyle name="style1492806974162" xfId="1096"/>
    <cellStyle name="style1492806974196" xfId="1097"/>
    <cellStyle name="style1492806974232" xfId="1098"/>
    <cellStyle name="style1492806974276" xfId="1099"/>
    <cellStyle name="style1492806974302" xfId="1100"/>
    <cellStyle name="style1492806974329" xfId="1101"/>
    <cellStyle name="style1492806974356" xfId="1102"/>
    <cellStyle name="style1492806974390" xfId="1103"/>
    <cellStyle name="style1492806974424" xfId="1104"/>
    <cellStyle name="style1492806974451" xfId="1105"/>
    <cellStyle name="style1492806974477" xfId="1106"/>
    <cellStyle name="style1492806974512" xfId="1107"/>
    <cellStyle name="style1492806974546" xfId="1108"/>
    <cellStyle name="style1492806974580" xfId="1109"/>
    <cellStyle name="style1492806974607" xfId="1110"/>
    <cellStyle name="style1492806974636" xfId="1111"/>
    <cellStyle name="style1492806974671" xfId="1112"/>
    <cellStyle name="style1492806974699" xfId="1113"/>
    <cellStyle name="style1492806974726" xfId="1114"/>
    <cellStyle name="style1492806974753" xfId="1115"/>
    <cellStyle name="style1492806974788" xfId="1116"/>
    <cellStyle name="style1492806974831" xfId="1117"/>
    <cellStyle name="style1492806974857" xfId="1118"/>
    <cellStyle name="style1493056212963" xfId="1119"/>
    <cellStyle name="style1493056213031" xfId="1120"/>
    <cellStyle name="style1493056213065" xfId="1121"/>
    <cellStyle name="style1493056213101" xfId="1122"/>
    <cellStyle name="style1493056213140" xfId="1123"/>
    <cellStyle name="style1493056213206" xfId="1124"/>
    <cellStyle name="style1493056213415" xfId="1125"/>
    <cellStyle name="style1493056213449" xfId="1126"/>
    <cellStyle name="style1493056213513" xfId="1127"/>
    <cellStyle name="style1493056213565" xfId="1128"/>
    <cellStyle name="style1493056213643" xfId="1129"/>
    <cellStyle name="style1493056213751" xfId="1130"/>
    <cellStyle name="style1493056213791" xfId="1131"/>
    <cellStyle name="style1493056213890" xfId="1132"/>
    <cellStyle name="style1493056213928" xfId="1133"/>
    <cellStyle name="style1493056214304" xfId="1134"/>
    <cellStyle name="style1493056214357" xfId="1135"/>
    <cellStyle name="style1493056214398" xfId="1136"/>
    <cellStyle name="style1493056214434" xfId="1137"/>
    <cellStyle name="style1493056214544" xfId="1138"/>
    <cellStyle name="style1493056214570" xfId="1139"/>
    <cellStyle name="style1493056214597" xfId="1140"/>
    <cellStyle name="style1493056214709" xfId="1141"/>
    <cellStyle name="style1493056214744" xfId="1142"/>
    <cellStyle name="style1493056214771" xfId="1143"/>
    <cellStyle name="style1493056214808" xfId="1144"/>
    <cellStyle name="style1493056214836" xfId="1145"/>
    <cellStyle name="style1493056214905" xfId="1146"/>
    <cellStyle name="style1493056214932" xfId="1147"/>
    <cellStyle name="style1493056214959" xfId="1148"/>
    <cellStyle name="style1493056215003" xfId="1149"/>
    <cellStyle name="style1493056215106" xfId="1150"/>
    <cellStyle name="style1493056215689" xfId="1151"/>
    <cellStyle name="style1493056215725" xfId="1152"/>
    <cellStyle name="style1493056215756" xfId="1153"/>
    <cellStyle name="style1493056215788" xfId="1154"/>
    <cellStyle name="style1493056215822" xfId="1155"/>
    <cellStyle name="style1493056215849" xfId="1156"/>
    <cellStyle name="style1493056215878" xfId="1157"/>
    <cellStyle name="style1493056215905" xfId="1158"/>
    <cellStyle name="style1493056215932" xfId="1159"/>
    <cellStyle name="style1493056215971" xfId="1160"/>
    <cellStyle name="style1493056216006" xfId="1161"/>
    <cellStyle name="style1493056216035" xfId="1162"/>
    <cellStyle name="style1493056216064" xfId="1163"/>
    <cellStyle name="style1493056216094" xfId="1164"/>
    <cellStyle name="style1493056216241" xfId="1165"/>
    <cellStyle name="style1493056216393" xfId="1166"/>
    <cellStyle name="style1493057962664" xfId="1167"/>
    <cellStyle name="style1493057963288" xfId="1168"/>
    <cellStyle name="style1493057963320" xfId="1169"/>
    <cellStyle name="style1493057963346" xfId="1170"/>
    <cellStyle name="style1493057963381" xfId="1171"/>
    <cellStyle name="style1493057963416" xfId="1172"/>
    <cellStyle name="style1493057963458" xfId="1173"/>
    <cellStyle name="style1493057963484" xfId="1174"/>
    <cellStyle name="style1493057963511" xfId="1175"/>
    <cellStyle name="style1493057963538" xfId="1176"/>
    <cellStyle name="style1493057963572" xfId="1177"/>
    <cellStyle name="style1493057963608" xfId="1178"/>
    <cellStyle name="style1493057963635" xfId="1179"/>
    <cellStyle name="style1493057963661" xfId="1180"/>
    <cellStyle name="style1493057963696" xfId="1181"/>
    <cellStyle name="style1493057963730" xfId="1182"/>
    <cellStyle name="style1493057963764" xfId="1183"/>
    <cellStyle name="style1493057963790" xfId="1184"/>
    <cellStyle name="style1493057963861" xfId="1185"/>
    <cellStyle name="style1493057963888" xfId="1186"/>
    <cellStyle name="style1493057963914" xfId="1187"/>
    <cellStyle name="style1493057963941" xfId="1188"/>
    <cellStyle name="style1493057963975" xfId="1189"/>
    <cellStyle name="style1493057964010" xfId="1190"/>
    <cellStyle name="style1493057964037" xfId="1191"/>
    <cellStyle name="style1493059076880" xfId="1192"/>
    <cellStyle name="style1493059077505" xfId="1193"/>
    <cellStyle name="style1493059077536" xfId="1194"/>
    <cellStyle name="style1493059077562" xfId="1195"/>
    <cellStyle name="style1493059077597" xfId="1196"/>
    <cellStyle name="style1493059077632" xfId="1197"/>
    <cellStyle name="style1493059077667" xfId="1198"/>
    <cellStyle name="style1493059077693" xfId="1199"/>
    <cellStyle name="style1493059077720" xfId="1200"/>
    <cellStyle name="style1493059077746" xfId="1201"/>
    <cellStyle name="style1493059077781" xfId="1202"/>
    <cellStyle name="style1493059077817" xfId="1203"/>
    <cellStyle name="style1493059077844" xfId="1204"/>
    <cellStyle name="style1493059077870" xfId="1205"/>
    <cellStyle name="style1493059077905" xfId="1206"/>
    <cellStyle name="style1493059077941" xfId="1207"/>
    <cellStyle name="style1493059077975" xfId="1208"/>
    <cellStyle name="style1493059078012" xfId="1209"/>
    <cellStyle name="style1493059078039" xfId="1210"/>
    <cellStyle name="style1493059078074" xfId="1211"/>
    <cellStyle name="style1493059078128" xfId="1212"/>
    <cellStyle name="style1493059078155" xfId="1213"/>
    <cellStyle name="style1493059078182" xfId="1214"/>
    <cellStyle name="style1493059078216" xfId="1215"/>
    <cellStyle name="style1493059078251" xfId="1216"/>
    <cellStyle name="style1493059078277" xfId="1217"/>
    <cellStyle name="style1493063665176" xfId="1218"/>
    <cellStyle name="style1493063665241" xfId="1219"/>
    <cellStyle name="style1493063665307" xfId="1220"/>
    <cellStyle name="style1493063665342" xfId="1221"/>
    <cellStyle name="style1493063665378" xfId="1222"/>
    <cellStyle name="style1493063665413" xfId="1223"/>
    <cellStyle name="style1493063665621" xfId="1224"/>
    <cellStyle name="style1493063665654" xfId="1225"/>
    <cellStyle name="style1493063665715" xfId="1226"/>
    <cellStyle name="style1493063665794" xfId="1227"/>
    <cellStyle name="style1493063665848" xfId="1228"/>
    <cellStyle name="style1493063665955" xfId="1229"/>
    <cellStyle name="style1493063665989" xfId="1230"/>
    <cellStyle name="style1493063666079" xfId="1231"/>
    <cellStyle name="style1493063666114" xfId="1232"/>
    <cellStyle name="style1493063666149" xfId="1233"/>
    <cellStyle name="style1493063666506" xfId="1234"/>
    <cellStyle name="style1493063666541" xfId="1235"/>
    <cellStyle name="style1493063666575" xfId="1236"/>
    <cellStyle name="style1493063666685" xfId="1237"/>
    <cellStyle name="style1493063666711" xfId="1238"/>
    <cellStyle name="style1493063666737" xfId="1239"/>
    <cellStyle name="style1493063666841" xfId="1240"/>
    <cellStyle name="style1493063666867" xfId="1241"/>
    <cellStyle name="style1493063666893" xfId="1242"/>
    <cellStyle name="style1493063667006" xfId="1243"/>
    <cellStyle name="style1493063667033" xfId="1244"/>
    <cellStyle name="style1493063667059" xfId="1245"/>
    <cellStyle name="style1493063667173" xfId="1246"/>
    <cellStyle name="style1493063667731" xfId="1247"/>
    <cellStyle name="style1493063667758" xfId="1248"/>
    <cellStyle name="style1493063667785" xfId="1249"/>
    <cellStyle name="style1493063667812" xfId="1250"/>
    <cellStyle name="style1493063667839" xfId="1251"/>
    <cellStyle name="style1493063667875" xfId="1252"/>
    <cellStyle name="style1493063667901" xfId="1253"/>
    <cellStyle name="style1493063667928" xfId="1254"/>
    <cellStyle name="style1493063667963" xfId="1255"/>
    <cellStyle name="style1493063667989" xfId="1256"/>
    <cellStyle name="style1493063668024" xfId="1257"/>
    <cellStyle name="style1493063668059" xfId="1258"/>
    <cellStyle name="style1493063668089" xfId="1259"/>
    <cellStyle name="style1493063668192" xfId="1260"/>
    <cellStyle name="style1493063668222" xfId="1261"/>
    <cellStyle name="style1493063668249" xfId="1262"/>
    <cellStyle name="style1493063668393" xfId="1263"/>
    <cellStyle name="style1493063668547" xfId="1264"/>
    <cellStyle name="style1493063668582" xfId="1265"/>
    <cellStyle name="style1493063668608" xfId="1266"/>
    <cellStyle name="style1493063668635" xfId="1267"/>
    <cellStyle name="style1493063668661" xfId="1268"/>
    <cellStyle name="style1493063668687" xfId="1269"/>
    <cellStyle name="style1493064703012" xfId="1270"/>
    <cellStyle name="style1493064703896" xfId="1271"/>
    <cellStyle name="style1493064703929" xfId="1272"/>
    <cellStyle name="style1493064703956" xfId="1273"/>
    <cellStyle name="style1493064703998" xfId="1274"/>
    <cellStyle name="style1493064704035" xfId="1275"/>
    <cellStyle name="style1493064704073" xfId="1276"/>
    <cellStyle name="style1493064704099" xfId="1277"/>
    <cellStyle name="style1493064704126" xfId="1278"/>
    <cellStyle name="style1493064704154" xfId="1279"/>
    <cellStyle name="style1493064704188" xfId="1280"/>
    <cellStyle name="style1493064704223" xfId="1281"/>
    <cellStyle name="style1493064704249" xfId="1282"/>
    <cellStyle name="style1493064704275" xfId="1283"/>
    <cellStyle name="style1493064704310" xfId="1284"/>
    <cellStyle name="style1493064704345" xfId="1285"/>
    <cellStyle name="style1493064704380" xfId="1286"/>
    <cellStyle name="style1493064704407" xfId="1287"/>
    <cellStyle name="style1493064704433" xfId="1288"/>
    <cellStyle name="style1493064704478" xfId="1289"/>
    <cellStyle name="style1493064704505" xfId="1290"/>
    <cellStyle name="style1493064704532" xfId="1291"/>
    <cellStyle name="style1493064704567" xfId="1292"/>
    <cellStyle name="style1493064704602" xfId="1293"/>
    <cellStyle name="style1493064704628" xfId="1294"/>
    <cellStyle name="style1493222698507" xfId="1295"/>
    <cellStyle name="style1493222698682" xfId="1296"/>
    <cellStyle name="style1493222698989" xfId="1297"/>
    <cellStyle name="style1493222699021" xfId="1298"/>
    <cellStyle name="style1493222699437" xfId="1299"/>
    <cellStyle name="style1493222699474" xfId="1300"/>
    <cellStyle name="style1493222699509" xfId="1301"/>
    <cellStyle name="style1493222699543" xfId="1302"/>
    <cellStyle name="style1493222699730" xfId="1303"/>
    <cellStyle name="style1493222699763" xfId="1304"/>
    <cellStyle name="style1493222699789" xfId="1305"/>
    <cellStyle name="style1493222699893" xfId="1306"/>
    <cellStyle name="style1493222699919" xfId="1307"/>
    <cellStyle name="style1493222699981" xfId="1308"/>
    <cellStyle name="style1493222700008" xfId="1309"/>
    <cellStyle name="style1493222700097" xfId="1310"/>
    <cellStyle name="style1493222700123" xfId="1311"/>
    <cellStyle name="style1493222700185" xfId="1312"/>
    <cellStyle name="style1493222700240" xfId="1313"/>
    <cellStyle name="style1493222700990" xfId="1314"/>
    <cellStyle name="style1493222701020" xfId="1315"/>
    <cellStyle name="style1493222701099" xfId="1316"/>
    <cellStyle name="style1493222701179" xfId="1317"/>
    <cellStyle name="style1493222701234" xfId="1318"/>
    <cellStyle name="style1493222701306" xfId="1319"/>
    <cellStyle name="style1493222950791" xfId="1320"/>
    <cellStyle name="style1493222950859" xfId="1321"/>
    <cellStyle name="style1493222950894" xfId="1322"/>
    <cellStyle name="style1493222951345" xfId="1323"/>
    <cellStyle name="style1493222951382" xfId="1324"/>
    <cellStyle name="style1493222951416" xfId="1325"/>
    <cellStyle name="style1493222951611" xfId="1326"/>
    <cellStyle name="style1493222951642" xfId="1327"/>
    <cellStyle name="style1493222951704" xfId="1328"/>
    <cellStyle name="style1493222951819" xfId="1329"/>
    <cellStyle name="style1493222951942" xfId="1330"/>
    <cellStyle name="style1493222951977" xfId="1331"/>
    <cellStyle name="style1493222952067" xfId="1332"/>
    <cellStyle name="style1493222952103" xfId="1333"/>
    <cellStyle name="style1493222952140" xfId="1334"/>
    <cellStyle name="style1493222952191" xfId="1335"/>
    <cellStyle name="style1493222952227" xfId="1336"/>
    <cellStyle name="style1493222952262" xfId="1337"/>
    <cellStyle name="style1493222952396" xfId="1338"/>
    <cellStyle name="style1493222952423" xfId="1339"/>
    <cellStyle name="style1493222952449" xfId="1340"/>
    <cellStyle name="style1493222952555" xfId="1341"/>
    <cellStyle name="style1493222952581" xfId="1342"/>
    <cellStyle name="style1493222952608" xfId="1343"/>
    <cellStyle name="style1493222952644" xfId="1344"/>
    <cellStyle name="style1493222952671" xfId="1345"/>
    <cellStyle name="style1493222952740" xfId="1346"/>
    <cellStyle name="style1493222952766" xfId="1347"/>
    <cellStyle name="style1493222952808" xfId="1348"/>
    <cellStyle name="style1493222952844" xfId="1349"/>
    <cellStyle name="style1493222952968" xfId="1350"/>
    <cellStyle name="style1493222953596" xfId="1351"/>
    <cellStyle name="style1493222953623" xfId="1352"/>
    <cellStyle name="style1493222953653" xfId="1353"/>
    <cellStyle name="style1493222953679" xfId="1354"/>
    <cellStyle name="style1493222953708" xfId="1355"/>
    <cellStyle name="style1493222953735" xfId="1356"/>
    <cellStyle name="style1493222953761" xfId="1357"/>
    <cellStyle name="style1493222953787" xfId="1358"/>
    <cellStyle name="style1493222953813" xfId="1359"/>
    <cellStyle name="style1493222953847" xfId="1360"/>
    <cellStyle name="style1493222953941" xfId="1361"/>
    <cellStyle name="style1493222953970" xfId="1362"/>
    <cellStyle name="style1493224701031" xfId="1363"/>
    <cellStyle name="style1493224701062" xfId="1364"/>
    <cellStyle name="style1493224701138" xfId="1365"/>
    <cellStyle name="style1493224701175" xfId="1366"/>
    <cellStyle name="style1493224701210" xfId="1367"/>
    <cellStyle name="style1493224701246" xfId="1368"/>
    <cellStyle name="style1493224701280" xfId="1369"/>
    <cellStyle name="style1493224701474" xfId="1370"/>
    <cellStyle name="style1493224701875" xfId="1371"/>
    <cellStyle name="style1493224701990" xfId="1372"/>
    <cellStyle name="style1493224702097" xfId="1373"/>
    <cellStyle name="style1493224702132" xfId="1374"/>
    <cellStyle name="style1493224702239" xfId="1375"/>
    <cellStyle name="style1493224702276" xfId="1376"/>
    <cellStyle name="style1493224702323" xfId="1377"/>
    <cellStyle name="style1493224702360" xfId="1378"/>
    <cellStyle name="style1493224702395" xfId="1379"/>
    <cellStyle name="style1493224702449" xfId="1380"/>
    <cellStyle name="style1493224702555" xfId="1381"/>
    <cellStyle name="style1493224702581" xfId="1382"/>
    <cellStyle name="style1493224702607" xfId="1383"/>
    <cellStyle name="style1493224702718" xfId="1384"/>
    <cellStyle name="style1493224702744" xfId="1385"/>
    <cellStyle name="style1493224702770" xfId="1386"/>
    <cellStyle name="style1493224702874" xfId="1387"/>
    <cellStyle name="style1493224702901" xfId="1388"/>
    <cellStyle name="style1493224702935" xfId="1389"/>
    <cellStyle name="style1493224703064" xfId="1390"/>
    <cellStyle name="style1493224703674" xfId="1391"/>
    <cellStyle name="style1493224703701" xfId="1392"/>
    <cellStyle name="style1493224703727" xfId="1393"/>
    <cellStyle name="style1493224703755" xfId="1394"/>
    <cellStyle name="style1493224703782" xfId="1395"/>
    <cellStyle name="style1493224703817" xfId="1396"/>
    <cellStyle name="style1493224703846" xfId="1397"/>
    <cellStyle name="style1493224703874" xfId="1398"/>
    <cellStyle name="style1493224703900" xfId="1399"/>
    <cellStyle name="style1493224703926" xfId="1400"/>
    <cellStyle name="style1493224703963" xfId="1401"/>
    <cellStyle name="style1493224703999" xfId="1402"/>
    <cellStyle name="style1493224704026" xfId="1403"/>
    <cellStyle name="style1493224704071" xfId="1404"/>
    <cellStyle name="style1493224704105" xfId="1405"/>
    <cellStyle name="style1493224704132" xfId="1406"/>
    <cellStyle name="style1493224704163" xfId="1407"/>
    <cellStyle name="style1493224704191" xfId="1408"/>
    <cellStyle name="style1493224704221" xfId="1409"/>
    <cellStyle name="style1493224704256" xfId="1410"/>
    <cellStyle name="style1493224704291" xfId="1411"/>
    <cellStyle name="style1493224704636" xfId="1412"/>
    <cellStyle name="style1493224704675" xfId="1413"/>
    <cellStyle name="style1493224704704" xfId="1414"/>
    <cellStyle name="style1493224704736" xfId="1415"/>
    <cellStyle name="style1493224704773" xfId="1416"/>
    <cellStyle name="style1493226907269" xfId="1417"/>
    <cellStyle name="style1493226907308" xfId="1418"/>
    <cellStyle name="style1493226907905" xfId="1419"/>
    <cellStyle name="style1493226907937" xfId="1420"/>
    <cellStyle name="style1493226907963" xfId="1421"/>
    <cellStyle name="style1493226907997" xfId="1422"/>
    <cellStyle name="style1493226908033" xfId="1423"/>
    <cellStyle name="style1493226908068" xfId="1424"/>
    <cellStyle name="style1493226908094" xfId="1425"/>
    <cellStyle name="style1493226908121" xfId="1426"/>
    <cellStyle name="style1493226908149" xfId="1427"/>
    <cellStyle name="style1493226908194" xfId="1428"/>
    <cellStyle name="style1493226908248" xfId="1429"/>
    <cellStyle name="style1493226908273" xfId="1430"/>
    <cellStyle name="style1493226908300" xfId="1431"/>
    <cellStyle name="style1493226908337" xfId="1432"/>
    <cellStyle name="style1493226908370" xfId="1433"/>
    <cellStyle name="style1493226908419" xfId="1434"/>
    <cellStyle name="style1493226908445" xfId="1435"/>
    <cellStyle name="style1493226908472" xfId="1436"/>
    <cellStyle name="style1493226908511" xfId="1437"/>
    <cellStyle name="style1493226908540" xfId="1438"/>
    <cellStyle name="style1493226908566" xfId="1439"/>
    <cellStyle name="style1493226908592" xfId="1440"/>
    <cellStyle name="style1493226908626" xfId="1441"/>
    <cellStyle name="style1493226908661" xfId="1442"/>
    <cellStyle name="style1493226908687" xfId="1443"/>
    <cellStyle name="style1493232224808" xfId="1444"/>
    <cellStyle name="style1493232224841" xfId="1445"/>
    <cellStyle name="style1493232225454" xfId="1446"/>
    <cellStyle name="style1493232225485" xfId="1447"/>
    <cellStyle name="style1493232225511" xfId="1448"/>
    <cellStyle name="style1493232225546" xfId="1449"/>
    <cellStyle name="style1493232225581" xfId="1450"/>
    <cellStyle name="style1493232225615" xfId="1451"/>
    <cellStyle name="style1493232225641" xfId="1452"/>
    <cellStyle name="style1493232225668" xfId="1453"/>
    <cellStyle name="style1493232225696" xfId="1454"/>
    <cellStyle name="style1493232225730" xfId="1455"/>
    <cellStyle name="style1493232225765" xfId="1456"/>
    <cellStyle name="style1493232225802" xfId="1457"/>
    <cellStyle name="style1493232225828" xfId="1458"/>
    <cellStyle name="style1493232225862" xfId="1459"/>
    <cellStyle name="style1493232225897" xfId="1460"/>
    <cellStyle name="style1493232225931" xfId="1461"/>
    <cellStyle name="style1493232225957" xfId="1462"/>
    <cellStyle name="style1493232225985" xfId="1463"/>
    <cellStyle name="style1493232226023" xfId="1464"/>
    <cellStyle name="style1493232226050" xfId="1465"/>
    <cellStyle name="style1493232226077" xfId="1466"/>
    <cellStyle name="style1493232226106" xfId="1467"/>
    <cellStyle name="style1493232226145" xfId="1468"/>
    <cellStyle name="style1493232226183" xfId="1469"/>
    <cellStyle name="style1493232226221" xfId="1470"/>
    <cellStyle name="style1493232226268" xfId="1471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3"/>
  <sheetViews>
    <sheetView tabSelected="1" workbookViewId="0">
      <selection activeCell="A2" sqref="A2"/>
    </sheetView>
  </sheetViews>
  <sheetFormatPr baseColWidth="10" defaultRowHeight="16" x14ac:dyDescent="0.2"/>
  <cols>
    <col min="7" max="7" width="13.5" customWidth="1"/>
    <col min="13" max="13" width="22.5" customWidth="1"/>
  </cols>
  <sheetData>
    <row r="1" spans="1:17" ht="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3" spans="1:17" ht="25" x14ac:dyDescent="0.25">
      <c r="A3" s="4" t="s">
        <v>1</v>
      </c>
      <c r="K3" s="4" t="s">
        <v>2</v>
      </c>
    </row>
    <row r="4" spans="1:17" x14ac:dyDescent="0.2">
      <c r="A4" s="5" t="s">
        <v>3</v>
      </c>
      <c r="B4" s="5" t="s">
        <v>4</v>
      </c>
      <c r="C4" s="5" t="s">
        <v>5</v>
      </c>
      <c r="D4" s="6" t="s">
        <v>6</v>
      </c>
      <c r="E4" s="6" t="s">
        <v>7</v>
      </c>
      <c r="F4" s="6" t="s">
        <v>8</v>
      </c>
      <c r="G4" s="6" t="s">
        <v>9</v>
      </c>
      <c r="K4" s="5" t="s">
        <v>3</v>
      </c>
      <c r="L4" s="5" t="s">
        <v>4</v>
      </c>
      <c r="M4" s="5" t="s">
        <v>5</v>
      </c>
      <c r="N4" s="6" t="s">
        <v>6</v>
      </c>
      <c r="O4" s="6" t="s">
        <v>7</v>
      </c>
      <c r="P4" s="6" t="s">
        <v>8</v>
      </c>
      <c r="Q4" s="6" t="s">
        <v>9</v>
      </c>
    </row>
    <row r="5" spans="1:17" x14ac:dyDescent="0.2">
      <c r="A5">
        <v>8061401</v>
      </c>
      <c r="B5" t="s">
        <v>10</v>
      </c>
      <c r="C5" t="s">
        <v>1</v>
      </c>
      <c r="D5">
        <v>4.3</v>
      </c>
      <c r="E5">
        <v>-57.1</v>
      </c>
      <c r="F5">
        <v>308.02</v>
      </c>
      <c r="G5">
        <v>-46.6</v>
      </c>
      <c r="K5">
        <v>8061406</v>
      </c>
      <c r="L5" t="s">
        <v>10</v>
      </c>
      <c r="M5" t="s">
        <v>2</v>
      </c>
      <c r="N5">
        <v>3</v>
      </c>
      <c r="O5">
        <v>-59.9</v>
      </c>
      <c r="P5">
        <v>185.65</v>
      </c>
      <c r="Q5">
        <v>-43.3</v>
      </c>
    </row>
    <row r="6" spans="1:17" x14ac:dyDescent="0.2">
      <c r="A6">
        <v>8061403</v>
      </c>
      <c r="B6" t="s">
        <v>10</v>
      </c>
      <c r="C6" t="s">
        <v>1</v>
      </c>
      <c r="D6">
        <v>2.8</v>
      </c>
      <c r="E6">
        <v>-53.5</v>
      </c>
      <c r="F6">
        <v>328.38</v>
      </c>
      <c r="G6">
        <v>-41.3</v>
      </c>
      <c r="K6">
        <v>8061419</v>
      </c>
      <c r="L6" t="s">
        <v>10</v>
      </c>
      <c r="M6" t="s">
        <v>2</v>
      </c>
      <c r="N6">
        <v>2.8</v>
      </c>
      <c r="O6">
        <v>-58.1</v>
      </c>
      <c r="P6">
        <v>141.77000000000001</v>
      </c>
      <c r="Q6">
        <v>-47.7</v>
      </c>
    </row>
    <row r="7" spans="1:17" x14ac:dyDescent="0.2">
      <c r="A7">
        <v>8061410</v>
      </c>
      <c r="B7" t="s">
        <v>10</v>
      </c>
      <c r="C7" t="s">
        <v>1</v>
      </c>
      <c r="D7">
        <v>2.6</v>
      </c>
      <c r="E7">
        <v>-58.3</v>
      </c>
      <c r="F7">
        <v>139.24</v>
      </c>
      <c r="G7">
        <v>-39.5</v>
      </c>
      <c r="K7">
        <v>8061422</v>
      </c>
      <c r="L7" t="s">
        <v>10</v>
      </c>
      <c r="M7" t="s">
        <v>2</v>
      </c>
      <c r="N7">
        <v>2.5</v>
      </c>
      <c r="O7">
        <v>-54.5</v>
      </c>
      <c r="P7">
        <v>250.26</v>
      </c>
      <c r="Q7">
        <v>-40.5</v>
      </c>
    </row>
    <row r="8" spans="1:17" x14ac:dyDescent="0.2">
      <c r="A8">
        <v>8061413</v>
      </c>
      <c r="B8" t="s">
        <v>10</v>
      </c>
      <c r="C8" t="s">
        <v>1</v>
      </c>
      <c r="D8">
        <v>3.7</v>
      </c>
      <c r="E8">
        <v>-55.6</v>
      </c>
      <c r="F8">
        <v>309.73</v>
      </c>
      <c r="G8">
        <v>-37.4</v>
      </c>
      <c r="K8">
        <v>8061401</v>
      </c>
      <c r="L8" t="s">
        <v>10</v>
      </c>
      <c r="M8" t="s">
        <v>2</v>
      </c>
      <c r="N8">
        <v>4.5999999999999996</v>
      </c>
      <c r="O8">
        <v>-50</v>
      </c>
      <c r="P8">
        <v>342.87</v>
      </c>
      <c r="Q8">
        <v>-28.6</v>
      </c>
    </row>
    <row r="9" spans="1:17" x14ac:dyDescent="0.2">
      <c r="A9">
        <v>8061416</v>
      </c>
      <c r="B9" t="s">
        <v>10</v>
      </c>
      <c r="C9" t="s">
        <v>1</v>
      </c>
      <c r="D9">
        <v>2.75</v>
      </c>
      <c r="E9">
        <v>-52.7</v>
      </c>
      <c r="F9">
        <v>473.81</v>
      </c>
      <c r="G9">
        <v>-40.700000000000003</v>
      </c>
      <c r="K9">
        <v>8061403</v>
      </c>
      <c r="L9" t="s">
        <v>10</v>
      </c>
      <c r="M9" t="s">
        <v>2</v>
      </c>
      <c r="N9">
        <v>5.5</v>
      </c>
      <c r="O9">
        <v>-55.3</v>
      </c>
      <c r="P9">
        <v>126.85</v>
      </c>
      <c r="Q9">
        <v>-39.4</v>
      </c>
    </row>
    <row r="10" spans="1:17" x14ac:dyDescent="0.2">
      <c r="A10">
        <v>8061406</v>
      </c>
      <c r="B10" t="s">
        <v>10</v>
      </c>
      <c r="C10" t="s">
        <v>1</v>
      </c>
      <c r="D10">
        <v>5.8</v>
      </c>
      <c r="E10">
        <v>-55.5</v>
      </c>
      <c r="F10">
        <v>149.46</v>
      </c>
      <c r="G10">
        <v>-40.200000000000003</v>
      </c>
      <c r="K10">
        <v>8061418</v>
      </c>
      <c r="L10" t="s">
        <v>10</v>
      </c>
      <c r="M10" t="s">
        <v>2</v>
      </c>
      <c r="N10">
        <v>3.8</v>
      </c>
      <c r="O10">
        <v>-55.2</v>
      </c>
      <c r="P10">
        <v>192.4</v>
      </c>
      <c r="Q10">
        <v>-42.8</v>
      </c>
    </row>
    <row r="11" spans="1:17" x14ac:dyDescent="0.2">
      <c r="A11">
        <v>8061409</v>
      </c>
      <c r="B11" t="s">
        <v>10</v>
      </c>
      <c r="C11" t="s">
        <v>1</v>
      </c>
      <c r="D11">
        <v>2.2000000000000002</v>
      </c>
      <c r="E11">
        <v>-58.8</v>
      </c>
      <c r="F11">
        <v>126.16</v>
      </c>
      <c r="G11">
        <v>-47</v>
      </c>
      <c r="K11">
        <v>8061420</v>
      </c>
      <c r="L11" t="s">
        <v>10</v>
      </c>
      <c r="M11" t="s">
        <v>2</v>
      </c>
      <c r="N11">
        <v>6.6</v>
      </c>
      <c r="O11">
        <v>-56.4</v>
      </c>
      <c r="P11">
        <v>66.459999999999994</v>
      </c>
      <c r="Q11">
        <v>-41</v>
      </c>
    </row>
    <row r="12" spans="1:17" x14ac:dyDescent="0.2">
      <c r="A12">
        <v>8061412</v>
      </c>
      <c r="B12" t="s">
        <v>10</v>
      </c>
      <c r="C12" t="s">
        <v>1</v>
      </c>
      <c r="D12">
        <v>2.6</v>
      </c>
      <c r="E12">
        <v>-59.1</v>
      </c>
      <c r="F12">
        <v>167.09</v>
      </c>
      <c r="G12">
        <v>-44.7</v>
      </c>
      <c r="K12">
        <v>8061423</v>
      </c>
      <c r="L12" t="s">
        <v>10</v>
      </c>
      <c r="M12" t="s">
        <v>2</v>
      </c>
      <c r="N12">
        <v>5.8</v>
      </c>
      <c r="O12">
        <v>-55.3</v>
      </c>
      <c r="P12">
        <v>312.74</v>
      </c>
      <c r="Q12">
        <v>-42.5</v>
      </c>
    </row>
    <row r="13" spans="1:17" x14ac:dyDescent="0.2">
      <c r="A13">
        <v>8061415</v>
      </c>
      <c r="B13" t="s">
        <v>10</v>
      </c>
      <c r="C13" t="s">
        <v>1</v>
      </c>
      <c r="D13">
        <v>2.5</v>
      </c>
      <c r="E13">
        <v>-59.1</v>
      </c>
      <c r="F13">
        <v>181.01</v>
      </c>
      <c r="G13">
        <v>-42.3</v>
      </c>
      <c r="K13">
        <v>8061430</v>
      </c>
      <c r="L13" t="s">
        <v>10</v>
      </c>
      <c r="M13" t="s">
        <v>2</v>
      </c>
      <c r="N13">
        <v>4.4000000000000004</v>
      </c>
      <c r="O13">
        <v>-53</v>
      </c>
      <c r="P13">
        <v>389.17</v>
      </c>
      <c r="Q13">
        <v>-36.799999999999997</v>
      </c>
    </row>
    <row r="14" spans="1:17" x14ac:dyDescent="0.2">
      <c r="A14">
        <v>8061426</v>
      </c>
      <c r="B14" t="s">
        <v>10</v>
      </c>
      <c r="C14" t="s">
        <v>1</v>
      </c>
      <c r="D14">
        <v>7.4</v>
      </c>
      <c r="E14">
        <v>-53.4</v>
      </c>
      <c r="F14">
        <v>231.47</v>
      </c>
      <c r="G14">
        <v>-41.8</v>
      </c>
      <c r="K14">
        <v>8081401</v>
      </c>
      <c r="L14" t="s">
        <v>10</v>
      </c>
      <c r="M14" t="s">
        <v>2</v>
      </c>
      <c r="N14">
        <v>4.5999999999999996</v>
      </c>
      <c r="O14">
        <v>-60</v>
      </c>
      <c r="P14">
        <v>113.92</v>
      </c>
      <c r="Q14">
        <v>-49</v>
      </c>
    </row>
    <row r="15" spans="1:17" x14ac:dyDescent="0.2">
      <c r="A15">
        <v>8081417</v>
      </c>
      <c r="B15" t="s">
        <v>10</v>
      </c>
      <c r="C15" t="s">
        <v>1</v>
      </c>
      <c r="D15">
        <v>2.1</v>
      </c>
      <c r="E15">
        <v>-57.9</v>
      </c>
      <c r="F15">
        <v>329.54</v>
      </c>
      <c r="G15">
        <v>-31.2</v>
      </c>
      <c r="K15">
        <v>8081404</v>
      </c>
      <c r="L15" t="s">
        <v>10</v>
      </c>
      <c r="M15" t="s">
        <v>2</v>
      </c>
      <c r="N15">
        <v>3.2</v>
      </c>
      <c r="O15">
        <v>-64</v>
      </c>
      <c r="P15">
        <v>194.94</v>
      </c>
      <c r="Q15">
        <v>-50.1</v>
      </c>
    </row>
    <row r="16" spans="1:17" x14ac:dyDescent="0.2">
      <c r="A16">
        <v>8081420</v>
      </c>
      <c r="B16" t="s">
        <v>10</v>
      </c>
      <c r="C16" t="s">
        <v>1</v>
      </c>
      <c r="D16">
        <v>4.5</v>
      </c>
      <c r="E16">
        <v>-59.2</v>
      </c>
      <c r="F16">
        <v>160.34</v>
      </c>
      <c r="G16">
        <v>-43.4</v>
      </c>
      <c r="K16">
        <v>8081407</v>
      </c>
      <c r="L16" t="s">
        <v>10</v>
      </c>
      <c r="M16" t="s">
        <v>2</v>
      </c>
      <c r="N16">
        <v>3.7</v>
      </c>
      <c r="O16">
        <v>-54.6</v>
      </c>
      <c r="P16">
        <v>216.46</v>
      </c>
      <c r="Q16">
        <v>-42</v>
      </c>
    </row>
    <row r="17" spans="1:17" x14ac:dyDescent="0.2">
      <c r="A17">
        <v>8081423</v>
      </c>
      <c r="B17" t="s">
        <v>10</v>
      </c>
      <c r="C17" t="s">
        <v>1</v>
      </c>
      <c r="D17">
        <v>3.2</v>
      </c>
      <c r="E17">
        <v>-55.8</v>
      </c>
      <c r="F17">
        <v>151.9</v>
      </c>
      <c r="G17">
        <v>-30.8</v>
      </c>
      <c r="K17">
        <v>8081411</v>
      </c>
      <c r="L17" t="s">
        <v>10</v>
      </c>
      <c r="M17" t="s">
        <v>2</v>
      </c>
      <c r="N17">
        <v>2.5</v>
      </c>
      <c r="O17">
        <v>-59.4</v>
      </c>
      <c r="P17">
        <v>194.09</v>
      </c>
      <c r="Q17">
        <v>-41.9</v>
      </c>
    </row>
    <row r="18" spans="1:17" x14ac:dyDescent="0.2">
      <c r="A18">
        <v>8081426</v>
      </c>
      <c r="B18" t="s">
        <v>10</v>
      </c>
      <c r="C18" t="s">
        <v>1</v>
      </c>
      <c r="D18">
        <v>2.9</v>
      </c>
      <c r="E18">
        <v>-59.9</v>
      </c>
      <c r="F18">
        <v>176.37</v>
      </c>
      <c r="G18">
        <v>-45.5</v>
      </c>
      <c r="K18">
        <v>8081414</v>
      </c>
      <c r="L18" t="s">
        <v>10</v>
      </c>
      <c r="M18" t="s">
        <v>2</v>
      </c>
      <c r="N18">
        <v>5.0999999999999996</v>
      </c>
      <c r="O18">
        <v>-58.1</v>
      </c>
      <c r="P18">
        <v>197.47</v>
      </c>
      <c r="Q18">
        <v>-48.8</v>
      </c>
    </row>
    <row r="19" spans="1:17" x14ac:dyDescent="0.2">
      <c r="A19">
        <v>8081429</v>
      </c>
      <c r="B19" t="s">
        <v>10</v>
      </c>
      <c r="C19" t="s">
        <v>1</v>
      </c>
      <c r="D19">
        <v>2.7</v>
      </c>
      <c r="E19">
        <v>-53.1</v>
      </c>
      <c r="F19">
        <v>367.09</v>
      </c>
      <c r="G19">
        <v>-44.8</v>
      </c>
      <c r="K19" s="7"/>
      <c r="L19" s="7"/>
      <c r="M19" s="8" t="s">
        <v>11</v>
      </c>
      <c r="N19" s="9">
        <f>AVERAGE(N5:N18)</f>
        <v>4.1500000000000004</v>
      </c>
      <c r="O19" s="9">
        <f t="shared" ref="O19:Q19" si="0">AVERAGE(O5:O18)</f>
        <v>-56.7</v>
      </c>
      <c r="P19" s="9">
        <f t="shared" si="0"/>
        <v>208.93214285714288</v>
      </c>
      <c r="Q19" s="9">
        <f t="shared" si="0"/>
        <v>-42.457142857142856</v>
      </c>
    </row>
    <row r="20" spans="1:17" x14ac:dyDescent="0.2">
      <c r="A20" s="7"/>
      <c r="B20" s="7"/>
      <c r="C20" s="8" t="s">
        <v>11</v>
      </c>
      <c r="D20" s="9">
        <f>AVERAGE(D5:D19)</f>
        <v>3.47</v>
      </c>
      <c r="E20" s="9">
        <f t="shared" ref="E20:G20" si="1">AVERAGE(E5:E19)</f>
        <v>-56.6</v>
      </c>
      <c r="F20" s="9">
        <f t="shared" si="1"/>
        <v>239.97399999999999</v>
      </c>
      <c r="G20" s="9">
        <f t="shared" si="1"/>
        <v>-41.146666666666661</v>
      </c>
      <c r="K20" s="10" t="s">
        <v>12</v>
      </c>
      <c r="L20" s="11">
        <f>COUNT(N5:N18)</f>
        <v>14</v>
      </c>
      <c r="M20" s="8" t="s">
        <v>13</v>
      </c>
      <c r="N20" s="9">
        <f>STDEV(N5:N18)/SQRT(COUNT(N5:N18)-1)</f>
        <v>0.35862162156738597</v>
      </c>
      <c r="O20" s="9">
        <f t="shared" ref="O20:Q20" si="2">STDEV(O5:O18)/SQRT(COUNT(O5:O18)-1)</f>
        <v>0.9721567555679741</v>
      </c>
      <c r="P20" s="9">
        <f t="shared" si="2"/>
        <v>24.914342799568363</v>
      </c>
      <c r="Q20" s="9">
        <f t="shared" si="2"/>
        <v>1.5568407657519281</v>
      </c>
    </row>
    <row r="21" spans="1:17" x14ac:dyDescent="0.2">
      <c r="A21" s="10" t="s">
        <v>12</v>
      </c>
      <c r="B21" s="11">
        <f>COUNT(D5:D19)</f>
        <v>15</v>
      </c>
      <c r="C21" s="8" t="s">
        <v>13</v>
      </c>
      <c r="D21" s="9">
        <f>STDEV(D5:D19)/SQRT(COUNT(D5:D19)-1)</f>
        <v>0.39498772907832091</v>
      </c>
      <c r="E21" s="9">
        <f t="shared" ref="E21:G21" si="3">STDEV(E5:E19)/SQRT(COUNT(E5:E19)-1)</f>
        <v>0.67755563067032443</v>
      </c>
      <c r="F21" s="9">
        <f t="shared" si="3"/>
        <v>28.073388677477748</v>
      </c>
      <c r="G21" s="9">
        <f t="shared" si="3"/>
        <v>1.3163363918841828</v>
      </c>
    </row>
    <row r="23" spans="1:17" x14ac:dyDescent="0.2">
      <c r="A23">
        <v>8061433</v>
      </c>
      <c r="B23" t="s">
        <v>14</v>
      </c>
      <c r="C23" t="s">
        <v>1</v>
      </c>
      <c r="D23">
        <v>6.4</v>
      </c>
      <c r="E23">
        <v>-58</v>
      </c>
      <c r="F23">
        <v>274.27</v>
      </c>
      <c r="G23">
        <v>-41.8</v>
      </c>
      <c r="K23">
        <v>8061442</v>
      </c>
      <c r="L23" t="s">
        <v>14</v>
      </c>
      <c r="M23" t="s">
        <v>2</v>
      </c>
      <c r="N23">
        <v>4.2</v>
      </c>
      <c r="O23">
        <v>-56.3</v>
      </c>
      <c r="P23">
        <v>410.77</v>
      </c>
      <c r="Q23">
        <v>-42.3</v>
      </c>
    </row>
    <row r="24" spans="1:17" x14ac:dyDescent="0.2">
      <c r="A24">
        <v>8061436</v>
      </c>
      <c r="B24" t="s">
        <v>14</v>
      </c>
      <c r="C24" t="s">
        <v>1</v>
      </c>
      <c r="D24">
        <v>2.7</v>
      </c>
      <c r="E24">
        <v>-61</v>
      </c>
      <c r="F24">
        <v>258.42</v>
      </c>
      <c r="G24">
        <v>-44.5</v>
      </c>
      <c r="K24">
        <v>8061446</v>
      </c>
      <c r="L24" t="s">
        <v>14</v>
      </c>
      <c r="M24" t="s">
        <v>2</v>
      </c>
      <c r="N24">
        <v>7.1</v>
      </c>
      <c r="O24">
        <v>-58.4</v>
      </c>
      <c r="P24">
        <v>262.02999999999997</v>
      </c>
      <c r="Q24">
        <v>-48.5</v>
      </c>
    </row>
    <row r="25" spans="1:17" x14ac:dyDescent="0.2">
      <c r="A25">
        <v>8061439</v>
      </c>
      <c r="B25" t="s">
        <v>14</v>
      </c>
      <c r="C25" t="s">
        <v>1</v>
      </c>
      <c r="D25">
        <v>6.1</v>
      </c>
      <c r="E25">
        <v>-59.3</v>
      </c>
      <c r="F25">
        <v>219.84</v>
      </c>
      <c r="G25">
        <v>-48.2</v>
      </c>
      <c r="K25">
        <v>8061451</v>
      </c>
      <c r="L25" t="s">
        <v>14</v>
      </c>
      <c r="M25" t="s">
        <v>2</v>
      </c>
      <c r="N25">
        <v>4.9000000000000004</v>
      </c>
      <c r="O25">
        <v>-51.7</v>
      </c>
      <c r="P25">
        <v>96.84</v>
      </c>
      <c r="Q25">
        <v>-38.200000000000003</v>
      </c>
    </row>
    <row r="26" spans="1:17" x14ac:dyDescent="0.2">
      <c r="A26">
        <v>8061449</v>
      </c>
      <c r="B26" t="s">
        <v>14</v>
      </c>
      <c r="C26" t="s">
        <v>1</v>
      </c>
      <c r="D26">
        <v>4.3</v>
      </c>
      <c r="E26">
        <v>-49.1</v>
      </c>
      <c r="F26">
        <v>100.42</v>
      </c>
      <c r="G26">
        <v>-41.6</v>
      </c>
      <c r="K26">
        <v>8061454</v>
      </c>
      <c r="L26" t="s">
        <v>14</v>
      </c>
      <c r="M26" t="s">
        <v>2</v>
      </c>
      <c r="N26">
        <v>5.4</v>
      </c>
      <c r="O26">
        <v>-59</v>
      </c>
      <c r="P26">
        <v>179.83</v>
      </c>
      <c r="Q26">
        <v>-47.5</v>
      </c>
    </row>
    <row r="27" spans="1:17" x14ac:dyDescent="0.2">
      <c r="A27">
        <v>8061460</v>
      </c>
      <c r="B27" t="s">
        <v>14</v>
      </c>
      <c r="C27" t="s">
        <v>1</v>
      </c>
      <c r="D27">
        <v>7.2</v>
      </c>
      <c r="E27">
        <v>-57.2</v>
      </c>
      <c r="F27">
        <v>270.25</v>
      </c>
      <c r="G27">
        <v>-45.3</v>
      </c>
      <c r="K27">
        <v>8061457</v>
      </c>
      <c r="L27" t="s">
        <v>14</v>
      </c>
      <c r="M27" t="s">
        <v>2</v>
      </c>
      <c r="N27">
        <v>4.4000000000000004</v>
      </c>
      <c r="O27">
        <v>-56.9</v>
      </c>
      <c r="P27">
        <v>136.29</v>
      </c>
      <c r="Q27">
        <v>-40.1</v>
      </c>
    </row>
    <row r="28" spans="1:17" x14ac:dyDescent="0.2">
      <c r="A28">
        <v>8061463</v>
      </c>
      <c r="B28" t="s">
        <v>14</v>
      </c>
      <c r="C28" t="s">
        <v>1</v>
      </c>
      <c r="D28">
        <v>5.5</v>
      </c>
      <c r="E28">
        <v>-52.9</v>
      </c>
      <c r="F28">
        <v>296.2</v>
      </c>
      <c r="G28">
        <v>-44.2</v>
      </c>
      <c r="K28">
        <v>8081432</v>
      </c>
      <c r="L28" t="s">
        <v>14</v>
      </c>
      <c r="M28" t="s">
        <v>2</v>
      </c>
      <c r="N28">
        <v>4</v>
      </c>
      <c r="O28">
        <v>-58.9</v>
      </c>
      <c r="P28">
        <v>212.66</v>
      </c>
      <c r="Q28">
        <v>-41.3</v>
      </c>
    </row>
    <row r="29" spans="1:17" x14ac:dyDescent="0.2">
      <c r="A29">
        <v>8081451</v>
      </c>
      <c r="B29" t="s">
        <v>14</v>
      </c>
      <c r="C29" t="s">
        <v>1</v>
      </c>
      <c r="D29">
        <v>3</v>
      </c>
      <c r="E29">
        <v>-58</v>
      </c>
      <c r="F29">
        <v>203.72</v>
      </c>
      <c r="G29">
        <v>-41</v>
      </c>
      <c r="K29">
        <v>8081437</v>
      </c>
      <c r="L29" t="s">
        <v>14</v>
      </c>
      <c r="M29" t="s">
        <v>2</v>
      </c>
      <c r="N29">
        <v>4.7</v>
      </c>
      <c r="O29">
        <v>-63.2</v>
      </c>
      <c r="P29">
        <v>361.47</v>
      </c>
      <c r="Q29">
        <v>-49.3</v>
      </c>
    </row>
    <row r="30" spans="1:17" x14ac:dyDescent="0.2">
      <c r="A30">
        <v>8081454</v>
      </c>
      <c r="B30" t="s">
        <v>14</v>
      </c>
      <c r="C30" t="s">
        <v>1</v>
      </c>
      <c r="D30">
        <v>2.7</v>
      </c>
      <c r="E30">
        <v>-62.9</v>
      </c>
      <c r="F30">
        <v>140.30000000000001</v>
      </c>
      <c r="G30">
        <v>-47.2</v>
      </c>
      <c r="K30">
        <v>8081440</v>
      </c>
      <c r="L30" t="s">
        <v>14</v>
      </c>
      <c r="M30" t="s">
        <v>2</v>
      </c>
      <c r="N30">
        <v>2.9</v>
      </c>
      <c r="O30">
        <v>-57.6</v>
      </c>
      <c r="P30">
        <v>120.68</v>
      </c>
      <c r="Q30">
        <v>-44.9</v>
      </c>
    </row>
    <row r="31" spans="1:17" x14ac:dyDescent="0.2">
      <c r="A31">
        <v>8081457</v>
      </c>
      <c r="B31" t="s">
        <v>14</v>
      </c>
      <c r="C31" t="s">
        <v>1</v>
      </c>
      <c r="D31">
        <v>3.6</v>
      </c>
      <c r="E31">
        <v>-53.4</v>
      </c>
      <c r="F31">
        <v>200.84</v>
      </c>
      <c r="G31">
        <v>-36.700000000000003</v>
      </c>
      <c r="K31">
        <v>8081445</v>
      </c>
      <c r="L31" t="s">
        <v>14</v>
      </c>
      <c r="M31" t="s">
        <v>2</v>
      </c>
      <c r="N31">
        <v>1.5</v>
      </c>
      <c r="O31">
        <v>-60.3</v>
      </c>
      <c r="P31">
        <v>192.41</v>
      </c>
      <c r="Q31">
        <v>-53.1</v>
      </c>
    </row>
    <row r="32" spans="1:17" x14ac:dyDescent="0.2">
      <c r="A32">
        <v>8081461</v>
      </c>
      <c r="B32" t="s">
        <v>14</v>
      </c>
      <c r="C32" t="s">
        <v>1</v>
      </c>
      <c r="D32">
        <v>6.1</v>
      </c>
      <c r="E32">
        <v>-51.1</v>
      </c>
      <c r="F32">
        <v>148.1</v>
      </c>
      <c r="G32">
        <v>-41.7</v>
      </c>
      <c r="K32">
        <v>8081448</v>
      </c>
      <c r="L32" t="s">
        <v>14</v>
      </c>
      <c r="M32" t="s">
        <v>2</v>
      </c>
      <c r="N32">
        <v>3.7</v>
      </c>
      <c r="O32">
        <v>-56.3</v>
      </c>
      <c r="P32">
        <v>88.87</v>
      </c>
      <c r="Q32">
        <v>-34.700000000000003</v>
      </c>
    </row>
    <row r="33" spans="1:35" x14ac:dyDescent="0.2">
      <c r="A33">
        <v>8081464</v>
      </c>
      <c r="B33" t="s">
        <v>14</v>
      </c>
      <c r="C33" t="s">
        <v>1</v>
      </c>
      <c r="D33">
        <v>3.7</v>
      </c>
      <c r="E33">
        <v>-61.8</v>
      </c>
      <c r="F33">
        <v>120.25</v>
      </c>
      <c r="G33">
        <v>-46.4</v>
      </c>
      <c r="K33">
        <v>8091401</v>
      </c>
      <c r="L33" t="s">
        <v>14</v>
      </c>
      <c r="M33" t="s">
        <v>2</v>
      </c>
      <c r="N33">
        <v>5.9</v>
      </c>
      <c r="O33">
        <v>-63.4</v>
      </c>
      <c r="P33">
        <v>192.41</v>
      </c>
      <c r="Q33">
        <v>-46.8</v>
      </c>
    </row>
    <row r="34" spans="1:35" x14ac:dyDescent="0.2">
      <c r="A34">
        <v>8081467</v>
      </c>
      <c r="B34" t="s">
        <v>14</v>
      </c>
      <c r="C34" t="s">
        <v>1</v>
      </c>
      <c r="D34">
        <v>5.2</v>
      </c>
      <c r="E34">
        <v>-53.1</v>
      </c>
      <c r="F34">
        <v>283.61</v>
      </c>
      <c r="G34">
        <v>-39.700000000000003</v>
      </c>
      <c r="K34">
        <v>8091404</v>
      </c>
      <c r="L34" t="s">
        <v>14</v>
      </c>
      <c r="M34" t="s">
        <v>2</v>
      </c>
      <c r="N34">
        <v>4.0999999999999996</v>
      </c>
      <c r="O34">
        <v>-59.3</v>
      </c>
      <c r="P34">
        <v>168.35</v>
      </c>
      <c r="Q34">
        <v>-44.5</v>
      </c>
    </row>
    <row r="35" spans="1:35" x14ac:dyDescent="0.2">
      <c r="A35">
        <v>8091416</v>
      </c>
      <c r="B35" t="s">
        <v>14</v>
      </c>
      <c r="C35" t="s">
        <v>1</v>
      </c>
      <c r="D35">
        <v>2.6</v>
      </c>
      <c r="E35">
        <v>-61.5</v>
      </c>
      <c r="F35">
        <v>199.37</v>
      </c>
      <c r="G35">
        <v>-36</v>
      </c>
      <c r="K35">
        <v>8091407</v>
      </c>
      <c r="L35" t="s">
        <v>14</v>
      </c>
      <c r="M35" t="s">
        <v>2</v>
      </c>
      <c r="N35">
        <v>6.1</v>
      </c>
      <c r="O35">
        <v>-54.6</v>
      </c>
      <c r="P35">
        <v>208.86</v>
      </c>
      <c r="Q35">
        <v>-42.4</v>
      </c>
    </row>
    <row r="36" spans="1:35" x14ac:dyDescent="0.2">
      <c r="A36">
        <v>8091419</v>
      </c>
      <c r="B36" t="s">
        <v>14</v>
      </c>
      <c r="C36" t="s">
        <v>1</v>
      </c>
      <c r="D36">
        <v>4.2</v>
      </c>
      <c r="E36">
        <v>-59.1</v>
      </c>
      <c r="F36">
        <v>194</v>
      </c>
      <c r="G36">
        <v>-40.5</v>
      </c>
      <c r="K36">
        <v>8091410</v>
      </c>
      <c r="L36" t="s">
        <v>14</v>
      </c>
      <c r="M36" t="s">
        <v>2</v>
      </c>
      <c r="N36">
        <v>3.3</v>
      </c>
      <c r="O36">
        <v>-57</v>
      </c>
      <c r="P36">
        <v>159.97</v>
      </c>
      <c r="Q36">
        <v>-39</v>
      </c>
    </row>
    <row r="37" spans="1:35" x14ac:dyDescent="0.2">
      <c r="A37">
        <v>8091422</v>
      </c>
      <c r="B37" t="s">
        <v>14</v>
      </c>
      <c r="C37" t="s">
        <v>1</v>
      </c>
      <c r="D37">
        <v>3.6</v>
      </c>
      <c r="E37">
        <v>-54.6</v>
      </c>
      <c r="F37">
        <v>126.85</v>
      </c>
      <c r="G37">
        <v>-39.1</v>
      </c>
      <c r="K37">
        <v>8091413</v>
      </c>
      <c r="L37" t="s">
        <v>14</v>
      </c>
      <c r="M37" t="s">
        <v>2</v>
      </c>
      <c r="N37">
        <v>3.7</v>
      </c>
      <c r="O37">
        <v>-52.9</v>
      </c>
      <c r="P37">
        <v>306.77999999999997</v>
      </c>
      <c r="Q37">
        <v>-44.4</v>
      </c>
    </row>
    <row r="38" spans="1:35" x14ac:dyDescent="0.2">
      <c r="A38">
        <v>8091424</v>
      </c>
      <c r="B38" t="s">
        <v>14</v>
      </c>
      <c r="C38" t="s">
        <v>1</v>
      </c>
      <c r="D38">
        <v>2.6</v>
      </c>
      <c r="E38">
        <v>-60.1</v>
      </c>
      <c r="F38">
        <v>202.53</v>
      </c>
      <c r="G38">
        <v>-42.9</v>
      </c>
      <c r="K38" s="7"/>
      <c r="L38" s="7"/>
      <c r="M38" s="12" t="s">
        <v>11</v>
      </c>
      <c r="N38" s="13">
        <f>AVERAGE(N23:N37)</f>
        <v>4.3933333333333335</v>
      </c>
      <c r="O38" s="13">
        <f t="shared" ref="O38:Q38" si="4">AVERAGE(O23:O37)</f>
        <v>-57.719999999999992</v>
      </c>
      <c r="P38" s="13">
        <f t="shared" si="4"/>
        <v>206.54800000000003</v>
      </c>
      <c r="Q38" s="13">
        <f t="shared" si="4"/>
        <v>-43.8</v>
      </c>
    </row>
    <row r="39" spans="1:35" x14ac:dyDescent="0.2">
      <c r="A39" s="7"/>
      <c r="B39" s="7"/>
      <c r="C39" s="12" t="s">
        <v>11</v>
      </c>
      <c r="D39" s="13">
        <f>AVERAGE(D23:D38)</f>
        <v>4.3437500000000009</v>
      </c>
      <c r="E39" s="13">
        <f t="shared" ref="E39:G39" si="5">AVERAGE(E23:E38)</f>
        <v>-57.068750000000001</v>
      </c>
      <c r="F39" s="13">
        <f t="shared" si="5"/>
        <v>202.43562500000002</v>
      </c>
      <c r="G39" s="13">
        <f t="shared" si="5"/>
        <v>-42.3</v>
      </c>
      <c r="K39" s="10" t="s">
        <v>12</v>
      </c>
      <c r="L39" s="11">
        <f>COUNT(N23:N37)</f>
        <v>15</v>
      </c>
      <c r="M39" s="12" t="s">
        <v>13</v>
      </c>
      <c r="N39" s="13">
        <f>STDEV(N23:N37)/SQRT(COUNT(N23:N37)-1)</f>
        <v>0.37053004872318079</v>
      </c>
      <c r="O39" s="13">
        <f t="shared" ref="O39:Q39" si="6">STDEV(O23:O37)/SQRT(COUNT(O23:O37)-1)</f>
        <v>0.87301962481156303</v>
      </c>
      <c r="P39" s="13">
        <f t="shared" si="6"/>
        <v>24.929546771750537</v>
      </c>
      <c r="Q39" s="13">
        <f t="shared" si="6"/>
        <v>1.2875780142799644</v>
      </c>
    </row>
    <row r="40" spans="1:35" x14ac:dyDescent="0.2">
      <c r="A40" s="10" t="s">
        <v>12</v>
      </c>
      <c r="B40" s="11">
        <f>COUNT(D23:D38)</f>
        <v>16</v>
      </c>
      <c r="C40" s="12" t="s">
        <v>13</v>
      </c>
      <c r="D40" s="13">
        <f>STDEV(D23:D38)/SQRT(COUNT(D23:D38)-1)</f>
        <v>0.39698516624959873</v>
      </c>
      <c r="E40" s="13">
        <f t="shared" ref="E40:G40" si="7">STDEV(E23:E38)/SQRT(COUNT(E23:E38)-1)</f>
        <v>1.081838712563014</v>
      </c>
      <c r="F40" s="13">
        <f t="shared" si="7"/>
        <v>16.103826514734514</v>
      </c>
      <c r="G40" s="13">
        <f t="shared" si="7"/>
        <v>0.91291961432659663</v>
      </c>
    </row>
    <row r="44" spans="1:35" ht="34" x14ac:dyDescent="0.4">
      <c r="A44" s="14" t="s">
        <v>15</v>
      </c>
      <c r="C44" s="15"/>
      <c r="F44" s="16"/>
      <c r="G44" s="16"/>
      <c r="H44" s="7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35" s="18" customFormat="1" ht="24" x14ac:dyDescent="0.3">
      <c r="A45" s="17" t="s">
        <v>16</v>
      </c>
    </row>
    <row r="46" spans="1:35" x14ac:dyDescent="0.2">
      <c r="L46" s="19"/>
      <c r="M46" s="20"/>
      <c r="N46" s="21"/>
      <c r="O46" s="22"/>
      <c r="P46" s="23"/>
      <c r="Q46" s="24"/>
      <c r="R46" s="24"/>
      <c r="S46" s="24"/>
      <c r="T46" s="24"/>
      <c r="U46" s="25"/>
    </row>
    <row r="47" spans="1:35" ht="24" x14ac:dyDescent="0.2">
      <c r="A47" s="26" t="s">
        <v>17</v>
      </c>
      <c r="B47" s="26"/>
      <c r="L47" s="26" t="s">
        <v>18</v>
      </c>
      <c r="M47" s="26"/>
      <c r="N47" s="27"/>
      <c r="O47" s="28"/>
      <c r="P47" s="29"/>
      <c r="Q47" s="30"/>
      <c r="R47" s="30"/>
      <c r="S47" s="30"/>
      <c r="T47" s="30"/>
      <c r="U47" s="31"/>
      <c r="W47" s="26" t="s">
        <v>7</v>
      </c>
      <c r="X47" s="26"/>
      <c r="AH47" s="26" t="s">
        <v>9</v>
      </c>
      <c r="AI47" s="26"/>
    </row>
    <row r="49" spans="1:42" ht="23" x14ac:dyDescent="0.25">
      <c r="A49" s="32" t="s">
        <v>19</v>
      </c>
      <c r="L49" s="32" t="s">
        <v>19</v>
      </c>
      <c r="W49" s="32" t="s">
        <v>19</v>
      </c>
      <c r="AH49" s="32" t="s">
        <v>19</v>
      </c>
    </row>
    <row r="51" spans="1:42" x14ac:dyDescent="0.2">
      <c r="A51" s="33" t="s">
        <v>20</v>
      </c>
      <c r="B51" s="33"/>
      <c r="C51" s="33"/>
      <c r="D51" s="33"/>
      <c r="E51" s="33"/>
      <c r="F51" s="33"/>
      <c r="G51" s="33"/>
      <c r="H51" s="33"/>
      <c r="I51" s="33"/>
      <c r="L51" s="33" t="s">
        <v>20</v>
      </c>
      <c r="M51" s="33"/>
      <c r="N51" s="33"/>
      <c r="O51" s="33"/>
      <c r="P51" s="33"/>
      <c r="Q51" s="33"/>
      <c r="R51" s="33"/>
      <c r="S51" s="33"/>
      <c r="T51" s="33"/>
      <c r="W51" s="33" t="s">
        <v>20</v>
      </c>
      <c r="X51" s="33"/>
      <c r="Y51" s="33"/>
      <c r="Z51" s="33"/>
      <c r="AA51" s="33"/>
      <c r="AB51" s="33"/>
      <c r="AC51" s="33"/>
      <c r="AD51" s="33"/>
      <c r="AE51" s="33"/>
      <c r="AH51" s="33" t="s">
        <v>20</v>
      </c>
      <c r="AI51" s="33"/>
      <c r="AJ51" s="33"/>
      <c r="AK51" s="33"/>
      <c r="AL51" s="33"/>
      <c r="AM51" s="33"/>
      <c r="AN51" s="33"/>
      <c r="AO51" s="33"/>
      <c r="AP51" s="33"/>
    </row>
    <row r="52" spans="1:42" ht="33" thickBot="1" x14ac:dyDescent="0.25">
      <c r="A52" s="34" t="s">
        <v>21</v>
      </c>
      <c r="B52" s="34" t="s">
        <v>22</v>
      </c>
      <c r="L52" s="34" t="s">
        <v>21</v>
      </c>
      <c r="M52" s="34" t="s">
        <v>23</v>
      </c>
      <c r="W52" s="34" t="s">
        <v>21</v>
      </c>
      <c r="X52" s="34" t="s">
        <v>7</v>
      </c>
      <c r="AH52" s="34" t="s">
        <v>21</v>
      </c>
      <c r="AI52" s="34" t="s">
        <v>24</v>
      </c>
    </row>
    <row r="53" spans="1:42" ht="50" thickTop="1" thickBot="1" x14ac:dyDescent="0.25">
      <c r="A53" s="35" t="s">
        <v>25</v>
      </c>
      <c r="B53" s="36" t="s">
        <v>26</v>
      </c>
      <c r="C53" s="37" t="s">
        <v>27</v>
      </c>
      <c r="D53" s="37" t="s">
        <v>28</v>
      </c>
      <c r="E53" s="37" t="s">
        <v>29</v>
      </c>
      <c r="F53" s="37" t="s">
        <v>30</v>
      </c>
      <c r="G53" s="37" t="s">
        <v>31</v>
      </c>
      <c r="H53" s="37" t="s">
        <v>32</v>
      </c>
      <c r="I53" s="38" t="s">
        <v>33</v>
      </c>
      <c r="L53" s="35" t="s">
        <v>25</v>
      </c>
      <c r="M53" s="36" t="s">
        <v>26</v>
      </c>
      <c r="N53" s="37" t="s">
        <v>27</v>
      </c>
      <c r="O53" s="37" t="s">
        <v>28</v>
      </c>
      <c r="P53" s="37" t="s">
        <v>29</v>
      </c>
      <c r="Q53" s="37" t="s">
        <v>30</v>
      </c>
      <c r="R53" s="37" t="s">
        <v>31</v>
      </c>
      <c r="S53" s="37" t="s">
        <v>32</v>
      </c>
      <c r="T53" s="38" t="s">
        <v>33</v>
      </c>
      <c r="W53" s="35" t="s">
        <v>25</v>
      </c>
      <c r="X53" s="36" t="s">
        <v>26</v>
      </c>
      <c r="Y53" s="37" t="s">
        <v>27</v>
      </c>
      <c r="Z53" s="37" t="s">
        <v>28</v>
      </c>
      <c r="AA53" s="37" t="s">
        <v>29</v>
      </c>
      <c r="AB53" s="37" t="s">
        <v>30</v>
      </c>
      <c r="AC53" s="37" t="s">
        <v>31</v>
      </c>
      <c r="AD53" s="37" t="s">
        <v>32</v>
      </c>
      <c r="AE53" s="38" t="s">
        <v>33</v>
      </c>
      <c r="AH53" s="35" t="s">
        <v>25</v>
      </c>
      <c r="AI53" s="36" t="s">
        <v>26</v>
      </c>
      <c r="AJ53" s="37" t="s">
        <v>27</v>
      </c>
      <c r="AK53" s="37" t="s">
        <v>28</v>
      </c>
      <c r="AL53" s="37" t="s">
        <v>29</v>
      </c>
      <c r="AM53" s="37" t="s">
        <v>30</v>
      </c>
      <c r="AN53" s="37" t="s">
        <v>31</v>
      </c>
      <c r="AO53" s="37" t="s">
        <v>32</v>
      </c>
      <c r="AP53" s="38" t="s">
        <v>33</v>
      </c>
    </row>
    <row r="54" spans="1:42" ht="33" thickTop="1" x14ac:dyDescent="0.2">
      <c r="A54" s="39" t="s">
        <v>34</v>
      </c>
      <c r="B54" s="40" t="s">
        <v>35</v>
      </c>
      <c r="C54" s="41">
        <v>1</v>
      </c>
      <c r="D54" s="42">
        <v>5.9104959677419089</v>
      </c>
      <c r="E54" s="42">
        <v>2.5955269654123887</v>
      </c>
      <c r="F54" s="43">
        <v>0.11799806488040643</v>
      </c>
      <c r="G54" s="43">
        <v>8.214855755543217E-2</v>
      </c>
      <c r="H54" s="42">
        <v>2.5955269654123883</v>
      </c>
      <c r="I54" s="44">
        <v>0.34400187401954652</v>
      </c>
      <c r="L54" s="39" t="s">
        <v>34</v>
      </c>
      <c r="M54" s="40" t="s">
        <v>36</v>
      </c>
      <c r="N54" s="41">
        <v>1</v>
      </c>
      <c r="O54" s="42">
        <v>10909.366215053742</v>
      </c>
      <c r="P54" s="42">
        <v>1.4865770250135519</v>
      </c>
      <c r="Q54" s="43">
        <v>0.2325728435310471</v>
      </c>
      <c r="R54" s="43">
        <v>4.8761690228255175E-2</v>
      </c>
      <c r="S54" s="42">
        <v>1.4865770250135519</v>
      </c>
      <c r="T54" s="44">
        <v>0.21829239803556033</v>
      </c>
      <c r="W54" s="39" t="s">
        <v>34</v>
      </c>
      <c r="X54" s="40" t="s">
        <v>37</v>
      </c>
      <c r="Y54" s="41">
        <v>1</v>
      </c>
      <c r="Z54" s="42">
        <v>1.7011088709677438</v>
      </c>
      <c r="AA54" s="43">
        <v>0.13962680476293832</v>
      </c>
      <c r="AB54" s="43">
        <v>0.71137022799632088</v>
      </c>
      <c r="AC54" s="43">
        <v>4.7916469795047621E-3</v>
      </c>
      <c r="AD54" s="43">
        <v>0.13962680476293832</v>
      </c>
      <c r="AE54" s="44">
        <v>6.5096570948200871E-2</v>
      </c>
      <c r="AH54" s="39" t="s">
        <v>34</v>
      </c>
      <c r="AI54" s="40" t="s">
        <v>38</v>
      </c>
      <c r="AJ54" s="41">
        <v>1</v>
      </c>
      <c r="AK54" s="42">
        <v>10.298150537634342</v>
      </c>
      <c r="AL54" s="43">
        <v>0.56654375758764164</v>
      </c>
      <c r="AM54" s="43">
        <v>0.45770243442419289</v>
      </c>
      <c r="AN54" s="43">
        <v>1.9161649810429733E-2</v>
      </c>
      <c r="AO54" s="43">
        <v>0.56654375758764164</v>
      </c>
      <c r="AP54" s="44">
        <v>0.11257914158961957</v>
      </c>
    </row>
    <row r="55" spans="1:42" x14ac:dyDescent="0.2">
      <c r="A55" s="45" t="s">
        <v>39</v>
      </c>
      <c r="B55" s="46">
        <v>472.68146370967736</v>
      </c>
      <c r="C55" s="47">
        <v>1</v>
      </c>
      <c r="D55" s="48">
        <v>472.68146370967736</v>
      </c>
      <c r="E55" s="48">
        <v>207.57267948493043</v>
      </c>
      <c r="F55" s="49">
        <v>9.4567587183510122E-15</v>
      </c>
      <c r="G55" s="49">
        <v>0.87741610712133278</v>
      </c>
      <c r="H55" s="48">
        <v>207.57267948493046</v>
      </c>
      <c r="I55" s="50">
        <v>1</v>
      </c>
      <c r="L55" s="45" t="s">
        <v>39</v>
      </c>
      <c r="M55" s="46">
        <v>1515291.3553763435</v>
      </c>
      <c r="N55" s="47">
        <v>1</v>
      </c>
      <c r="O55" s="48">
        <v>1515291.3553763435</v>
      </c>
      <c r="P55" s="48">
        <v>206.48287633756192</v>
      </c>
      <c r="Q55" s="49">
        <v>1.0114603444403841E-14</v>
      </c>
      <c r="R55" s="49">
        <v>0.87684879490588163</v>
      </c>
      <c r="S55" s="48">
        <v>206.48287633756192</v>
      </c>
      <c r="T55" s="50">
        <v>1</v>
      </c>
      <c r="W55" s="45" t="s">
        <v>39</v>
      </c>
      <c r="X55" s="46">
        <v>100030.33336693546</v>
      </c>
      <c r="Y55" s="47">
        <v>1</v>
      </c>
      <c r="Z55" s="48">
        <v>100030.33336693546</v>
      </c>
      <c r="AA55" s="48">
        <v>8210.4773337941006</v>
      </c>
      <c r="AB55" s="49">
        <v>3.9078680851077332E-37</v>
      </c>
      <c r="AC55" s="49">
        <v>0.99648035927217649</v>
      </c>
      <c r="AD55" s="48">
        <v>8210.4773337941006</v>
      </c>
      <c r="AE55" s="50">
        <v>1</v>
      </c>
      <c r="AH55" s="45" t="s">
        <v>39</v>
      </c>
      <c r="AI55" s="46">
        <v>53909.776860215075</v>
      </c>
      <c r="AJ55" s="47">
        <v>1</v>
      </c>
      <c r="AK55" s="48">
        <v>53909.776860215075</v>
      </c>
      <c r="AL55" s="48">
        <v>2965.799290026072</v>
      </c>
      <c r="AM55" s="49">
        <v>9.2557792635732275E-31</v>
      </c>
      <c r="AN55" s="49">
        <v>0.99031654638874067</v>
      </c>
      <c r="AO55" s="48">
        <v>2965.799290026072</v>
      </c>
      <c r="AP55" s="50">
        <v>1</v>
      </c>
    </row>
    <row r="56" spans="1:42" x14ac:dyDescent="0.2">
      <c r="A56" s="51" t="s">
        <v>4</v>
      </c>
      <c r="B56" s="52">
        <v>5.9104959677419746</v>
      </c>
      <c r="C56" s="53">
        <v>1</v>
      </c>
      <c r="D56" s="54">
        <v>5.9104959677419746</v>
      </c>
      <c r="E56" s="54">
        <v>2.5955269654124176</v>
      </c>
      <c r="F56" s="55">
        <v>0.11799806488040424</v>
      </c>
      <c r="G56" s="55">
        <v>8.2148557555433002E-2</v>
      </c>
      <c r="H56" s="54">
        <v>2.5955269654124176</v>
      </c>
      <c r="I56" s="56">
        <v>0.34400187401954996</v>
      </c>
      <c r="L56" s="51" t="s">
        <v>4</v>
      </c>
      <c r="M56" s="52">
        <v>10909.366215053655</v>
      </c>
      <c r="N56" s="53">
        <v>1</v>
      </c>
      <c r="O56" s="54">
        <v>10909.366215053655</v>
      </c>
      <c r="P56" s="54">
        <v>1.4865770250135402</v>
      </c>
      <c r="Q56" s="55">
        <v>0.23257284353104926</v>
      </c>
      <c r="R56" s="55">
        <v>4.87616902282548E-2</v>
      </c>
      <c r="S56" s="54">
        <v>1.4865770250135402</v>
      </c>
      <c r="T56" s="56">
        <v>0.21829239803555878</v>
      </c>
      <c r="W56" s="51" t="s">
        <v>4</v>
      </c>
      <c r="X56" s="52">
        <v>1.701108870967952</v>
      </c>
      <c r="Y56" s="53">
        <v>1</v>
      </c>
      <c r="Z56" s="54">
        <v>1.701108870967952</v>
      </c>
      <c r="AA56" s="55">
        <v>0.13962680476295541</v>
      </c>
      <c r="AB56" s="55">
        <v>0.71137022799630767</v>
      </c>
      <c r="AC56" s="55">
        <v>4.7916469795053459E-3</v>
      </c>
      <c r="AD56" s="55">
        <v>0.13962680476295541</v>
      </c>
      <c r="AE56" s="56">
        <v>6.509657094820287E-2</v>
      </c>
      <c r="AH56" s="51" t="s">
        <v>4</v>
      </c>
      <c r="AI56" s="52">
        <v>10.298150537634033</v>
      </c>
      <c r="AJ56" s="53">
        <v>1</v>
      </c>
      <c r="AK56" s="54">
        <v>10.298150537634033</v>
      </c>
      <c r="AL56" s="55">
        <v>0.56654375758762465</v>
      </c>
      <c r="AM56" s="55">
        <v>0.4577024344242</v>
      </c>
      <c r="AN56" s="55">
        <v>1.9161649810429171E-2</v>
      </c>
      <c r="AO56" s="55">
        <v>0.56654375758762465</v>
      </c>
      <c r="AP56" s="56">
        <v>0.11257914158961779</v>
      </c>
    </row>
    <row r="57" spans="1:42" x14ac:dyDescent="0.2">
      <c r="A57" s="45" t="s">
        <v>40</v>
      </c>
      <c r="B57" s="46">
        <v>66.038375000000002</v>
      </c>
      <c r="C57" s="47">
        <v>29</v>
      </c>
      <c r="D57" s="48">
        <v>2.2771853448275863</v>
      </c>
      <c r="E57" s="57"/>
      <c r="F57" s="57"/>
      <c r="G57" s="57"/>
      <c r="H57" s="57"/>
      <c r="I57" s="58"/>
      <c r="L57" s="45" t="s">
        <v>40</v>
      </c>
      <c r="M57" s="46">
        <v>212818.85493533334</v>
      </c>
      <c r="N57" s="47">
        <v>29</v>
      </c>
      <c r="O57" s="48">
        <v>7338.581204666667</v>
      </c>
      <c r="P57" s="57"/>
      <c r="Q57" s="57"/>
      <c r="R57" s="57"/>
      <c r="S57" s="57"/>
      <c r="T57" s="58"/>
      <c r="W57" s="45" t="s">
        <v>40</v>
      </c>
      <c r="X57" s="46">
        <v>353.31437499999993</v>
      </c>
      <c r="Y57" s="47">
        <v>29</v>
      </c>
      <c r="Z57" s="48">
        <v>12.183254310344825</v>
      </c>
      <c r="AA57" s="57"/>
      <c r="AB57" s="57"/>
      <c r="AC57" s="57"/>
      <c r="AD57" s="57"/>
      <c r="AE57" s="58"/>
      <c r="AH57" s="45" t="s">
        <v>40</v>
      </c>
      <c r="AI57" s="46">
        <v>527.13733333333346</v>
      </c>
      <c r="AJ57" s="47">
        <v>29</v>
      </c>
      <c r="AK57" s="48">
        <v>18.177149425287361</v>
      </c>
      <c r="AL57" s="57"/>
      <c r="AM57" s="57"/>
      <c r="AN57" s="57"/>
      <c r="AO57" s="57"/>
      <c r="AP57" s="58"/>
    </row>
    <row r="58" spans="1:42" x14ac:dyDescent="0.2">
      <c r="A58" s="45" t="s">
        <v>41</v>
      </c>
      <c r="B58" s="46">
        <v>548.54250000000013</v>
      </c>
      <c r="C58" s="47">
        <v>31</v>
      </c>
      <c r="D58" s="57"/>
      <c r="E58" s="57"/>
      <c r="F58" s="57"/>
      <c r="G58" s="57"/>
      <c r="H58" s="57"/>
      <c r="I58" s="58"/>
      <c r="L58" s="45" t="s">
        <v>41</v>
      </c>
      <c r="M58" s="46">
        <v>1732305.7332020001</v>
      </c>
      <c r="N58" s="47">
        <v>31</v>
      </c>
      <c r="O58" s="57"/>
      <c r="P58" s="57"/>
      <c r="Q58" s="57"/>
      <c r="R58" s="57"/>
      <c r="S58" s="57"/>
      <c r="T58" s="58"/>
      <c r="W58" s="45" t="s">
        <v>41</v>
      </c>
      <c r="X58" s="46">
        <v>100516.19000000002</v>
      </c>
      <c r="Y58" s="47">
        <v>31</v>
      </c>
      <c r="Z58" s="57"/>
      <c r="AA58" s="57"/>
      <c r="AB58" s="57"/>
      <c r="AC58" s="57"/>
      <c r="AD58" s="57"/>
      <c r="AE58" s="58"/>
      <c r="AH58" s="45" t="s">
        <v>41</v>
      </c>
      <c r="AI58" s="46">
        <v>54551.5</v>
      </c>
      <c r="AJ58" s="47">
        <v>31</v>
      </c>
      <c r="AK58" s="57"/>
      <c r="AL58" s="57"/>
      <c r="AM58" s="57"/>
      <c r="AN58" s="57"/>
      <c r="AO58" s="57"/>
      <c r="AP58" s="58"/>
    </row>
    <row r="59" spans="1:42" ht="33" thickBot="1" x14ac:dyDescent="0.25">
      <c r="A59" s="59" t="s">
        <v>42</v>
      </c>
      <c r="B59" s="60">
        <v>71.948870967741911</v>
      </c>
      <c r="C59" s="61">
        <v>30</v>
      </c>
      <c r="D59" s="62"/>
      <c r="E59" s="62"/>
      <c r="F59" s="62"/>
      <c r="G59" s="62"/>
      <c r="H59" s="62"/>
      <c r="I59" s="63"/>
      <c r="L59" s="59" t="s">
        <v>42</v>
      </c>
      <c r="M59" s="60">
        <v>223728.22115038708</v>
      </c>
      <c r="N59" s="61">
        <v>30</v>
      </c>
      <c r="O59" s="62"/>
      <c r="P59" s="62"/>
      <c r="Q59" s="62"/>
      <c r="R59" s="62"/>
      <c r="S59" s="62"/>
      <c r="T59" s="63"/>
      <c r="W59" s="59" t="s">
        <v>42</v>
      </c>
      <c r="X59" s="60">
        <v>355.01548387096767</v>
      </c>
      <c r="Y59" s="61">
        <v>30</v>
      </c>
      <c r="Z59" s="62"/>
      <c r="AA59" s="62"/>
      <c r="AB59" s="62"/>
      <c r="AC59" s="62"/>
      <c r="AD59" s="62"/>
      <c r="AE59" s="63"/>
      <c r="AH59" s="59" t="s">
        <v>42</v>
      </c>
      <c r="AI59" s="60">
        <v>537.4354838709678</v>
      </c>
      <c r="AJ59" s="61">
        <v>30</v>
      </c>
      <c r="AK59" s="62"/>
      <c r="AL59" s="62"/>
      <c r="AM59" s="62"/>
      <c r="AN59" s="62"/>
      <c r="AO59" s="62"/>
      <c r="AP59" s="63"/>
    </row>
    <row r="60" spans="1:42" ht="17" thickTop="1" x14ac:dyDescent="0.2"/>
    <row r="62" spans="1:42" ht="23" x14ac:dyDescent="0.25">
      <c r="A62" s="32" t="s">
        <v>43</v>
      </c>
      <c r="L62" s="32" t="s">
        <v>43</v>
      </c>
      <c r="W62" s="32" t="s">
        <v>43</v>
      </c>
      <c r="AH62" s="32" t="s">
        <v>43</v>
      </c>
    </row>
    <row r="64" spans="1:42" x14ac:dyDescent="0.2">
      <c r="A64" s="33" t="s">
        <v>20</v>
      </c>
      <c r="B64" s="33"/>
      <c r="C64" s="33"/>
      <c r="D64" s="33"/>
      <c r="E64" s="33"/>
      <c r="F64" s="33"/>
      <c r="G64" s="33"/>
      <c r="H64" s="33"/>
      <c r="I64" s="33"/>
      <c r="L64" s="33" t="s">
        <v>20</v>
      </c>
      <c r="M64" s="33"/>
      <c r="N64" s="33"/>
      <c r="O64" s="33"/>
      <c r="P64" s="33"/>
      <c r="Q64" s="33"/>
      <c r="R64" s="33"/>
      <c r="S64" s="33"/>
      <c r="T64" s="33"/>
      <c r="W64" s="33" t="s">
        <v>20</v>
      </c>
      <c r="X64" s="33"/>
      <c r="Y64" s="33"/>
      <c r="Z64" s="33"/>
      <c r="AA64" s="33"/>
      <c r="AB64" s="33"/>
      <c r="AC64" s="33"/>
      <c r="AD64" s="33"/>
      <c r="AE64" s="33"/>
      <c r="AH64" s="33" t="s">
        <v>20</v>
      </c>
      <c r="AI64" s="33"/>
      <c r="AJ64" s="33"/>
      <c r="AK64" s="33"/>
      <c r="AL64" s="33"/>
      <c r="AM64" s="33"/>
      <c r="AN64" s="33"/>
      <c r="AO64" s="33"/>
      <c r="AP64" s="33"/>
    </row>
    <row r="65" spans="1:42" ht="31" customHeight="1" thickBot="1" x14ac:dyDescent="0.25">
      <c r="A65" s="34" t="s">
        <v>21</v>
      </c>
      <c r="B65" s="34" t="s">
        <v>22</v>
      </c>
      <c r="L65" s="34" t="s">
        <v>21</v>
      </c>
      <c r="M65" s="34" t="s">
        <v>23</v>
      </c>
      <c r="W65" s="34" t="s">
        <v>21</v>
      </c>
      <c r="X65" s="34" t="s">
        <v>7</v>
      </c>
      <c r="AH65" s="34" t="s">
        <v>21</v>
      </c>
      <c r="AI65" s="34" t="s">
        <v>24</v>
      </c>
    </row>
    <row r="66" spans="1:42" ht="50" thickTop="1" thickBot="1" x14ac:dyDescent="0.25">
      <c r="A66" s="35" t="s">
        <v>25</v>
      </c>
      <c r="B66" s="36" t="s">
        <v>26</v>
      </c>
      <c r="C66" s="37" t="s">
        <v>27</v>
      </c>
      <c r="D66" s="37" t="s">
        <v>28</v>
      </c>
      <c r="E66" s="37" t="s">
        <v>29</v>
      </c>
      <c r="F66" s="37" t="s">
        <v>30</v>
      </c>
      <c r="G66" s="37" t="s">
        <v>31</v>
      </c>
      <c r="H66" s="37" t="s">
        <v>32</v>
      </c>
      <c r="I66" s="38" t="s">
        <v>33</v>
      </c>
      <c r="L66" s="35" t="s">
        <v>25</v>
      </c>
      <c r="M66" s="36" t="s">
        <v>26</v>
      </c>
      <c r="N66" s="37" t="s">
        <v>27</v>
      </c>
      <c r="O66" s="37" t="s">
        <v>28</v>
      </c>
      <c r="P66" s="37" t="s">
        <v>29</v>
      </c>
      <c r="Q66" s="37" t="s">
        <v>30</v>
      </c>
      <c r="R66" s="37" t="s">
        <v>31</v>
      </c>
      <c r="S66" s="37" t="s">
        <v>32</v>
      </c>
      <c r="T66" s="38" t="s">
        <v>33</v>
      </c>
      <c r="W66" s="35" t="s">
        <v>25</v>
      </c>
      <c r="X66" s="36" t="s">
        <v>26</v>
      </c>
      <c r="Y66" s="37" t="s">
        <v>27</v>
      </c>
      <c r="Z66" s="37" t="s">
        <v>28</v>
      </c>
      <c r="AA66" s="37" t="s">
        <v>29</v>
      </c>
      <c r="AB66" s="37" t="s">
        <v>30</v>
      </c>
      <c r="AC66" s="37" t="s">
        <v>31</v>
      </c>
      <c r="AD66" s="37" t="s">
        <v>32</v>
      </c>
      <c r="AE66" s="38" t="s">
        <v>33</v>
      </c>
      <c r="AH66" s="35" t="s">
        <v>25</v>
      </c>
      <c r="AI66" s="36" t="s">
        <v>26</v>
      </c>
      <c r="AJ66" s="37" t="s">
        <v>27</v>
      </c>
      <c r="AK66" s="37" t="s">
        <v>28</v>
      </c>
      <c r="AL66" s="37" t="s">
        <v>29</v>
      </c>
      <c r="AM66" s="37" t="s">
        <v>30</v>
      </c>
      <c r="AN66" s="37" t="s">
        <v>31</v>
      </c>
      <c r="AO66" s="37" t="s">
        <v>32</v>
      </c>
      <c r="AP66" s="38" t="s">
        <v>33</v>
      </c>
    </row>
    <row r="67" spans="1:42" ht="33" thickTop="1" x14ac:dyDescent="0.2">
      <c r="A67" s="39" t="s">
        <v>34</v>
      </c>
      <c r="B67" s="40" t="s">
        <v>44</v>
      </c>
      <c r="C67" s="41">
        <v>1</v>
      </c>
      <c r="D67" s="43">
        <v>0.42877011494250894</v>
      </c>
      <c r="E67" s="43">
        <v>0.23798852425663294</v>
      </c>
      <c r="F67" s="43">
        <v>0.6296008150836937</v>
      </c>
      <c r="G67" s="43">
        <v>8.7373751569317856E-3</v>
      </c>
      <c r="H67" s="43">
        <v>0.23798852425663294</v>
      </c>
      <c r="I67" s="44">
        <v>7.5746208293377526E-2</v>
      </c>
      <c r="L67" s="39" t="s">
        <v>34</v>
      </c>
      <c r="M67" s="40" t="s">
        <v>45</v>
      </c>
      <c r="N67" s="41">
        <v>1</v>
      </c>
      <c r="O67" s="42">
        <v>41.225686470803339</v>
      </c>
      <c r="P67" s="43">
        <v>4.9097020843001139E-3</v>
      </c>
      <c r="Q67" s="43">
        <v>0.94465493379316523</v>
      </c>
      <c r="R67" s="43">
        <v>1.8180775786564367E-4</v>
      </c>
      <c r="S67" s="43">
        <v>4.9097020843001139E-3</v>
      </c>
      <c r="T67" s="44">
        <v>5.0523844604634771E-2</v>
      </c>
      <c r="W67" s="39" t="s">
        <v>34</v>
      </c>
      <c r="X67" s="40" t="s">
        <v>46</v>
      </c>
      <c r="Y67" s="41">
        <v>1</v>
      </c>
      <c r="Z67" s="42">
        <v>7.5339310344823502</v>
      </c>
      <c r="AA67" s="43">
        <v>0.65808316272524292</v>
      </c>
      <c r="AB67" s="43">
        <v>0.42433129845552564</v>
      </c>
      <c r="AC67" s="43">
        <v>2.3793520283146033E-2</v>
      </c>
      <c r="AD67" s="43">
        <v>0.65808316272524281</v>
      </c>
      <c r="AE67" s="44">
        <v>0.12258682549048261</v>
      </c>
      <c r="AH67" s="39" t="s">
        <v>34</v>
      </c>
      <c r="AI67" s="40" t="s">
        <v>47</v>
      </c>
      <c r="AJ67" s="41">
        <v>1</v>
      </c>
      <c r="AK67" s="42">
        <v>13.058128078817504</v>
      </c>
      <c r="AL67" s="43">
        <v>0.47997740260303778</v>
      </c>
      <c r="AM67" s="43">
        <v>0.49434900672202153</v>
      </c>
      <c r="AN67" s="43">
        <v>1.7466440949750271E-2</v>
      </c>
      <c r="AO67" s="43">
        <v>0.47997740260303778</v>
      </c>
      <c r="AP67" s="44">
        <v>0.102551276072397</v>
      </c>
    </row>
    <row r="68" spans="1:42" x14ac:dyDescent="0.2">
      <c r="A68" s="45" t="s">
        <v>39</v>
      </c>
      <c r="B68" s="46">
        <v>528.53773563218397</v>
      </c>
      <c r="C68" s="47">
        <v>1</v>
      </c>
      <c r="D68" s="48">
        <v>528.53773563218397</v>
      </c>
      <c r="E68" s="48">
        <v>293.36446579051272</v>
      </c>
      <c r="F68" s="49">
        <v>4.979665442445879E-16</v>
      </c>
      <c r="G68" s="49">
        <v>0.91572099004995344</v>
      </c>
      <c r="H68" s="48">
        <v>293.36446579051272</v>
      </c>
      <c r="I68" s="50">
        <v>1</v>
      </c>
      <c r="L68" s="45" t="s">
        <v>39</v>
      </c>
      <c r="M68" s="46">
        <v>1250025.0967024646</v>
      </c>
      <c r="N68" s="47">
        <v>1</v>
      </c>
      <c r="O68" s="48">
        <v>1250025.0967024646</v>
      </c>
      <c r="P68" s="48">
        <v>148.86958467153815</v>
      </c>
      <c r="Q68" s="49">
        <v>1.6946817968213663E-12</v>
      </c>
      <c r="R68" s="49">
        <v>0.84647714924427431</v>
      </c>
      <c r="S68" s="48">
        <v>148.86958467153818</v>
      </c>
      <c r="T68" s="50">
        <v>1</v>
      </c>
      <c r="W68" s="45" t="s">
        <v>39</v>
      </c>
      <c r="X68" s="46">
        <v>94803.677379310364</v>
      </c>
      <c r="Y68" s="47">
        <v>1</v>
      </c>
      <c r="Z68" s="48">
        <v>94803.677379310364</v>
      </c>
      <c r="AA68" s="48">
        <v>8281.0293274800079</v>
      </c>
      <c r="AB68" s="49">
        <v>3.918171305173422E-35</v>
      </c>
      <c r="AC68" s="49">
        <v>0.99675013183804084</v>
      </c>
      <c r="AD68" s="48">
        <v>8281.0293274800079</v>
      </c>
      <c r="AE68" s="50">
        <v>1</v>
      </c>
      <c r="AH68" s="45" t="s">
        <v>39</v>
      </c>
      <c r="AI68" s="46">
        <v>53877.996059113313</v>
      </c>
      <c r="AJ68" s="47">
        <v>1</v>
      </c>
      <c r="AK68" s="48">
        <v>53877.996059113313</v>
      </c>
      <c r="AL68" s="48">
        <v>1980.3926297720707</v>
      </c>
      <c r="AM68" s="49">
        <v>8.3723781671362596E-27</v>
      </c>
      <c r="AN68" s="49">
        <v>0.98654971648318457</v>
      </c>
      <c r="AO68" s="48">
        <v>1980.3926297720707</v>
      </c>
      <c r="AP68" s="50">
        <v>1</v>
      </c>
    </row>
    <row r="69" spans="1:42" x14ac:dyDescent="0.2">
      <c r="A69" s="51" t="s">
        <v>4</v>
      </c>
      <c r="B69" s="64">
        <v>0.42877011494252315</v>
      </c>
      <c r="C69" s="53">
        <v>1</v>
      </c>
      <c r="D69" s="55">
        <v>0.42877011494252315</v>
      </c>
      <c r="E69" s="55">
        <v>0.23798852425664085</v>
      </c>
      <c r="F69" s="55">
        <v>0.62960081508368504</v>
      </c>
      <c r="G69" s="55">
        <v>8.7373751569320719E-3</v>
      </c>
      <c r="H69" s="55">
        <v>0.23798852425664085</v>
      </c>
      <c r="I69" s="56">
        <v>7.5746208293378303E-2</v>
      </c>
      <c r="L69" s="51" t="s">
        <v>4</v>
      </c>
      <c r="M69" s="52">
        <v>41.225686470755839</v>
      </c>
      <c r="N69" s="53">
        <v>1</v>
      </c>
      <c r="O69" s="54">
        <v>41.225686470755839</v>
      </c>
      <c r="P69" s="55">
        <v>4.909702084294457E-3</v>
      </c>
      <c r="Q69" s="55">
        <v>0.94465493379319698</v>
      </c>
      <c r="R69" s="55">
        <v>1.8180775786543426E-4</v>
      </c>
      <c r="S69" s="55">
        <v>4.9097020842944579E-3</v>
      </c>
      <c r="T69" s="56">
        <v>5.0523844604634105E-2</v>
      </c>
      <c r="W69" s="51" t="s">
        <v>4</v>
      </c>
      <c r="X69" s="52">
        <v>7.5339310344822445</v>
      </c>
      <c r="Y69" s="53">
        <v>1</v>
      </c>
      <c r="Z69" s="54">
        <v>7.5339310344822445</v>
      </c>
      <c r="AA69" s="55">
        <v>0.65808316272523371</v>
      </c>
      <c r="AB69" s="55">
        <v>0.42433129845552808</v>
      </c>
      <c r="AC69" s="55">
        <v>2.3793520283145707E-2</v>
      </c>
      <c r="AD69" s="55">
        <v>0.65808316272523371</v>
      </c>
      <c r="AE69" s="56">
        <v>0.12258682549048172</v>
      </c>
      <c r="AH69" s="51" t="s">
        <v>4</v>
      </c>
      <c r="AI69" s="52">
        <v>13.058128078817569</v>
      </c>
      <c r="AJ69" s="53">
        <v>1</v>
      </c>
      <c r="AK69" s="54">
        <v>13.058128078817569</v>
      </c>
      <c r="AL69" s="55">
        <v>0.47997740260304017</v>
      </c>
      <c r="AM69" s="55">
        <v>0.49434900672201931</v>
      </c>
      <c r="AN69" s="55">
        <v>1.7466440949750354E-2</v>
      </c>
      <c r="AO69" s="55">
        <v>0.47997740260304017</v>
      </c>
      <c r="AP69" s="56">
        <v>0.10255127607239745</v>
      </c>
    </row>
    <row r="70" spans="1:42" x14ac:dyDescent="0.2">
      <c r="A70" s="45" t="s">
        <v>40</v>
      </c>
      <c r="B70" s="46">
        <v>48.644333333333343</v>
      </c>
      <c r="C70" s="47">
        <v>27</v>
      </c>
      <c r="D70" s="48">
        <v>1.8016419753086423</v>
      </c>
      <c r="E70" s="57"/>
      <c r="F70" s="57"/>
      <c r="G70" s="57"/>
      <c r="H70" s="57"/>
      <c r="I70" s="58"/>
      <c r="L70" s="45" t="s">
        <v>40</v>
      </c>
      <c r="M70" s="46">
        <v>226713.0501198961</v>
      </c>
      <c r="N70" s="47">
        <v>27</v>
      </c>
      <c r="O70" s="48">
        <v>8396.7796340702262</v>
      </c>
      <c r="P70" s="57"/>
      <c r="Q70" s="57"/>
      <c r="R70" s="57"/>
      <c r="S70" s="57"/>
      <c r="T70" s="58"/>
      <c r="W70" s="45" t="s">
        <v>40</v>
      </c>
      <c r="X70" s="46">
        <v>309.10399999999998</v>
      </c>
      <c r="Y70" s="47">
        <v>27</v>
      </c>
      <c r="Z70" s="48">
        <v>11.448296296296295</v>
      </c>
      <c r="AA70" s="57"/>
      <c r="AB70" s="57"/>
      <c r="AC70" s="57"/>
      <c r="AD70" s="57"/>
      <c r="AE70" s="58"/>
      <c r="AH70" s="45" t="s">
        <v>40</v>
      </c>
      <c r="AI70" s="46">
        <v>734.55428571428581</v>
      </c>
      <c r="AJ70" s="47">
        <v>27</v>
      </c>
      <c r="AK70" s="48">
        <v>27.20571428571429</v>
      </c>
      <c r="AL70" s="57"/>
      <c r="AM70" s="57"/>
      <c r="AN70" s="57"/>
      <c r="AO70" s="57"/>
      <c r="AP70" s="58"/>
    </row>
    <row r="71" spans="1:42" x14ac:dyDescent="0.2">
      <c r="A71" s="45" t="s">
        <v>41</v>
      </c>
      <c r="B71" s="46">
        <v>579.28000000000009</v>
      </c>
      <c r="C71" s="47">
        <v>29</v>
      </c>
      <c r="D71" s="57"/>
      <c r="E71" s="57"/>
      <c r="F71" s="57"/>
      <c r="G71" s="57"/>
      <c r="H71" s="57"/>
      <c r="I71" s="58"/>
      <c r="L71" s="45" t="s">
        <v>41</v>
      </c>
      <c r="M71" s="46">
        <v>1477771.8774014099</v>
      </c>
      <c r="N71" s="47">
        <v>29</v>
      </c>
      <c r="O71" s="57"/>
      <c r="P71" s="57"/>
      <c r="Q71" s="57"/>
      <c r="R71" s="57"/>
      <c r="S71" s="57"/>
      <c r="T71" s="58"/>
      <c r="W71" s="45" t="s">
        <v>41</v>
      </c>
      <c r="X71" s="46">
        <v>95291.540000000008</v>
      </c>
      <c r="Y71" s="47">
        <v>29</v>
      </c>
      <c r="Z71" s="57"/>
      <c r="AA71" s="57"/>
      <c r="AB71" s="57"/>
      <c r="AC71" s="57"/>
      <c r="AD71" s="57"/>
      <c r="AE71" s="58"/>
      <c r="AH71" s="45" t="s">
        <v>41</v>
      </c>
      <c r="AI71" s="46">
        <v>54747.680000000008</v>
      </c>
      <c r="AJ71" s="47">
        <v>29</v>
      </c>
      <c r="AK71" s="57"/>
      <c r="AL71" s="57"/>
      <c r="AM71" s="57"/>
      <c r="AN71" s="57"/>
      <c r="AO71" s="57"/>
      <c r="AP71" s="58"/>
    </row>
    <row r="72" spans="1:42" ht="33" thickBot="1" x14ac:dyDescent="0.25">
      <c r="A72" s="59" t="s">
        <v>42</v>
      </c>
      <c r="B72" s="60">
        <v>49.073103448275852</v>
      </c>
      <c r="C72" s="61">
        <v>28</v>
      </c>
      <c r="D72" s="62"/>
      <c r="E72" s="62"/>
      <c r="F72" s="62"/>
      <c r="G72" s="62"/>
      <c r="H72" s="62"/>
      <c r="I72" s="63"/>
      <c r="L72" s="59" t="s">
        <v>42</v>
      </c>
      <c r="M72" s="60">
        <v>226754.2758063669</v>
      </c>
      <c r="N72" s="61">
        <v>28</v>
      </c>
      <c r="O72" s="62"/>
      <c r="P72" s="62"/>
      <c r="Q72" s="62"/>
      <c r="R72" s="62"/>
      <c r="S72" s="62"/>
      <c r="T72" s="63"/>
      <c r="W72" s="59" t="s">
        <v>42</v>
      </c>
      <c r="X72" s="60">
        <v>316.63793103448234</v>
      </c>
      <c r="Y72" s="61">
        <v>28</v>
      </c>
      <c r="Z72" s="62"/>
      <c r="AA72" s="62"/>
      <c r="AB72" s="62"/>
      <c r="AC72" s="62"/>
      <c r="AD72" s="62"/>
      <c r="AE72" s="63"/>
      <c r="AH72" s="59" t="s">
        <v>42</v>
      </c>
      <c r="AI72" s="60">
        <v>747.61241379310331</v>
      </c>
      <c r="AJ72" s="61">
        <v>28</v>
      </c>
      <c r="AK72" s="62"/>
      <c r="AL72" s="62"/>
      <c r="AM72" s="62"/>
      <c r="AN72" s="62"/>
      <c r="AO72" s="62"/>
      <c r="AP72" s="63"/>
    </row>
    <row r="73" spans="1:42" ht="17" thickTop="1" x14ac:dyDescent="0.2"/>
  </sheetData>
  <mergeCells count="12">
    <mergeCell ref="A64:I64"/>
    <mergeCell ref="L64:T64"/>
    <mergeCell ref="W64:AE64"/>
    <mergeCell ref="AH64:AP64"/>
    <mergeCell ref="A47:B47"/>
    <mergeCell ref="L47:M47"/>
    <mergeCell ref="W47:X47"/>
    <mergeCell ref="AH47:AI47"/>
    <mergeCell ref="A51:I51"/>
    <mergeCell ref="L51:T51"/>
    <mergeCell ref="W51:AE51"/>
    <mergeCell ref="AH51:AP5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Suppl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2017-06-25T22:37:33Z</dcterms:created>
  <dcterms:modified xsi:type="dcterms:W3CDTF">2017-06-25T22:37:54Z</dcterms:modified>
</cp:coreProperties>
</file>