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5220" yWindow="9040" windowWidth="28160" windowHeight="16880" tabRatio="500"/>
  </bookViews>
  <sheets>
    <sheet name="Figure 4 Suppl 2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2" i="1" l="1"/>
  <c r="O52" i="1"/>
  <c r="N52" i="1"/>
  <c r="M52" i="1"/>
  <c r="K52" i="1"/>
  <c r="G52" i="1"/>
  <c r="F52" i="1"/>
  <c r="E52" i="1"/>
  <c r="D52" i="1"/>
  <c r="B52" i="1"/>
  <c r="P51" i="1"/>
  <c r="O51" i="1"/>
  <c r="N51" i="1"/>
  <c r="M51" i="1"/>
  <c r="G51" i="1"/>
  <c r="F51" i="1"/>
  <c r="E51" i="1"/>
  <c r="D51" i="1"/>
  <c r="P40" i="1"/>
  <c r="O40" i="1"/>
  <c r="N40" i="1"/>
  <c r="M40" i="1"/>
  <c r="K40" i="1"/>
  <c r="G40" i="1"/>
  <c r="F40" i="1"/>
  <c r="E40" i="1"/>
  <c r="D40" i="1"/>
  <c r="B40" i="1"/>
  <c r="P39" i="1"/>
  <c r="O39" i="1"/>
  <c r="N39" i="1"/>
  <c r="M39" i="1"/>
  <c r="G39" i="1"/>
  <c r="F39" i="1"/>
  <c r="E39" i="1"/>
  <c r="D39" i="1"/>
  <c r="P26" i="1"/>
  <c r="O26" i="1"/>
  <c r="N26" i="1"/>
  <c r="M26" i="1"/>
  <c r="K26" i="1"/>
  <c r="G26" i="1"/>
  <c r="F26" i="1"/>
  <c r="E26" i="1"/>
  <c r="D26" i="1"/>
  <c r="B26" i="1"/>
  <c r="P25" i="1"/>
  <c r="O25" i="1"/>
  <c r="N25" i="1"/>
  <c r="M25" i="1"/>
  <c r="G25" i="1"/>
  <c r="F25" i="1"/>
  <c r="E25" i="1"/>
  <c r="D25" i="1"/>
  <c r="P14" i="1"/>
  <c r="O14" i="1"/>
  <c r="N14" i="1"/>
  <c r="M14" i="1"/>
  <c r="K14" i="1"/>
  <c r="G14" i="1"/>
  <c r="F14" i="1"/>
  <c r="E14" i="1"/>
  <c r="D14" i="1"/>
  <c r="B14" i="1"/>
  <c r="P13" i="1"/>
  <c r="O13" i="1"/>
  <c r="N13" i="1"/>
  <c r="M13" i="1"/>
  <c r="G13" i="1"/>
  <c r="F13" i="1"/>
  <c r="E13" i="1"/>
  <c r="D13" i="1"/>
</calcChain>
</file>

<file path=xl/sharedStrings.xml><?xml version="1.0" encoding="utf-8"?>
<sst xmlns="http://schemas.openxmlformats.org/spreadsheetml/2006/main" count="384" uniqueCount="50">
  <si>
    <t>Dopamine Release - Voltammetry</t>
  </si>
  <si>
    <t>Nucleus Accumbens Core</t>
  </si>
  <si>
    <t>Singles follow by a burst</t>
  </si>
  <si>
    <t>Burst follow by a single</t>
  </si>
  <si>
    <t>mouse ID</t>
  </si>
  <si>
    <t>genotype</t>
  </si>
  <si>
    <t>cell type</t>
  </si>
  <si>
    <t>single 1</t>
  </si>
  <si>
    <t>single 2</t>
  </si>
  <si>
    <t>single 3</t>
  </si>
  <si>
    <t>burst</t>
  </si>
  <si>
    <t>CTRL</t>
  </si>
  <si>
    <t>Core</t>
  </si>
  <si>
    <t>average</t>
  </si>
  <si>
    <t>n=</t>
  </si>
  <si>
    <t>SEM</t>
  </si>
  <si>
    <t>HET</t>
  </si>
  <si>
    <t>Dorsal Striatum</t>
  </si>
  <si>
    <t>STR</t>
  </si>
  <si>
    <t>STATISTICS</t>
  </si>
  <si>
    <t>Figure 4—figure supplement 2 (Voltammetry) - RM ANOVA 4 (pulses) x 2 (genotype) for each region (Core and STR)</t>
  </si>
  <si>
    <t>Singles + Burst</t>
  </si>
  <si>
    <t>Burst + Single</t>
  </si>
  <si>
    <t>region = Core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</si>
  <si>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</si>
  <si>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 xml:space="preserve">Measure: </t>
  </si>
  <si>
    <t>MEASURE_1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</si>
  <si>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</si>
  <si>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</si>
  <si>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</si>
  <si>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</si>
  <si>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</si>
  <si>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</si>
  <si>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</si>
  <si>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</si>
  <si>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</si>
  <si>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pulses</t>
  </si>
  <si>
    <t>Sphericity Assumed</t>
  </si>
  <si>
    <t>Greenhouse-Geisser</t>
  </si>
  <si>
    <t>Huynh-Feldt</t>
  </si>
  <si>
    <t>Lower-bound</t>
  </si>
  <si>
    <t>pulses * genotype</t>
  </si>
  <si>
    <t>Error(pulses)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</si>
  <si>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</si>
  <si>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Transformed Variable: </t>
  </si>
  <si>
    <t>Average</t>
  </si>
  <si>
    <t>Intercept</t>
  </si>
  <si>
    <t xml:space="preserve"> </t>
  </si>
  <si>
    <t>Error</t>
  </si>
  <si>
    <t>region = 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</si>
</sst>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0.000"/>
    <numFmt numFmtId="166" formatCode="###0"/>
    <numFmt numFmtId="167" formatCode="####.000"/>
  </numFmts>
  <fonts count="16" x14ac:knownFonts="1">
    <font>
      <sz val="12"/>
      <color theme="1"/>
      <name val="Calibri"/>
      <family val="2"/>
      <scheme val="minor"/>
    </font>
    <font>
      <sz val="20"/>
      <name val="Verdana"/>
    </font>
    <font>
      <sz val="16"/>
      <name val="Verdana"/>
    </font>
    <font>
      <sz val="16"/>
      <color theme="1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8"/>
      <color rgb="FF000000"/>
      <name val="Arial Bold"/>
      <family val="2"/>
    </font>
    <font>
      <b/>
      <sz val="12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2"/>
      <color theme="1"/>
      <name val="Arial"/>
    </font>
    <font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55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Fill="1"/>
    <xf numFmtId="164" fontId="0" fillId="4" borderId="0" xfId="0" applyNumberFormat="1" applyFill="1" applyBorder="1" applyAlignment="1">
      <alignment horizontal="right"/>
    </xf>
    <xf numFmtId="164" fontId="0" fillId="4" borderId="0" xfId="0" applyNumberFormat="1" applyFill="1" applyBorder="1"/>
    <xf numFmtId="0" fontId="0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/>
    <xf numFmtId="164" fontId="0" fillId="5" borderId="0" xfId="0" applyNumberFormat="1" applyFill="1" applyBorder="1" applyAlignment="1">
      <alignment horizontal="right"/>
    </xf>
    <xf numFmtId="164" fontId="0" fillId="5" borderId="0" xfId="0" applyNumberFormat="1" applyFill="1" applyBorder="1"/>
    <xf numFmtId="0" fontId="4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5" fillId="6" borderId="0" xfId="0" applyFont="1" applyFill="1"/>
    <xf numFmtId="0" fontId="0" fillId="6" borderId="0" xfId="0" applyFill="1"/>
    <xf numFmtId="0" fontId="6" fillId="6" borderId="0" xfId="0" applyFont="1" applyFill="1" applyAlignment="1">
      <alignment horizontal="center" vertical="center"/>
    </xf>
    <xf numFmtId="0" fontId="8" fillId="0" borderId="0" xfId="1" applyFont="1" applyFill="1" applyBorder="1"/>
    <xf numFmtId="0" fontId="0" fillId="0" borderId="0" xfId="0" applyFill="1" applyBorder="1"/>
    <xf numFmtId="0" fontId="9" fillId="0" borderId="0" xfId="2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2" fillId="7" borderId="0" xfId="4" applyFont="1" applyFill="1" applyBorder="1" applyAlignment="1">
      <alignment horizontal="left" vertical="center" wrapText="1"/>
    </xf>
    <xf numFmtId="0" fontId="12" fillId="7" borderId="0" xfId="5" applyFont="1" applyFill="1" applyBorder="1" applyAlignment="1">
      <alignment horizontal="left" vertical="center" wrapText="1"/>
    </xf>
    <xf numFmtId="0" fontId="12" fillId="0" borderId="4" xfId="6" applyFont="1" applyFill="1" applyBorder="1" applyAlignment="1">
      <alignment horizontal="left" wrapText="1"/>
    </xf>
    <xf numFmtId="0" fontId="12" fillId="0" borderId="5" xfId="7" applyFont="1" applyFill="1" applyBorder="1" applyAlignment="1">
      <alignment horizontal="left" wrapText="1"/>
    </xf>
    <xf numFmtId="0" fontId="12" fillId="0" borderId="6" xfId="8" applyFont="1" applyFill="1" applyBorder="1" applyAlignment="1">
      <alignment horizontal="center" wrapText="1"/>
    </xf>
    <xf numFmtId="0" fontId="12" fillId="0" borderId="7" xfId="9" applyFont="1" applyFill="1" applyBorder="1" applyAlignment="1">
      <alignment horizontal="center" wrapText="1"/>
    </xf>
    <xf numFmtId="0" fontId="12" fillId="0" borderId="8" xfId="10" applyFont="1" applyFill="1" applyBorder="1" applyAlignment="1">
      <alignment horizontal="center" wrapText="1"/>
    </xf>
    <xf numFmtId="0" fontId="12" fillId="0" borderId="4" xfId="11" applyFont="1" applyFill="1" applyBorder="1" applyAlignment="1">
      <alignment horizontal="left" wrapText="1"/>
    </xf>
    <xf numFmtId="0" fontId="12" fillId="0" borderId="5" xfId="12" applyFont="1" applyFill="1" applyBorder="1" applyAlignment="1">
      <alignment horizontal="left" wrapText="1"/>
    </xf>
    <xf numFmtId="0" fontId="12" fillId="0" borderId="6" xfId="13" applyFont="1" applyFill="1" applyBorder="1" applyAlignment="1">
      <alignment horizontal="center" wrapText="1"/>
    </xf>
    <xf numFmtId="0" fontId="12" fillId="0" borderId="7" xfId="14" applyFont="1" applyFill="1" applyBorder="1" applyAlignment="1">
      <alignment horizontal="center" wrapText="1"/>
    </xf>
    <xf numFmtId="0" fontId="12" fillId="0" borderId="8" xfId="15" applyFont="1" applyFill="1" applyBorder="1" applyAlignment="1">
      <alignment horizontal="center" wrapText="1"/>
    </xf>
    <xf numFmtId="0" fontId="12" fillId="0" borderId="9" xfId="16" applyFont="1" applyFill="1" applyBorder="1" applyAlignment="1">
      <alignment horizontal="left" vertical="top" wrapText="1"/>
    </xf>
    <xf numFmtId="0" fontId="12" fillId="8" borderId="10" xfId="17" applyFont="1" applyFill="1" applyBorder="1" applyAlignment="1">
      <alignment horizontal="left" vertical="top" wrapText="1"/>
    </xf>
    <xf numFmtId="165" fontId="12" fillId="8" borderId="11" xfId="18" applyNumberFormat="1" applyFont="1" applyFill="1" applyBorder="1" applyAlignment="1">
      <alignment horizontal="right" vertical="center"/>
    </xf>
    <xf numFmtId="166" fontId="12" fillId="8" borderId="12" xfId="19" applyNumberFormat="1" applyFont="1" applyFill="1" applyBorder="1" applyAlignment="1">
      <alignment horizontal="right" vertical="center"/>
    </xf>
    <xf numFmtId="167" fontId="12" fillId="8" borderId="12" xfId="20" applyNumberFormat="1" applyFont="1" applyFill="1" applyBorder="1" applyAlignment="1">
      <alignment horizontal="right" vertical="center"/>
    </xf>
    <xf numFmtId="165" fontId="12" fillId="8" borderId="12" xfId="21" applyNumberFormat="1" applyFont="1" applyFill="1" applyBorder="1" applyAlignment="1">
      <alignment horizontal="right" vertical="center"/>
    </xf>
    <xf numFmtId="167" fontId="12" fillId="8" borderId="13" xfId="22" applyNumberFormat="1" applyFont="1" applyFill="1" applyBorder="1" applyAlignment="1">
      <alignment horizontal="right" vertical="center"/>
    </xf>
    <xf numFmtId="0" fontId="12" fillId="0" borderId="9" xfId="23" applyFont="1" applyFill="1" applyBorder="1" applyAlignment="1">
      <alignment horizontal="left" vertical="top" wrapText="1"/>
    </xf>
    <xf numFmtId="0" fontId="12" fillId="8" borderId="10" xfId="24" applyFont="1" applyFill="1" applyBorder="1" applyAlignment="1">
      <alignment horizontal="left" vertical="top" wrapText="1"/>
    </xf>
    <xf numFmtId="165" fontId="12" fillId="8" borderId="11" xfId="25" applyNumberFormat="1" applyFont="1" applyFill="1" applyBorder="1" applyAlignment="1">
      <alignment horizontal="right" vertical="center"/>
    </xf>
    <xf numFmtId="166" fontId="12" fillId="8" borderId="12" xfId="26" applyNumberFormat="1" applyFont="1" applyFill="1" applyBorder="1" applyAlignment="1">
      <alignment horizontal="right" vertical="center"/>
    </xf>
    <xf numFmtId="165" fontId="12" fillId="8" borderId="12" xfId="27" applyNumberFormat="1" applyFont="1" applyFill="1" applyBorder="1" applyAlignment="1">
      <alignment horizontal="right" vertical="center"/>
    </xf>
    <xf numFmtId="167" fontId="12" fillId="8" borderId="12" xfId="28" applyNumberFormat="1" applyFont="1" applyFill="1" applyBorder="1" applyAlignment="1">
      <alignment horizontal="right" vertical="center"/>
    </xf>
    <xf numFmtId="165" fontId="12" fillId="8" borderId="13" xfId="29" applyNumberFormat="1" applyFont="1" applyFill="1" applyBorder="1" applyAlignment="1">
      <alignment horizontal="right" vertical="center"/>
    </xf>
    <xf numFmtId="0" fontId="12" fillId="0" borderId="14" xfId="30" applyFont="1" applyFill="1" applyBorder="1" applyAlignment="1">
      <alignment horizontal="left" vertical="top" wrapText="1"/>
    </xf>
    <xf numFmtId="0" fontId="12" fillId="0" borderId="15" xfId="31" applyFont="1" applyFill="1" applyBorder="1" applyAlignment="1">
      <alignment horizontal="left" vertical="top" wrapText="1"/>
    </xf>
    <xf numFmtId="165" fontId="12" fillId="0" borderId="16" xfId="32" applyNumberFormat="1" applyFont="1" applyFill="1" applyBorder="1" applyAlignment="1">
      <alignment horizontal="right" vertical="center"/>
    </xf>
    <xf numFmtId="165" fontId="12" fillId="0" borderId="17" xfId="33" applyNumberFormat="1" applyFont="1" applyFill="1" applyBorder="1" applyAlignment="1">
      <alignment horizontal="right" vertical="center"/>
    </xf>
    <xf numFmtId="167" fontId="12" fillId="0" borderId="17" xfId="34" applyNumberFormat="1" applyFont="1" applyFill="1" applyBorder="1" applyAlignment="1">
      <alignment horizontal="right" vertical="center"/>
    </xf>
    <xf numFmtId="167" fontId="12" fillId="0" borderId="18" xfId="35" applyNumberFormat="1" applyFont="1" applyFill="1" applyBorder="1" applyAlignment="1">
      <alignment horizontal="right" vertical="center"/>
    </xf>
    <xf numFmtId="0" fontId="12" fillId="0" borderId="14" xfId="36" applyFont="1" applyFill="1" applyBorder="1" applyAlignment="1">
      <alignment horizontal="left" vertical="top" wrapText="1"/>
    </xf>
    <xf numFmtId="0" fontId="12" fillId="0" borderId="15" xfId="37" applyFont="1" applyFill="1" applyBorder="1" applyAlignment="1">
      <alignment horizontal="left" vertical="top" wrapText="1"/>
    </xf>
    <xf numFmtId="165" fontId="12" fillId="0" borderId="16" xfId="38" applyNumberFormat="1" applyFont="1" applyFill="1" applyBorder="1" applyAlignment="1">
      <alignment horizontal="right" vertical="center"/>
    </xf>
    <xf numFmtId="165" fontId="12" fillId="0" borderId="17" xfId="39" applyNumberFormat="1" applyFont="1" applyFill="1" applyBorder="1" applyAlignment="1">
      <alignment horizontal="right" vertical="center"/>
    </xf>
    <xf numFmtId="167" fontId="12" fillId="0" borderId="17" xfId="40" applyNumberFormat="1" applyFont="1" applyFill="1" applyBorder="1" applyAlignment="1">
      <alignment horizontal="right" vertical="center"/>
    </xf>
    <xf numFmtId="167" fontId="12" fillId="0" borderId="18" xfId="41" applyNumberFormat="1" applyFont="1" applyFill="1" applyBorder="1" applyAlignment="1">
      <alignment horizontal="right" vertical="center"/>
    </xf>
    <xf numFmtId="0" fontId="12" fillId="0" borderId="19" xfId="42" applyFont="1" applyFill="1" applyBorder="1" applyAlignment="1">
      <alignment horizontal="left" vertical="top" wrapText="1"/>
    </xf>
    <xf numFmtId="0" fontId="12" fillId="0" borderId="20" xfId="43" applyFont="1" applyFill="1" applyBorder="1" applyAlignment="1">
      <alignment horizontal="left" vertical="top" wrapText="1"/>
    </xf>
    <xf numFmtId="165" fontId="12" fillId="0" borderId="21" xfId="44" applyNumberFormat="1" applyFont="1" applyFill="1" applyBorder="1" applyAlignment="1">
      <alignment horizontal="right" vertical="center"/>
    </xf>
    <xf numFmtId="165" fontId="12" fillId="0" borderId="22" xfId="45" applyNumberFormat="1" applyFont="1" applyFill="1" applyBorder="1" applyAlignment="1">
      <alignment horizontal="right" vertical="center"/>
    </xf>
    <xf numFmtId="167" fontId="12" fillId="0" borderId="22" xfId="46" applyNumberFormat="1" applyFont="1" applyFill="1" applyBorder="1" applyAlignment="1">
      <alignment horizontal="right" vertical="center"/>
    </xf>
    <xf numFmtId="167" fontId="12" fillId="0" borderId="23" xfId="47" applyNumberFormat="1" applyFont="1" applyFill="1" applyBorder="1" applyAlignment="1">
      <alignment horizontal="right" vertical="center"/>
    </xf>
    <xf numFmtId="0" fontId="12" fillId="0" borderId="19" xfId="48" applyFont="1" applyFill="1" applyBorder="1" applyAlignment="1">
      <alignment horizontal="left" vertical="top" wrapText="1"/>
    </xf>
    <xf numFmtId="0" fontId="12" fillId="0" borderId="20" xfId="49" applyFont="1" applyFill="1" applyBorder="1" applyAlignment="1">
      <alignment horizontal="left" vertical="top" wrapText="1"/>
    </xf>
    <xf numFmtId="165" fontId="12" fillId="0" borderId="21" xfId="50" applyNumberFormat="1" applyFont="1" applyFill="1" applyBorder="1" applyAlignment="1">
      <alignment horizontal="right" vertical="center"/>
    </xf>
    <xf numFmtId="165" fontId="12" fillId="0" borderId="22" xfId="51" applyNumberFormat="1" applyFont="1" applyFill="1" applyBorder="1" applyAlignment="1">
      <alignment horizontal="right" vertical="center"/>
    </xf>
    <xf numFmtId="167" fontId="12" fillId="0" borderId="22" xfId="52" applyNumberFormat="1" applyFont="1" applyFill="1" applyBorder="1" applyAlignment="1">
      <alignment horizontal="right" vertical="center"/>
    </xf>
    <xf numFmtId="167" fontId="12" fillId="0" borderId="23" xfId="53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/>
    <xf numFmtId="0" fontId="12" fillId="9" borderId="15" xfId="31" applyFont="1" applyFill="1" applyBorder="1" applyAlignment="1">
      <alignment horizontal="left" vertical="top" wrapText="1"/>
    </xf>
    <xf numFmtId="167" fontId="12" fillId="9" borderId="16" xfId="54" applyNumberFormat="1" applyFont="1" applyFill="1" applyBorder="1" applyAlignment="1">
      <alignment horizontal="right" vertical="center"/>
    </xf>
    <xf numFmtId="166" fontId="12" fillId="9" borderId="17" xfId="55" applyNumberFormat="1" applyFont="1" applyFill="1" applyBorder="1" applyAlignment="1">
      <alignment horizontal="right" vertical="center"/>
    </xf>
    <xf numFmtId="167" fontId="12" fillId="9" borderId="17" xfId="34" applyNumberFormat="1" applyFont="1" applyFill="1" applyBorder="1" applyAlignment="1">
      <alignment horizontal="right" vertical="center"/>
    </xf>
    <xf numFmtId="165" fontId="12" fillId="9" borderId="17" xfId="33" applyNumberFormat="1" applyFont="1" applyFill="1" applyBorder="1" applyAlignment="1">
      <alignment horizontal="right" vertical="center"/>
    </xf>
    <xf numFmtId="167" fontId="12" fillId="9" borderId="18" xfId="35" applyNumberFormat="1" applyFont="1" applyFill="1" applyBorder="1" applyAlignment="1">
      <alignment horizontal="right" vertical="center"/>
    </xf>
    <xf numFmtId="0" fontId="12" fillId="9" borderId="15" xfId="37" applyFont="1" applyFill="1" applyBorder="1" applyAlignment="1">
      <alignment horizontal="left" vertical="top" wrapText="1"/>
    </xf>
    <xf numFmtId="167" fontId="12" fillId="9" borderId="16" xfId="56" applyNumberFormat="1" applyFont="1" applyFill="1" applyBorder="1" applyAlignment="1">
      <alignment horizontal="right" vertical="center"/>
    </xf>
    <xf numFmtId="166" fontId="12" fillId="9" borderId="17" xfId="57" applyNumberFormat="1" applyFont="1" applyFill="1" applyBorder="1" applyAlignment="1">
      <alignment horizontal="right" vertical="center"/>
    </xf>
    <xf numFmtId="167" fontId="12" fillId="9" borderId="17" xfId="40" applyNumberFormat="1" applyFont="1" applyFill="1" applyBorder="1" applyAlignment="1">
      <alignment horizontal="right" vertical="center"/>
    </xf>
    <xf numFmtId="167" fontId="12" fillId="9" borderId="18" xfId="41" applyNumberFormat="1" applyFont="1" applyFill="1" applyBorder="1" applyAlignment="1">
      <alignment horizontal="right" vertical="center"/>
    </xf>
    <xf numFmtId="167" fontId="12" fillId="0" borderId="16" xfId="54" applyNumberFormat="1" applyFont="1" applyFill="1" applyBorder="1" applyAlignment="1">
      <alignment horizontal="right" vertical="center"/>
    </xf>
    <xf numFmtId="167" fontId="12" fillId="0" borderId="21" xfId="58" applyNumberFormat="1" applyFont="1" applyFill="1" applyBorder="1" applyAlignment="1">
      <alignment horizontal="right" vertical="center"/>
    </xf>
    <xf numFmtId="167" fontId="12" fillId="0" borderId="21" xfId="59" applyNumberFormat="1" applyFont="1" applyFill="1" applyBorder="1" applyAlignment="1">
      <alignment horizontal="right" vertical="center"/>
    </xf>
    <xf numFmtId="166" fontId="12" fillId="0" borderId="17" xfId="55" applyNumberFormat="1" applyFont="1" applyFill="1" applyBorder="1" applyAlignment="1">
      <alignment horizontal="right" vertical="center"/>
    </xf>
    <xf numFmtId="0" fontId="12" fillId="0" borderId="17" xfId="60" applyFont="1" applyFill="1" applyBorder="1" applyAlignment="1">
      <alignment horizontal="left" vertical="center" wrapText="1"/>
    </xf>
    <xf numFmtId="0" fontId="12" fillId="0" borderId="18" xfId="61" applyFont="1" applyFill="1" applyBorder="1" applyAlignment="1">
      <alignment horizontal="left" vertical="center" wrapText="1"/>
    </xf>
    <xf numFmtId="166" fontId="12" fillId="0" borderId="22" xfId="62" applyNumberFormat="1" applyFont="1" applyFill="1" applyBorder="1" applyAlignment="1">
      <alignment horizontal="right" vertical="center"/>
    </xf>
    <xf numFmtId="0" fontId="12" fillId="0" borderId="22" xfId="63" applyFont="1" applyFill="1" applyBorder="1" applyAlignment="1">
      <alignment horizontal="left" vertical="center" wrapText="1"/>
    </xf>
    <xf numFmtId="0" fontId="12" fillId="0" borderId="23" xfId="64" applyFont="1" applyFill="1" applyBorder="1" applyAlignment="1">
      <alignment horizontal="left" vertical="center" wrapText="1"/>
    </xf>
    <xf numFmtId="167" fontId="12" fillId="0" borderId="16" xfId="56" applyNumberFormat="1" applyFont="1" applyFill="1" applyBorder="1" applyAlignment="1">
      <alignment horizontal="right" vertical="center"/>
    </xf>
    <xf numFmtId="0" fontId="12" fillId="0" borderId="17" xfId="65" applyFont="1" applyFill="1" applyBorder="1" applyAlignment="1">
      <alignment horizontal="left" vertical="center" wrapText="1"/>
    </xf>
    <xf numFmtId="0" fontId="12" fillId="0" borderId="18" xfId="66" applyFont="1" applyFill="1" applyBorder="1" applyAlignment="1">
      <alignment horizontal="left" vertical="center" wrapText="1"/>
    </xf>
    <xf numFmtId="0" fontId="12" fillId="0" borderId="24" xfId="67" applyFont="1" applyFill="1" applyBorder="1" applyAlignment="1">
      <alignment horizontal="left" vertical="top" wrapText="1"/>
    </xf>
    <xf numFmtId="0" fontId="12" fillId="0" borderId="25" xfId="68" applyFont="1" applyFill="1" applyBorder="1" applyAlignment="1">
      <alignment horizontal="left" vertical="top" wrapText="1"/>
    </xf>
    <xf numFmtId="167" fontId="12" fillId="0" borderId="26" xfId="69" applyNumberFormat="1" applyFont="1" applyFill="1" applyBorder="1" applyAlignment="1">
      <alignment horizontal="right" vertical="center"/>
    </xf>
    <xf numFmtId="165" fontId="12" fillId="0" borderId="27" xfId="70" applyNumberFormat="1" applyFont="1" applyFill="1" applyBorder="1" applyAlignment="1">
      <alignment horizontal="right" vertical="center"/>
    </xf>
    <xf numFmtId="167" fontId="12" fillId="0" borderId="27" xfId="71" applyNumberFormat="1" applyFont="1" applyFill="1" applyBorder="1" applyAlignment="1">
      <alignment horizontal="right" vertical="center"/>
    </xf>
    <xf numFmtId="0" fontId="12" fillId="0" borderId="27" xfId="72" applyFont="1" applyFill="1" applyBorder="1" applyAlignment="1">
      <alignment horizontal="left" vertical="center" wrapText="1"/>
    </xf>
    <xf numFmtId="0" fontId="12" fillId="0" borderId="28" xfId="73" applyFont="1" applyFill="1" applyBorder="1" applyAlignment="1">
      <alignment horizontal="left" vertical="center" wrapText="1"/>
    </xf>
    <xf numFmtId="0" fontId="12" fillId="0" borderId="24" xfId="74" applyFont="1" applyFill="1" applyBorder="1" applyAlignment="1">
      <alignment horizontal="left" vertical="top" wrapText="1"/>
    </xf>
    <xf numFmtId="0" fontId="12" fillId="0" borderId="25" xfId="75" applyFont="1" applyFill="1" applyBorder="1" applyAlignment="1">
      <alignment horizontal="left" vertical="top" wrapText="1"/>
    </xf>
    <xf numFmtId="167" fontId="12" fillId="0" borderId="26" xfId="76" applyNumberFormat="1" applyFont="1" applyFill="1" applyBorder="1" applyAlignment="1">
      <alignment horizontal="right" vertical="center"/>
    </xf>
    <xf numFmtId="165" fontId="12" fillId="0" borderId="27" xfId="77" applyNumberFormat="1" applyFont="1" applyFill="1" applyBorder="1" applyAlignment="1">
      <alignment horizontal="right" vertical="center"/>
    </xf>
    <xf numFmtId="167" fontId="12" fillId="0" borderId="27" xfId="78" applyNumberFormat="1" applyFont="1" applyFill="1" applyBorder="1" applyAlignment="1">
      <alignment horizontal="right" vertical="center"/>
    </xf>
    <xf numFmtId="0" fontId="12" fillId="0" borderId="27" xfId="79" applyFont="1" applyFill="1" applyBorder="1" applyAlignment="1">
      <alignment horizontal="left" vertical="center" wrapText="1"/>
    </xf>
    <xf numFmtId="0" fontId="12" fillId="0" borderId="28" xfId="80" applyFont="1" applyFill="1" applyBorder="1" applyAlignment="1">
      <alignment horizontal="left" vertical="center" wrapText="1"/>
    </xf>
    <xf numFmtId="0" fontId="12" fillId="0" borderId="29" xfId="81" applyFont="1" applyFill="1" applyBorder="1" applyAlignment="1">
      <alignment horizontal="left" wrapText="1"/>
    </xf>
    <xf numFmtId="0" fontId="12" fillId="0" borderId="29" xfId="82" applyFont="1" applyFill="1" applyBorder="1" applyAlignment="1">
      <alignment horizontal="left" wrapText="1"/>
    </xf>
    <xf numFmtId="0" fontId="12" fillId="0" borderId="30" xfId="83" applyFont="1" applyFill="1" applyBorder="1" applyAlignment="1">
      <alignment horizontal="left" vertical="top" wrapText="1"/>
    </xf>
    <xf numFmtId="165" fontId="12" fillId="0" borderId="11" xfId="18" applyNumberFormat="1" applyFont="1" applyFill="1" applyBorder="1" applyAlignment="1">
      <alignment horizontal="right" vertical="center"/>
    </xf>
    <xf numFmtId="166" fontId="12" fillId="0" borderId="12" xfId="19" applyNumberFormat="1" applyFont="1" applyFill="1" applyBorder="1" applyAlignment="1">
      <alignment horizontal="right" vertical="center"/>
    </xf>
    <xf numFmtId="165" fontId="12" fillId="0" borderId="12" xfId="21" applyNumberFormat="1" applyFont="1" applyFill="1" applyBorder="1" applyAlignment="1">
      <alignment horizontal="right" vertical="center"/>
    </xf>
    <xf numFmtId="167" fontId="12" fillId="0" borderId="12" xfId="20" applyNumberFormat="1" applyFont="1" applyFill="1" applyBorder="1" applyAlignment="1">
      <alignment horizontal="right" vertical="center"/>
    </xf>
    <xf numFmtId="167" fontId="12" fillId="0" borderId="13" xfId="22" applyNumberFormat="1" applyFont="1" applyFill="1" applyBorder="1" applyAlignment="1">
      <alignment horizontal="right" vertical="center"/>
    </xf>
    <xf numFmtId="0" fontId="12" fillId="0" borderId="30" xfId="84" applyFont="1" applyFill="1" applyBorder="1" applyAlignment="1">
      <alignment horizontal="left" vertical="top" wrapText="1"/>
    </xf>
    <xf numFmtId="165" fontId="12" fillId="0" borderId="11" xfId="25" applyNumberFormat="1" applyFont="1" applyFill="1" applyBorder="1" applyAlignment="1">
      <alignment horizontal="right" vertical="center"/>
    </xf>
    <xf numFmtId="166" fontId="12" fillId="0" borderId="12" xfId="26" applyNumberFormat="1" applyFont="1" applyFill="1" applyBorder="1" applyAlignment="1">
      <alignment horizontal="right" vertical="center"/>
    </xf>
    <xf numFmtId="165" fontId="12" fillId="0" borderId="12" xfId="27" applyNumberFormat="1" applyFont="1" applyFill="1" applyBorder="1" applyAlignment="1">
      <alignment horizontal="right" vertical="center"/>
    </xf>
    <xf numFmtId="167" fontId="12" fillId="0" borderId="12" xfId="28" applyNumberFormat="1" applyFont="1" applyFill="1" applyBorder="1" applyAlignment="1">
      <alignment horizontal="right" vertical="center"/>
    </xf>
    <xf numFmtId="167" fontId="12" fillId="0" borderId="13" xfId="85" applyNumberFormat="1" applyFont="1" applyFill="1" applyBorder="1" applyAlignment="1">
      <alignment horizontal="right" vertical="center"/>
    </xf>
    <xf numFmtId="0" fontId="12" fillId="0" borderId="31" xfId="86" applyFont="1" applyFill="1" applyBorder="1" applyAlignment="1">
      <alignment horizontal="left" vertical="top" wrapText="1"/>
    </xf>
    <xf numFmtId="167" fontId="12" fillId="9" borderId="21" xfId="59" applyNumberFormat="1" applyFont="1" applyFill="1" applyBorder="1" applyAlignment="1">
      <alignment horizontal="right" vertical="center"/>
    </xf>
    <xf numFmtId="166" fontId="12" fillId="9" borderId="22" xfId="87" applyNumberFormat="1" applyFont="1" applyFill="1" applyBorder="1" applyAlignment="1">
      <alignment horizontal="right" vertical="center"/>
    </xf>
    <xf numFmtId="167" fontId="12" fillId="9" borderId="22" xfId="46" applyNumberFormat="1" applyFont="1" applyFill="1" applyBorder="1" applyAlignment="1">
      <alignment horizontal="right" vertical="center"/>
    </xf>
    <xf numFmtId="167" fontId="12" fillId="9" borderId="23" xfId="47" applyNumberFormat="1" applyFont="1" applyFill="1" applyBorder="1" applyAlignment="1">
      <alignment horizontal="right" vertical="center"/>
    </xf>
    <xf numFmtId="0" fontId="12" fillId="0" borderId="31" xfId="88" applyFont="1" applyFill="1" applyBorder="1" applyAlignment="1">
      <alignment horizontal="left" vertical="top" wrapText="1"/>
    </xf>
    <xf numFmtId="167" fontId="12" fillId="9" borderId="21" xfId="58" applyNumberFormat="1" applyFont="1" applyFill="1" applyBorder="1" applyAlignment="1">
      <alignment horizontal="right" vertical="center"/>
    </xf>
    <xf numFmtId="166" fontId="12" fillId="9" borderId="22" xfId="62" applyNumberFormat="1" applyFont="1" applyFill="1" applyBorder="1" applyAlignment="1">
      <alignment horizontal="right" vertical="center"/>
    </xf>
    <xf numFmtId="167" fontId="12" fillId="9" borderId="22" xfId="52" applyNumberFormat="1" applyFont="1" applyFill="1" applyBorder="1" applyAlignment="1">
      <alignment horizontal="right" vertical="center"/>
    </xf>
    <xf numFmtId="167" fontId="12" fillId="9" borderId="23" xfId="53" applyNumberFormat="1" applyFont="1" applyFill="1" applyBorder="1" applyAlignment="1">
      <alignment horizontal="right" vertical="center"/>
    </xf>
    <xf numFmtId="0" fontId="12" fillId="0" borderId="32" xfId="89" applyFont="1" applyFill="1" applyBorder="1" applyAlignment="1">
      <alignment horizontal="left" vertical="top" wrapText="1"/>
    </xf>
    <xf numFmtId="166" fontId="12" fillId="0" borderId="27" xfId="90" applyNumberFormat="1" applyFont="1" applyFill="1" applyBorder="1" applyAlignment="1">
      <alignment horizontal="right" vertical="center"/>
    </xf>
    <xf numFmtId="0" fontId="12" fillId="0" borderId="32" xfId="91" applyFont="1" applyFill="1" applyBorder="1" applyAlignment="1">
      <alignment horizontal="left" vertical="top" wrapText="1"/>
    </xf>
    <xf numFmtId="165" fontId="12" fillId="0" borderId="26" xfId="92" applyNumberFormat="1" applyFont="1" applyFill="1" applyBorder="1" applyAlignment="1">
      <alignment horizontal="right" vertical="center"/>
    </xf>
    <xf numFmtId="166" fontId="12" fillId="0" borderId="27" xfId="93" applyNumberFormat="1" applyFont="1" applyFill="1" applyBorder="1" applyAlignment="1">
      <alignment horizontal="right" vertical="center"/>
    </xf>
    <xf numFmtId="0" fontId="8" fillId="0" borderId="0" xfId="94" applyFont="1" applyFill="1" applyBorder="1"/>
    <xf numFmtId="165" fontId="12" fillId="8" borderId="13" xfId="95" applyNumberFormat="1" applyFont="1" applyFill="1" applyBorder="1" applyAlignment="1">
      <alignment horizontal="right" vertical="center"/>
    </xf>
    <xf numFmtId="167" fontId="12" fillId="8" borderId="13" xfId="85" applyNumberFormat="1" applyFont="1" applyFill="1" applyBorder="1" applyAlignment="1">
      <alignment horizontal="right" vertical="center"/>
    </xf>
    <xf numFmtId="166" fontId="12" fillId="0" borderId="22" xfId="87" applyNumberFormat="1" applyFont="1" applyFill="1" applyBorder="1" applyAlignment="1">
      <alignment horizontal="right" vertical="center"/>
    </xf>
    <xf numFmtId="0" fontId="12" fillId="0" borderId="22" xfId="96" applyFont="1" applyFill="1" applyBorder="1" applyAlignment="1">
      <alignment horizontal="left" vertical="center" wrapText="1"/>
    </xf>
    <xf numFmtId="0" fontId="12" fillId="0" borderId="23" xfId="97" applyFont="1" applyFill="1" applyBorder="1" applyAlignment="1">
      <alignment horizontal="left" vertical="center" wrapText="1"/>
    </xf>
    <xf numFmtId="0" fontId="12" fillId="9" borderId="31" xfId="88" applyFont="1" applyFill="1" applyBorder="1" applyAlignment="1">
      <alignment horizontal="left" vertical="top" wrapText="1"/>
    </xf>
    <xf numFmtId="165" fontId="12" fillId="0" borderId="26" xfId="98" applyNumberFormat="1" applyFont="1" applyFill="1" applyBorder="1" applyAlignment="1">
      <alignment horizontal="right" vertical="center"/>
    </xf>
  </cellXfs>
  <cellStyles count="1799">
    <cellStyle name="Normal" xfId="0" builtinId="0"/>
    <cellStyle name="Normal 2" xfId="99"/>
    <cellStyle name="Normal 3" xfId="100"/>
    <cellStyle name="style1391031656711" xfId="101"/>
    <cellStyle name="style1391031656742" xfId="102"/>
    <cellStyle name="style1391031656779" xfId="103"/>
    <cellStyle name="style1391031656819" xfId="104"/>
    <cellStyle name="style1391031656858" xfId="105"/>
    <cellStyle name="style1391031656909" xfId="106"/>
    <cellStyle name="style1391031656946" xfId="107"/>
    <cellStyle name="style1391031657158" xfId="108"/>
    <cellStyle name="style1391031657479" xfId="109"/>
    <cellStyle name="style1391031657513" xfId="110"/>
    <cellStyle name="style1391031657547" xfId="111"/>
    <cellStyle name="style1391031657584" xfId="112"/>
    <cellStyle name="style1391031657619" xfId="113"/>
    <cellStyle name="style1391031657650" xfId="114"/>
    <cellStyle name="style1391031657762" xfId="115"/>
    <cellStyle name="style1391031657802" xfId="116"/>
    <cellStyle name="style1391031657840" xfId="117"/>
    <cellStyle name="style1391031657988" xfId="118"/>
    <cellStyle name="style1391031658015" xfId="119"/>
    <cellStyle name="style1391031658053" xfId="120"/>
    <cellStyle name="style1391031658122" xfId="121"/>
    <cellStyle name="style1391031658147" xfId="122"/>
    <cellStyle name="style1391031658182" xfId="123"/>
    <cellStyle name="style1391031658314" xfId="124"/>
    <cellStyle name="style1391031658706" xfId="125"/>
    <cellStyle name="style1391031658755" xfId="126"/>
    <cellStyle name="style1391031658855" xfId="127"/>
    <cellStyle name="style1391031658887" xfId="128"/>
    <cellStyle name="style1391031658917" xfId="129"/>
    <cellStyle name="style1391031658940" xfId="130"/>
    <cellStyle name="style1391031658992" xfId="131"/>
    <cellStyle name="style1391031659017" xfId="132"/>
    <cellStyle name="style1391031659039" xfId="133"/>
    <cellStyle name="style1391031659100" xfId="134"/>
    <cellStyle name="style1391031659229" xfId="135"/>
    <cellStyle name="style1391031659261" xfId="136"/>
    <cellStyle name="style1411158262124" xfId="137"/>
    <cellStyle name="style1411158262161" xfId="138"/>
    <cellStyle name="style1411158262200" xfId="139"/>
    <cellStyle name="style1411158262244" xfId="140"/>
    <cellStyle name="style1411158262280" xfId="141"/>
    <cellStyle name="style1411158262886" xfId="142"/>
    <cellStyle name="style1411158262989" xfId="143"/>
    <cellStyle name="style1411158263023" xfId="144"/>
    <cellStyle name="style1411158263059" xfId="145"/>
    <cellStyle name="style1411158263095" xfId="146"/>
    <cellStyle name="style1411158263122" xfId="147"/>
    <cellStyle name="style1411158263453" xfId="148"/>
    <cellStyle name="style1411158263480" xfId="149"/>
    <cellStyle name="style1411158263514" xfId="150"/>
    <cellStyle name="style1411158263585" xfId="151"/>
    <cellStyle name="style1411158263611" xfId="152"/>
    <cellStyle name="style1411158263643" xfId="153"/>
    <cellStyle name="style1411158263705" xfId="154"/>
    <cellStyle name="style1411158263729" xfId="155"/>
    <cellStyle name="style1411158263761" xfId="156"/>
    <cellStyle name="style1411158263786" xfId="157"/>
    <cellStyle name="style1411158263832" xfId="158"/>
    <cellStyle name="style1411158263891" xfId="159"/>
    <cellStyle name="style1411158264417" xfId="160"/>
    <cellStyle name="style1411158264557" xfId="161"/>
    <cellStyle name="style1411158264585" xfId="162"/>
    <cellStyle name="style1411158264607" xfId="163"/>
    <cellStyle name="style1411158264631" xfId="164"/>
    <cellStyle name="style1411158264655" xfId="165"/>
    <cellStyle name="style1411158264694" xfId="166"/>
    <cellStyle name="style1411158264719" xfId="167"/>
    <cellStyle name="style1411158264744" xfId="168"/>
    <cellStyle name="style1411158264787" xfId="169"/>
    <cellStyle name="style1411158264809" xfId="170"/>
    <cellStyle name="style1411158264846" xfId="171"/>
    <cellStyle name="style1411158264962" xfId="172"/>
    <cellStyle name="style1411158264984" xfId="173"/>
    <cellStyle name="style1433531280461" xfId="174"/>
    <cellStyle name="style1433531280793" xfId="175"/>
    <cellStyle name="style1433531281126" xfId="176"/>
    <cellStyle name="style1433531281167" xfId="177"/>
    <cellStyle name="style1433531281198" xfId="178"/>
    <cellStyle name="style1433531281236" xfId="179"/>
    <cellStyle name="style1433531281277" xfId="180"/>
    <cellStyle name="style1433531281313" xfId="181"/>
    <cellStyle name="style1433531281346" xfId="182"/>
    <cellStyle name="style1433531281378" xfId="183"/>
    <cellStyle name="style1433531281414" xfId="184"/>
    <cellStyle name="style1433531281448" xfId="185"/>
    <cellStyle name="style1433531281476" xfId="186"/>
    <cellStyle name="style1433531281514" xfId="187"/>
    <cellStyle name="style1433531281550" xfId="188"/>
    <cellStyle name="style1433531281589" xfId="189"/>
    <cellStyle name="style1433531281619" xfId="190"/>
    <cellStyle name="style1433531281668" xfId="191"/>
    <cellStyle name="style1433531281699" xfId="192"/>
    <cellStyle name="style1433531281728" xfId="193"/>
    <cellStyle name="style1433531281758" xfId="194"/>
    <cellStyle name="style1433531281793" xfId="195"/>
    <cellStyle name="style1433531281828" xfId="196"/>
    <cellStyle name="style1433531281854" xfId="197"/>
    <cellStyle name="style1456276981412" xfId="198"/>
    <cellStyle name="style1456276981452" xfId="199"/>
    <cellStyle name="style1456276981490" xfId="200"/>
    <cellStyle name="style1456276981538" xfId="201"/>
    <cellStyle name="style1456276981585" xfId="202"/>
    <cellStyle name="style1456276981643" xfId="203"/>
    <cellStyle name="style1456276981696" xfId="204"/>
    <cellStyle name="style1456276981744" xfId="205"/>
    <cellStyle name="style1456276981792" xfId="206"/>
    <cellStyle name="style1456276981837" xfId="207"/>
    <cellStyle name="style1456276981897" xfId="208"/>
    <cellStyle name="style1456276981966" xfId="209"/>
    <cellStyle name="style1456276982017" xfId="210"/>
    <cellStyle name="style1456276982051" xfId="211"/>
    <cellStyle name="style1456276982166" xfId="212"/>
    <cellStyle name="style1456276982200" xfId="213"/>
    <cellStyle name="style1456276982234" xfId="214"/>
    <cellStyle name="style1456276982278" xfId="215"/>
    <cellStyle name="style1456276982324" xfId="216"/>
    <cellStyle name="style1456276982514" xfId="217"/>
    <cellStyle name="style1456276982559" xfId="218"/>
    <cellStyle name="style1456276982607" xfId="219"/>
    <cellStyle name="style1456276982657" xfId="220"/>
    <cellStyle name="style1456276982705" xfId="221"/>
    <cellStyle name="style1456276982811" xfId="222"/>
    <cellStyle name="style1456276982897" xfId="223"/>
    <cellStyle name="style1456276982983" xfId="224"/>
    <cellStyle name="style1456276983073" xfId="225"/>
    <cellStyle name="style1456276983162" xfId="226"/>
    <cellStyle name="style1456276983208" xfId="227"/>
    <cellStyle name="style1456276983256" xfId="228"/>
    <cellStyle name="style1456276983303" xfId="229"/>
    <cellStyle name="style1456276983408" xfId="230"/>
    <cellStyle name="style1456276983440" xfId="231"/>
    <cellStyle name="style1456276983484" xfId="232"/>
    <cellStyle name="style1456276983531" xfId="233"/>
    <cellStyle name="style1456276983575" xfId="234"/>
    <cellStyle name="style1456276983625" xfId="235"/>
    <cellStyle name="style1456276983866" xfId="236"/>
    <cellStyle name="style1456276983908" xfId="237"/>
    <cellStyle name="style1456276983941" xfId="238"/>
    <cellStyle name="style1456276983972" xfId="239"/>
    <cellStyle name="style1456276984004" xfId="240"/>
    <cellStyle name="style1456276984073" xfId="241"/>
    <cellStyle name="style1456276984143" xfId="242"/>
    <cellStyle name="style1456276984176" xfId="243"/>
    <cellStyle name="style1456276984342" xfId="244"/>
    <cellStyle name="style1456276984404" xfId="245"/>
    <cellStyle name="style1456276984509" xfId="246"/>
    <cellStyle name="style1456276984570" xfId="247"/>
    <cellStyle name="style1456276984629" xfId="248"/>
    <cellStyle name="style1456276985063" xfId="249"/>
    <cellStyle name="style1456276986387" xfId="250"/>
    <cellStyle name="style1456276986428" xfId="251"/>
    <cellStyle name="style1456276986458" xfId="252"/>
    <cellStyle name="style1456276987588" xfId="253"/>
    <cellStyle name="style1456276987618" xfId="254"/>
    <cellStyle name="style1456276987648" xfId="255"/>
    <cellStyle name="style1456276987705" xfId="256"/>
    <cellStyle name="style1456276987741" xfId="257"/>
    <cellStyle name="style1456276987781" xfId="258"/>
    <cellStyle name="style1456276987820" xfId="259"/>
    <cellStyle name="style1456276987880" xfId="260"/>
    <cellStyle name="style1456276987910" xfId="261"/>
    <cellStyle name="style1456276987939" xfId="262"/>
    <cellStyle name="style1456276987978" xfId="263"/>
    <cellStyle name="style1456276988154" xfId="264"/>
    <cellStyle name="style1456276991919" xfId="265"/>
    <cellStyle name="style1456276991955" xfId="266"/>
    <cellStyle name="style1492537951750" xfId="267"/>
    <cellStyle name="style1492537951794" xfId="268"/>
    <cellStyle name="style1492537951841" xfId="269"/>
    <cellStyle name="style1492537952035" xfId="270"/>
    <cellStyle name="style1492537952084" xfId="271"/>
    <cellStyle name="style1492537952367" xfId="272"/>
    <cellStyle name="style1492537952427" xfId="273"/>
    <cellStyle name="style1492537952474" xfId="274"/>
    <cellStyle name="style1492537952528" xfId="275"/>
    <cellStyle name="style1492537952562" xfId="276"/>
    <cellStyle name="style1492537952604" xfId="277"/>
    <cellStyle name="style1492537952645" xfId="278"/>
    <cellStyle name="style1492537952679" xfId="279"/>
    <cellStyle name="style1492537952724" xfId="280"/>
    <cellStyle name="style1492537952771" xfId="281"/>
    <cellStyle name="style1492537952833" xfId="282"/>
    <cellStyle name="style1492537952867" xfId="283"/>
    <cellStyle name="style1492537952903" xfId="284"/>
    <cellStyle name="style1492537952942" xfId="285"/>
    <cellStyle name="style1492537952988" xfId="286"/>
    <cellStyle name="style1492537953037" xfId="287"/>
    <cellStyle name="style1492537953073" xfId="288"/>
    <cellStyle name="style1492537953110" xfId="289"/>
    <cellStyle name="style1492537953160" xfId="290"/>
    <cellStyle name="style1492537953219" xfId="291"/>
    <cellStyle name="style1492537953270" xfId="292"/>
    <cellStyle name="style1492537953309" xfId="293"/>
    <cellStyle name="style1492537953356" xfId="294"/>
    <cellStyle name="style1492537953392" xfId="295"/>
    <cellStyle name="style1492537953426" xfId="296"/>
    <cellStyle name="style1492537953464" xfId="297"/>
    <cellStyle name="style1492537953509" xfId="298"/>
    <cellStyle name="style1492537953557" xfId="299"/>
    <cellStyle name="style1492537953593" xfId="300"/>
    <cellStyle name="style1492537953880" xfId="301"/>
    <cellStyle name="style1492542202935" xfId="302"/>
    <cellStyle name="style1492542203741" xfId="303"/>
    <cellStyle name="style1492542203783" xfId="304"/>
    <cellStyle name="style1492542203816" xfId="305"/>
    <cellStyle name="style1492542203864" xfId="306"/>
    <cellStyle name="style1492542203930" xfId="307"/>
    <cellStyle name="style1492542203978" xfId="308"/>
    <cellStyle name="style1492542204013" xfId="309"/>
    <cellStyle name="style1492542204048" xfId="310"/>
    <cellStyle name="style1492542204081" xfId="311"/>
    <cellStyle name="style1492542204124" xfId="312"/>
    <cellStyle name="style1492542204168" xfId="313"/>
    <cellStyle name="style1492542204202" xfId="314"/>
    <cellStyle name="style1492542204237" xfId="315"/>
    <cellStyle name="style1492542204284" xfId="316"/>
    <cellStyle name="style1492542204330" xfId="317"/>
    <cellStyle name="style1492542204386" xfId="318"/>
    <cellStyle name="style1492542204420" xfId="319"/>
    <cellStyle name="style1492542204453" xfId="320"/>
    <cellStyle name="style1492542204499" xfId="321"/>
    <cellStyle name="style1492542204532" xfId="322"/>
    <cellStyle name="style1492542204568" xfId="323"/>
    <cellStyle name="style1492542204610" xfId="324"/>
    <cellStyle name="style1492542204653" xfId="325"/>
    <cellStyle name="style1492542204689" xfId="326"/>
    <cellStyle name="style1492542204735" xfId="327"/>
    <cellStyle name="style1492542205347" xfId="328"/>
    <cellStyle name="style1492548772963" xfId="329"/>
    <cellStyle name="style1492548773689" xfId="330"/>
    <cellStyle name="style1492548773725" xfId="331"/>
    <cellStyle name="style1492548773755" xfId="332"/>
    <cellStyle name="style1492548773794" xfId="333"/>
    <cellStyle name="style1492548773836" xfId="334"/>
    <cellStyle name="style1492548773876" xfId="335"/>
    <cellStyle name="style1492548773908" xfId="336"/>
    <cellStyle name="style1492548773940" xfId="337"/>
    <cellStyle name="style1492548773972" xfId="338"/>
    <cellStyle name="style1492548774011" xfId="339"/>
    <cellStyle name="style1492548774065" xfId="340"/>
    <cellStyle name="style1492548774095" xfId="341"/>
    <cellStyle name="style1492548774126" xfId="342"/>
    <cellStyle name="style1492548774165" xfId="343"/>
    <cellStyle name="style1492548774205" xfId="344"/>
    <cellStyle name="style1492548774244" xfId="345"/>
    <cellStyle name="style1492548774274" xfId="346"/>
    <cellStyle name="style1492548774304" xfId="347"/>
    <cellStyle name="style1492548774345" xfId="348"/>
    <cellStyle name="style1492548774382" xfId="349"/>
    <cellStyle name="style1492548774413" xfId="350"/>
    <cellStyle name="style1492548774444" xfId="351"/>
    <cellStyle name="style1492548774484" xfId="352"/>
    <cellStyle name="style1492548774537" xfId="353"/>
    <cellStyle name="style1492548774567" xfId="354"/>
    <cellStyle name="style1492551153594" xfId="355"/>
    <cellStyle name="style1492551154236" xfId="356"/>
    <cellStyle name="style1492551154271" xfId="357"/>
    <cellStyle name="style1492551154300" xfId="358"/>
    <cellStyle name="style1492551154338" xfId="359"/>
    <cellStyle name="style1492551154378" xfId="360"/>
    <cellStyle name="style1492551154416" xfId="361"/>
    <cellStyle name="style1492551154445" xfId="362"/>
    <cellStyle name="style1492551154477" xfId="363"/>
    <cellStyle name="style1492551154519" xfId="364"/>
    <cellStyle name="style1492551154560" xfId="365"/>
    <cellStyle name="style1492551154599" xfId="366"/>
    <cellStyle name="style1492551154629" xfId="367"/>
    <cellStyle name="style1492551154658" xfId="368"/>
    <cellStyle name="style1492551154705" xfId="369"/>
    <cellStyle name="style1492551154746" xfId="370"/>
    <cellStyle name="style1492551154787" xfId="371"/>
    <cellStyle name="style1492551154818" xfId="372"/>
    <cellStyle name="style1492551154849" xfId="373"/>
    <cellStyle name="style1492551154893" xfId="374"/>
    <cellStyle name="style1492551154926" xfId="375"/>
    <cellStyle name="style1492551154955" xfId="376"/>
    <cellStyle name="style1492551154985" xfId="377"/>
    <cellStyle name="style1492551155035" xfId="378"/>
    <cellStyle name="style1492551155073" xfId="379"/>
    <cellStyle name="style1492551155102" xfId="380"/>
    <cellStyle name="style1492551155140" xfId="381"/>
    <cellStyle name="style1492552176487" xfId="382"/>
    <cellStyle name="style1492552177120" xfId="383"/>
    <cellStyle name="style1492552177155" xfId="384"/>
    <cellStyle name="style1492552177184" xfId="385"/>
    <cellStyle name="style1492552177222" xfId="386"/>
    <cellStyle name="style1492552177261" xfId="387"/>
    <cellStyle name="style1492552177299" xfId="388"/>
    <cellStyle name="style1492552177328" xfId="389"/>
    <cellStyle name="style1492552177359" xfId="390"/>
    <cellStyle name="style1492552177394" xfId="391"/>
    <cellStyle name="style1492552177433" xfId="392"/>
    <cellStyle name="style1492552177471" xfId="393"/>
    <cellStyle name="style1492552177500" xfId="394"/>
    <cellStyle name="style1492552177529" xfId="395"/>
    <cellStyle name="style1492552177568" xfId="396"/>
    <cellStyle name="style1492552177606" xfId="397"/>
    <cellStyle name="style1492552177645" xfId="398"/>
    <cellStyle name="style1492552177674" xfId="399"/>
    <cellStyle name="style1492552177704" xfId="400"/>
    <cellStyle name="style1492552177744" xfId="401"/>
    <cellStyle name="style1492552177778" xfId="402"/>
    <cellStyle name="style1492552177807" xfId="403"/>
    <cellStyle name="style1492552177838" xfId="404"/>
    <cellStyle name="style1492552177875" xfId="405"/>
    <cellStyle name="style1492552177913" xfId="406"/>
    <cellStyle name="style1492552177951" xfId="407"/>
    <cellStyle name="style1492552177989" xfId="408"/>
    <cellStyle name="style1492552822846" xfId="409"/>
    <cellStyle name="style1492552822926" xfId="410"/>
    <cellStyle name="style1492552822965" xfId="411"/>
    <cellStyle name="style1492552823004" xfId="412"/>
    <cellStyle name="style1492552823048" xfId="413"/>
    <cellStyle name="style1492552823087" xfId="414"/>
    <cellStyle name="style1492552823332" xfId="415"/>
    <cellStyle name="style1492552823367" xfId="416"/>
    <cellStyle name="style1492552823435" xfId="417"/>
    <cellStyle name="style1492552823554" xfId="418"/>
    <cellStyle name="style1492552823675" xfId="419"/>
    <cellStyle name="style1492552823736" xfId="420"/>
    <cellStyle name="style1492552823836" xfId="421"/>
    <cellStyle name="style1492552823869" xfId="422"/>
    <cellStyle name="style1492552823907" xfId="423"/>
    <cellStyle name="style1492552823947" xfId="424"/>
    <cellStyle name="style1492552823986" xfId="425"/>
    <cellStyle name="style1492552824024" xfId="426"/>
    <cellStyle name="style1492552824063" xfId="427"/>
    <cellStyle name="style1492552825114" xfId="428"/>
    <cellStyle name="style1492552825143" xfId="429"/>
    <cellStyle name="style1492552825172" xfId="430"/>
    <cellStyle name="style1492552825201" xfId="431"/>
    <cellStyle name="style1492552825230" xfId="432"/>
    <cellStyle name="style1492552825259" xfId="433"/>
    <cellStyle name="style1492552825288" xfId="434"/>
    <cellStyle name="style1492552825317" xfId="435"/>
    <cellStyle name="style1492552825347" xfId="436"/>
    <cellStyle name="style1492552825375" xfId="437"/>
    <cellStyle name="style1492552825404" xfId="438"/>
    <cellStyle name="style1492552825433" xfId="439"/>
    <cellStyle name="style1492552825463" xfId="440"/>
    <cellStyle name="style1492552825517" xfId="441"/>
    <cellStyle name="style1492552825553" xfId="442"/>
    <cellStyle name="style1492552825586" xfId="443"/>
    <cellStyle name="style1492552825617" xfId="444"/>
    <cellStyle name="style1492552825646" xfId="445"/>
    <cellStyle name="style1492552825675" xfId="446"/>
    <cellStyle name="style1492552825704" xfId="447"/>
    <cellStyle name="style1492552825769" xfId="448"/>
    <cellStyle name="style1492552825803" xfId="449"/>
    <cellStyle name="style1492552825889" xfId="450"/>
    <cellStyle name="style1492552825928" xfId="451"/>
    <cellStyle name="style1492633250753" xfId="452"/>
    <cellStyle name="style1492633250826" xfId="453"/>
    <cellStyle name="style1492633250864" xfId="454"/>
    <cellStyle name="style1492633250901" xfId="455"/>
    <cellStyle name="style1492633250940" xfId="456"/>
    <cellStyle name="style1492633250986" xfId="457"/>
    <cellStyle name="style1492633251192" xfId="458"/>
    <cellStyle name="style1492633251226" xfId="459"/>
    <cellStyle name="style1492633251292" xfId="460"/>
    <cellStyle name="style1492633251406" xfId="461"/>
    <cellStyle name="style1492633251527" xfId="462"/>
    <cellStyle name="style1492633251564" xfId="463"/>
    <cellStyle name="style1492633251691" xfId="464"/>
    <cellStyle name="style1492633251729" xfId="465"/>
    <cellStyle name="style1492633251767" xfId="466"/>
    <cellStyle name="style1492633251805" xfId="467"/>
    <cellStyle name="style1492633251842" xfId="468"/>
    <cellStyle name="style1492633251879" xfId="469"/>
    <cellStyle name="style1492633251997" xfId="470"/>
    <cellStyle name="style1492633252026" xfId="471"/>
    <cellStyle name="style1492633252055" xfId="472"/>
    <cellStyle name="style1492633252167" xfId="473"/>
    <cellStyle name="style1492633252195" xfId="474"/>
    <cellStyle name="style1492633252224" xfId="475"/>
    <cellStyle name="style1492633252261" xfId="476"/>
    <cellStyle name="style1492633252290" xfId="477"/>
    <cellStyle name="style1492633252364" xfId="478"/>
    <cellStyle name="style1492633252392" xfId="479"/>
    <cellStyle name="style1492633252420" xfId="480"/>
    <cellStyle name="style1492633252461" xfId="481"/>
    <cellStyle name="style1492633252542" xfId="482"/>
    <cellStyle name="style1492633253132" xfId="483"/>
    <cellStyle name="style1492633253162" xfId="484"/>
    <cellStyle name="style1492633253195" xfId="485"/>
    <cellStyle name="style1492633253227" xfId="486"/>
    <cellStyle name="style1492633253255" xfId="487"/>
    <cellStyle name="style1492633253286" xfId="488"/>
    <cellStyle name="style1492633253316" xfId="489"/>
    <cellStyle name="style1492633253355" xfId="490"/>
    <cellStyle name="style1492633253390" xfId="491"/>
    <cellStyle name="style1492633253419" xfId="492"/>
    <cellStyle name="style1492633253448" xfId="493"/>
    <cellStyle name="style1492633253482" xfId="494"/>
    <cellStyle name="style1492711339842" xfId="495"/>
    <cellStyle name="style1492711340484" xfId="496"/>
    <cellStyle name="style1492711340518" xfId="497"/>
    <cellStyle name="style1492711340546" xfId="498"/>
    <cellStyle name="style1492711340583" xfId="499"/>
    <cellStyle name="style1492711340620" xfId="500"/>
    <cellStyle name="style1492711340657" xfId="501"/>
    <cellStyle name="style1492711340685" xfId="502"/>
    <cellStyle name="style1492711340714" xfId="503"/>
    <cellStyle name="style1492711340742" xfId="504"/>
    <cellStyle name="style1492711340800" xfId="505"/>
    <cellStyle name="style1492711340839" xfId="506"/>
    <cellStyle name="style1492711340869" xfId="507"/>
    <cellStyle name="style1492711340899" xfId="508"/>
    <cellStyle name="style1492711340938" xfId="509"/>
    <cellStyle name="style1492711340974" xfId="510"/>
    <cellStyle name="style1492711341012" xfId="511"/>
    <cellStyle name="style1492711341040" xfId="512"/>
    <cellStyle name="style1492711341068" xfId="513"/>
    <cellStyle name="style1492711341106" xfId="514"/>
    <cellStyle name="style1492711341136" xfId="515"/>
    <cellStyle name="style1492711341164" xfId="516"/>
    <cellStyle name="style1492711341193" xfId="517"/>
    <cellStyle name="style1492711341230" xfId="518"/>
    <cellStyle name="style1492711341266" xfId="519"/>
    <cellStyle name="style1492711341317" xfId="520"/>
    <cellStyle name="style1492711341396" xfId="521"/>
    <cellStyle name="style1492711341462" xfId="522"/>
    <cellStyle name="style1492711341491" xfId="523"/>
    <cellStyle name="style1492711341520" xfId="524"/>
    <cellStyle name="style1492711341550" xfId="525"/>
    <cellStyle name="style1492712400442" xfId="526"/>
    <cellStyle name="style1492712401131" xfId="527"/>
    <cellStyle name="style1492712401166" xfId="528"/>
    <cellStyle name="style1492712401194" xfId="529"/>
    <cellStyle name="style1492712401255" xfId="530"/>
    <cellStyle name="style1492712401304" xfId="531"/>
    <cellStyle name="style1492712401349" xfId="532"/>
    <cellStyle name="style1492712401378" xfId="533"/>
    <cellStyle name="style1492712401416" xfId="534"/>
    <cellStyle name="style1492712401456" xfId="535"/>
    <cellStyle name="style1492712401501" xfId="536"/>
    <cellStyle name="style1492712401543" xfId="537"/>
    <cellStyle name="style1492712401572" xfId="538"/>
    <cellStyle name="style1492712401603" xfId="539"/>
    <cellStyle name="style1492712401645" xfId="540"/>
    <cellStyle name="style1492712401698" xfId="541"/>
    <cellStyle name="style1492712401769" xfId="542"/>
    <cellStyle name="style1492712401799" xfId="543"/>
    <cellStyle name="style1492712401829" xfId="544"/>
    <cellStyle name="style1492712401871" xfId="545"/>
    <cellStyle name="style1492712401901" xfId="546"/>
    <cellStyle name="style1492712401935" xfId="547"/>
    <cellStyle name="style1492712401963" xfId="548"/>
    <cellStyle name="style1492712402000" xfId="549"/>
    <cellStyle name="style1492712402037" xfId="550"/>
    <cellStyle name="style1492712402065" xfId="551"/>
    <cellStyle name="style1492712973861" xfId="552"/>
    <cellStyle name="style1492712974711" xfId="553"/>
    <cellStyle name="style1492712974745" xfId="554"/>
    <cellStyle name="style1492712974773" xfId="555"/>
    <cellStyle name="style1492712974811" xfId="556"/>
    <cellStyle name="style1492712974848" xfId="557"/>
    <cellStyle name="style1492712974885" xfId="558"/>
    <cellStyle name="style1492712974918" xfId="559"/>
    <cellStyle name="style1492712974947" xfId="560"/>
    <cellStyle name="style1492712974976" xfId="561"/>
    <cellStyle name="style1492712975013" xfId="562"/>
    <cellStyle name="style1492712975049" xfId="563"/>
    <cellStyle name="style1492712975078" xfId="564"/>
    <cellStyle name="style1492712975106" xfId="565"/>
    <cellStyle name="style1492712975144" xfId="566"/>
    <cellStyle name="style1492712975181" xfId="567"/>
    <cellStyle name="style1492712975219" xfId="568"/>
    <cellStyle name="style1492712975253" xfId="569"/>
    <cellStyle name="style1492712975282" xfId="570"/>
    <cellStyle name="style1492712975319" xfId="571"/>
    <cellStyle name="style1492712975349" xfId="572"/>
    <cellStyle name="style1492712975377" xfId="573"/>
    <cellStyle name="style1492712975405" xfId="574"/>
    <cellStyle name="style1492712975442" xfId="575"/>
    <cellStyle name="style1492712975479" xfId="576"/>
    <cellStyle name="style1492712975507" xfId="577"/>
    <cellStyle name="style1492713742444" xfId="578"/>
    <cellStyle name="style1492713743081" xfId="579"/>
    <cellStyle name="style1492713743114" xfId="580"/>
    <cellStyle name="style1492713743142" xfId="581"/>
    <cellStyle name="style1492713743179" xfId="582"/>
    <cellStyle name="style1492713743216" xfId="583"/>
    <cellStyle name="style1492713743253" xfId="584"/>
    <cellStyle name="style1492713743281" xfId="585"/>
    <cellStyle name="style1492713743310" xfId="586"/>
    <cellStyle name="style1492713743345" xfId="587"/>
    <cellStyle name="style1492713743384" xfId="588"/>
    <cellStyle name="style1492713743421" xfId="589"/>
    <cellStyle name="style1492713743450" xfId="590"/>
    <cellStyle name="style1492713743478" xfId="591"/>
    <cellStyle name="style1492713743515" xfId="592"/>
    <cellStyle name="style1492713743551" xfId="593"/>
    <cellStyle name="style1492713743588" xfId="594"/>
    <cellStyle name="style1492713743617" xfId="595"/>
    <cellStyle name="style1492713743644" xfId="596"/>
    <cellStyle name="style1492713743682" xfId="597"/>
    <cellStyle name="style1492713743719" xfId="598"/>
    <cellStyle name="style1492713743747" xfId="599"/>
    <cellStyle name="style1492713743776" xfId="600"/>
    <cellStyle name="style1492713743813" xfId="601"/>
    <cellStyle name="style1492713743850" xfId="602"/>
    <cellStyle name="style1492713743878" xfId="603"/>
    <cellStyle name="style1492715151179" xfId="604"/>
    <cellStyle name="style1492715151842" xfId="605"/>
    <cellStyle name="style1492715151875" xfId="606"/>
    <cellStyle name="style1492715151904" xfId="607"/>
    <cellStyle name="style1492715151941" xfId="608"/>
    <cellStyle name="style1492715151978" xfId="609"/>
    <cellStyle name="style1492715152015" xfId="610"/>
    <cellStyle name="style1492715152055" xfId="611"/>
    <cellStyle name="style1492715152083" xfId="612"/>
    <cellStyle name="style1492715152112" xfId="613"/>
    <cellStyle name="style1492715152148" xfId="614"/>
    <cellStyle name="style1492715152185" xfId="615"/>
    <cellStyle name="style1492715152214" xfId="616"/>
    <cellStyle name="style1492715152250" xfId="617"/>
    <cellStyle name="style1492715152287" xfId="618"/>
    <cellStyle name="style1492715152325" xfId="619"/>
    <cellStyle name="style1492715152353" xfId="620"/>
    <cellStyle name="style1492715152381" xfId="621"/>
    <cellStyle name="style1492715152418" xfId="622"/>
    <cellStyle name="style1492715152465" xfId="623"/>
    <cellStyle name="style1492715152494" xfId="624"/>
    <cellStyle name="style1492715152522" xfId="625"/>
    <cellStyle name="style1492715152550" xfId="626"/>
    <cellStyle name="style1492715152587" xfId="627"/>
    <cellStyle name="style1492715152624" xfId="628"/>
    <cellStyle name="style1492715152652" xfId="629"/>
    <cellStyle name="style1492715152696" xfId="630"/>
    <cellStyle name="style1492723343765" xfId="631"/>
    <cellStyle name="style1492723343840" xfId="632"/>
    <cellStyle name="style1492723343878" xfId="633"/>
    <cellStyle name="style1492723343916" xfId="634"/>
    <cellStyle name="style1492723343955" xfId="635"/>
    <cellStyle name="style1492723343993" xfId="636"/>
    <cellStyle name="style1492723344220" xfId="637"/>
    <cellStyle name="style1492723344254" xfId="638"/>
    <cellStyle name="style1492723344320" xfId="639"/>
    <cellStyle name="style1492723344433" xfId="640"/>
    <cellStyle name="style1492723344546" xfId="641"/>
    <cellStyle name="style1492723344587" xfId="642"/>
    <cellStyle name="style1492723344718" xfId="643"/>
    <cellStyle name="style1492723344776" xfId="644"/>
    <cellStyle name="style1492723344815" xfId="645"/>
    <cellStyle name="style1492723344852" xfId="646"/>
    <cellStyle name="style1492723344892" xfId="647"/>
    <cellStyle name="style1492723344929" xfId="648"/>
    <cellStyle name="style1492723344968" xfId="649"/>
    <cellStyle name="style1492723345042" xfId="650"/>
    <cellStyle name="style1492723345070" xfId="651"/>
    <cellStyle name="style1492723345099" xfId="652"/>
    <cellStyle name="style1492723345137" xfId="653"/>
    <cellStyle name="style1492723345211" xfId="654"/>
    <cellStyle name="style1492723345239" xfId="655"/>
    <cellStyle name="style1492723345288" xfId="656"/>
    <cellStyle name="style1492723345325" xfId="657"/>
    <cellStyle name="style1492723345354" xfId="658"/>
    <cellStyle name="style1492723345428" xfId="659"/>
    <cellStyle name="style1492723345456" xfId="660"/>
    <cellStyle name="style1492723345484" xfId="661"/>
    <cellStyle name="style1492723345522" xfId="662"/>
    <cellStyle name="style1492723345552" xfId="663"/>
    <cellStyle name="style1492723345626" xfId="664"/>
    <cellStyle name="style1492723345654" xfId="665"/>
    <cellStyle name="style1492723346207" xfId="666"/>
    <cellStyle name="style1492723346258" xfId="667"/>
    <cellStyle name="style1492723346288" xfId="668"/>
    <cellStyle name="style1492723346319" xfId="669"/>
    <cellStyle name="style1492723346348" xfId="670"/>
    <cellStyle name="style1492723346376" xfId="671"/>
    <cellStyle name="style1492723346406" xfId="672"/>
    <cellStyle name="style1492723346434" xfId="673"/>
    <cellStyle name="style1492723346499" xfId="674"/>
    <cellStyle name="style1492723346531" xfId="675"/>
    <cellStyle name="style1492723346559" xfId="676"/>
    <cellStyle name="style1492723346588" xfId="677"/>
    <cellStyle name="style1492723346621" xfId="678"/>
    <cellStyle name="style1492723346659" xfId="679"/>
    <cellStyle name="style1492723346895" xfId="680"/>
    <cellStyle name="style1492723346923" xfId="681"/>
    <cellStyle name="style1492723346961" xfId="682"/>
    <cellStyle name="style1492738504706" xfId="683"/>
    <cellStyle name="style1492738504739" xfId="684"/>
    <cellStyle name="style1492738505391" xfId="685"/>
    <cellStyle name="style1492738505425" xfId="686"/>
    <cellStyle name="style1492738505453" xfId="687"/>
    <cellStyle name="style1492738505491" xfId="688"/>
    <cellStyle name="style1492738505528" xfId="689"/>
    <cellStyle name="style1492738505565" xfId="690"/>
    <cellStyle name="style1492738505593" xfId="691"/>
    <cellStyle name="style1492738505622" xfId="692"/>
    <cellStyle name="style1492738505650" xfId="693"/>
    <cellStyle name="style1492738505704" xfId="694"/>
    <cellStyle name="style1492738505745" xfId="695"/>
    <cellStyle name="style1492738505775" xfId="696"/>
    <cellStyle name="style1492738505804" xfId="697"/>
    <cellStyle name="style1492738505842" xfId="698"/>
    <cellStyle name="style1492738505878" xfId="699"/>
    <cellStyle name="style1492738505915" xfId="700"/>
    <cellStyle name="style1492738505943" xfId="701"/>
    <cellStyle name="style1492738505971" xfId="702"/>
    <cellStyle name="style1492738506009" xfId="703"/>
    <cellStyle name="style1492738506037" xfId="704"/>
    <cellStyle name="style1492738506065" xfId="705"/>
    <cellStyle name="style1492738506094" xfId="706"/>
    <cellStyle name="style1492738506131" xfId="707"/>
    <cellStyle name="style1492738506167" xfId="708"/>
    <cellStyle name="style1492738506195" xfId="709"/>
    <cellStyle name="style1492738506259" xfId="710"/>
    <cellStyle name="style1492739603015" xfId="1"/>
    <cellStyle name="style1492739603045" xfId="2"/>
    <cellStyle name="style1492739603114" xfId="17"/>
    <cellStyle name="style1492739603151" xfId="30"/>
    <cellStyle name="style1492739603190" xfId="31"/>
    <cellStyle name="style1492739603229" xfId="67"/>
    <cellStyle name="style1492739603285" xfId="68"/>
    <cellStyle name="style1492739603490" xfId="4"/>
    <cellStyle name="style1492739603524" xfId="81"/>
    <cellStyle name="style1492739603588" xfId="83"/>
    <cellStyle name="style1492739603700" xfId="89"/>
    <cellStyle name="style1492739603812" xfId="6"/>
    <cellStyle name="style1492739603849" xfId="7"/>
    <cellStyle name="style1492739603988" xfId="8"/>
    <cellStyle name="style1492739604025" xfId="9"/>
    <cellStyle name="style1492739604062" xfId="10"/>
    <cellStyle name="style1492739604099" xfId="42"/>
    <cellStyle name="style1492739604136" xfId="16"/>
    <cellStyle name="style1492739604173" xfId="43"/>
    <cellStyle name="style1492739604285" xfId="21"/>
    <cellStyle name="style1492739604313" xfId="20"/>
    <cellStyle name="style1492739604341" xfId="22"/>
    <cellStyle name="style1492739604378" xfId="54"/>
    <cellStyle name="style1492739604451" xfId="33"/>
    <cellStyle name="style1492739604495" xfId="34"/>
    <cellStyle name="style1492739604524" xfId="35"/>
    <cellStyle name="style1492739604561" xfId="32"/>
    <cellStyle name="style1492739604590" xfId="44"/>
    <cellStyle name="style1492739604666" xfId="45"/>
    <cellStyle name="style1492739604694" xfId="46"/>
    <cellStyle name="style1492739604722" xfId="47"/>
    <cellStyle name="style1492739604761" xfId="69"/>
    <cellStyle name="style1492739604835" xfId="70"/>
    <cellStyle name="style1492739604863" xfId="71"/>
    <cellStyle name="style1492739605419" xfId="18"/>
    <cellStyle name="style1492739605447" xfId="19"/>
    <cellStyle name="style1492739605478" xfId="55"/>
    <cellStyle name="style1492739605508" xfId="59"/>
    <cellStyle name="style1492739605537" xfId="60"/>
    <cellStyle name="style1492739605565" xfId="61"/>
    <cellStyle name="style1492739605595" xfId="72"/>
    <cellStyle name="style1492739605623" xfId="73"/>
    <cellStyle name="style1492739605687" xfId="87"/>
    <cellStyle name="style1492739605761" xfId="96"/>
    <cellStyle name="style1492739605789" xfId="97"/>
    <cellStyle name="style1492739605818" xfId="90"/>
    <cellStyle name="style1492739605850" xfId="86"/>
    <cellStyle name="style1492739605926" xfId="95"/>
    <cellStyle name="style1492739605981" xfId="98"/>
    <cellStyle name="style1492740155662" xfId="94"/>
    <cellStyle name="style1492740155695" xfId="3"/>
    <cellStyle name="style1492740155775" xfId="24"/>
    <cellStyle name="style1492740155815" xfId="36"/>
    <cellStyle name="style1492740155854" xfId="37"/>
    <cellStyle name="style1492740155895" xfId="74"/>
    <cellStyle name="style1492740155932" xfId="75"/>
    <cellStyle name="style1492740156155" xfId="5"/>
    <cellStyle name="style1492740156190" xfId="82"/>
    <cellStyle name="style1492740156256" xfId="84"/>
    <cellStyle name="style1492740156370" xfId="91"/>
    <cellStyle name="style1492740156484" xfId="11"/>
    <cellStyle name="style1492740156521" xfId="12"/>
    <cellStyle name="style1492740156645" xfId="13"/>
    <cellStyle name="style1492740156682" xfId="14"/>
    <cellStyle name="style1492740156720" xfId="15"/>
    <cellStyle name="style1492740156757" xfId="48"/>
    <cellStyle name="style1492740156795" xfId="23"/>
    <cellStyle name="style1492740156843" xfId="49"/>
    <cellStyle name="style1492740156954" xfId="27"/>
    <cellStyle name="style1492740156982" xfId="28"/>
    <cellStyle name="style1492740157010" xfId="85"/>
    <cellStyle name="style1492740157047" xfId="56"/>
    <cellStyle name="style1492740157120" xfId="39"/>
    <cellStyle name="style1492740157147" xfId="40"/>
    <cellStyle name="style1492740157175" xfId="41"/>
    <cellStyle name="style1492740157212" xfId="38"/>
    <cellStyle name="style1492740157240" xfId="50"/>
    <cellStyle name="style1492740157312" xfId="51"/>
    <cellStyle name="style1492740157340" xfId="52"/>
    <cellStyle name="style1492740157368" xfId="53"/>
    <cellStyle name="style1492740157407" xfId="76"/>
    <cellStyle name="style1492740157492" xfId="77"/>
    <cellStyle name="style1492740157520" xfId="78"/>
    <cellStyle name="style1492740158058" xfId="25"/>
    <cellStyle name="style1492740158086" xfId="26"/>
    <cellStyle name="style1492740158117" xfId="57"/>
    <cellStyle name="style1492740158158" xfId="58"/>
    <cellStyle name="style1492740158187" xfId="65"/>
    <cellStyle name="style1492740158214" xfId="66"/>
    <cellStyle name="style1492740158246" xfId="79"/>
    <cellStyle name="style1492740158277" xfId="80"/>
    <cellStyle name="style1492740158340" xfId="62"/>
    <cellStyle name="style1492740158403" xfId="63"/>
    <cellStyle name="style1492740158434" xfId="64"/>
    <cellStyle name="style1492740158466" xfId="93"/>
    <cellStyle name="style1492740158499" xfId="88"/>
    <cellStyle name="style1492740158573" xfId="29"/>
    <cellStyle name="style1492740158628" xfId="92"/>
    <cellStyle name="style1492789970427" xfId="711"/>
    <cellStyle name="style1492789970497" xfId="712"/>
    <cellStyle name="style1492789970533" xfId="713"/>
    <cellStyle name="style1492789970569" xfId="714"/>
    <cellStyle name="style1492789970607" xfId="715"/>
    <cellStyle name="style1492789970644" xfId="716"/>
    <cellStyle name="style1492789970863" xfId="717"/>
    <cellStyle name="style1492789970896" xfId="718"/>
    <cellStyle name="style1492789970959" xfId="719"/>
    <cellStyle name="style1492789971068" xfId="720"/>
    <cellStyle name="style1492789971179" xfId="721"/>
    <cellStyle name="style1492789971215" xfId="722"/>
    <cellStyle name="style1492789971323" xfId="723"/>
    <cellStyle name="style1492789971359" xfId="724"/>
    <cellStyle name="style1492789971396" xfId="725"/>
    <cellStyle name="style1492789971432" xfId="726"/>
    <cellStyle name="style1492789971467" xfId="727"/>
    <cellStyle name="style1492789971503" xfId="728"/>
    <cellStyle name="style1492789971611" xfId="729"/>
    <cellStyle name="style1492789971638" xfId="730"/>
    <cellStyle name="style1492789971773" xfId="731"/>
    <cellStyle name="style1492789971800" xfId="732"/>
    <cellStyle name="style1492789971828" xfId="733"/>
    <cellStyle name="style1492789971866" xfId="734"/>
    <cellStyle name="style1492789971896" xfId="735"/>
    <cellStyle name="style1492789971988" xfId="736"/>
    <cellStyle name="style1492789972016" xfId="737"/>
    <cellStyle name="style1492789972043" xfId="738"/>
    <cellStyle name="style1492789972152" xfId="739"/>
    <cellStyle name="style1492789972736" xfId="740"/>
    <cellStyle name="style1492789972764" xfId="741"/>
    <cellStyle name="style1492789972791" xfId="742"/>
    <cellStyle name="style1492789972822" xfId="743"/>
    <cellStyle name="style1492789972852" xfId="744"/>
    <cellStyle name="style1492789972879" xfId="745"/>
    <cellStyle name="style1492789972907" xfId="746"/>
    <cellStyle name="style1492789972935" xfId="747"/>
    <cellStyle name="style1492789972962" xfId="748"/>
    <cellStyle name="style1492789973000" xfId="749"/>
    <cellStyle name="style1492789973031" xfId="750"/>
    <cellStyle name="style1492789973069" xfId="751"/>
    <cellStyle name="style1492789973101" xfId="752"/>
    <cellStyle name="style1492793756893" xfId="753"/>
    <cellStyle name="style1492793756959" xfId="754"/>
    <cellStyle name="style1492793756996" xfId="755"/>
    <cellStyle name="style1492793757033" xfId="756"/>
    <cellStyle name="style1492793757073" xfId="757"/>
    <cellStyle name="style1492793757112" xfId="758"/>
    <cellStyle name="style1492793757320" xfId="759"/>
    <cellStyle name="style1492793757353" xfId="760"/>
    <cellStyle name="style1492793757417" xfId="761"/>
    <cellStyle name="style1492793757544" xfId="762"/>
    <cellStyle name="style1492793757653" xfId="763"/>
    <cellStyle name="style1492793757689" xfId="764"/>
    <cellStyle name="style1492793757782" xfId="765"/>
    <cellStyle name="style1492793757820" xfId="766"/>
    <cellStyle name="style1492793757856" xfId="767"/>
    <cellStyle name="style1492793757893" xfId="768"/>
    <cellStyle name="style1492793757928" xfId="769"/>
    <cellStyle name="style1492793757964" xfId="770"/>
    <cellStyle name="style1492793758074" xfId="771"/>
    <cellStyle name="style1492793758100" xfId="772"/>
    <cellStyle name="style1492793758127" xfId="773"/>
    <cellStyle name="style1492793758249" xfId="774"/>
    <cellStyle name="style1492793758278" xfId="775"/>
    <cellStyle name="style1492793758304" xfId="776"/>
    <cellStyle name="style1492793758339" xfId="777"/>
    <cellStyle name="style1492793758367" xfId="778"/>
    <cellStyle name="style1492793758437" xfId="779"/>
    <cellStyle name="style1492793758464" xfId="780"/>
    <cellStyle name="style1492793758491" xfId="781"/>
    <cellStyle name="style1492793758527" xfId="782"/>
    <cellStyle name="style1492793758625" xfId="783"/>
    <cellStyle name="style1492793759214" xfId="784"/>
    <cellStyle name="style1492793759242" xfId="785"/>
    <cellStyle name="style1492793759273" xfId="786"/>
    <cellStyle name="style1492793759303" xfId="787"/>
    <cellStyle name="style1492793759332" xfId="788"/>
    <cellStyle name="style1492793759360" xfId="789"/>
    <cellStyle name="style1492793759389" xfId="790"/>
    <cellStyle name="style1492793759417" xfId="791"/>
    <cellStyle name="style1492793759444" xfId="792"/>
    <cellStyle name="style1492793759481" xfId="793"/>
    <cellStyle name="style1492793759587" xfId="794"/>
    <cellStyle name="style1492793759619" xfId="795"/>
    <cellStyle name="style1492795051954" xfId="796"/>
    <cellStyle name="style1492795052533" xfId="797"/>
    <cellStyle name="style1492795052565" xfId="798"/>
    <cellStyle name="style1492795052591" xfId="799"/>
    <cellStyle name="style1492795052626" xfId="800"/>
    <cellStyle name="style1492795052661" xfId="801"/>
    <cellStyle name="style1492795052696" xfId="802"/>
    <cellStyle name="style1492795052722" xfId="803"/>
    <cellStyle name="style1492795052749" xfId="804"/>
    <cellStyle name="style1492795052777" xfId="805"/>
    <cellStyle name="style1492795052812" xfId="806"/>
    <cellStyle name="style1492795052855" xfId="807"/>
    <cellStyle name="style1492795052881" xfId="808"/>
    <cellStyle name="style1492795052911" xfId="809"/>
    <cellStyle name="style1492795052946" xfId="810"/>
    <cellStyle name="style1492795052981" xfId="811"/>
    <cellStyle name="style1492795053016" xfId="812"/>
    <cellStyle name="style1492795053043" xfId="813"/>
    <cellStyle name="style1492795053070" xfId="814"/>
    <cellStyle name="style1492795053106" xfId="815"/>
    <cellStyle name="style1492795053132" xfId="816"/>
    <cellStyle name="style1492795053159" xfId="817"/>
    <cellStyle name="style1492795053194" xfId="818"/>
    <cellStyle name="style1492795053229" xfId="819"/>
    <cellStyle name="style1492795053255" xfId="820"/>
    <cellStyle name="style1492800175236" xfId="821"/>
    <cellStyle name="style1492800175820" xfId="822"/>
    <cellStyle name="style1492800175852" xfId="823"/>
    <cellStyle name="style1492800175878" xfId="824"/>
    <cellStyle name="style1492800175913" xfId="825"/>
    <cellStyle name="style1492800175949" xfId="826"/>
    <cellStyle name="style1492800175986" xfId="827"/>
    <cellStyle name="style1492800176013" xfId="828"/>
    <cellStyle name="style1492800176040" xfId="829"/>
    <cellStyle name="style1492800176067" xfId="830"/>
    <cellStyle name="style1492800176102" xfId="831"/>
    <cellStyle name="style1492800176136" xfId="832"/>
    <cellStyle name="style1492800176165" xfId="833"/>
    <cellStyle name="style1492800176191" xfId="834"/>
    <cellStyle name="style1492800176227" xfId="835"/>
    <cellStyle name="style1492800176261" xfId="836"/>
    <cellStyle name="style1492800176296" xfId="837"/>
    <cellStyle name="style1492800176342" xfId="838"/>
    <cellStyle name="style1492800176369" xfId="839"/>
    <cellStyle name="style1492800176405" xfId="840"/>
    <cellStyle name="style1492800176432" xfId="841"/>
    <cellStyle name="style1492800176458" xfId="842"/>
    <cellStyle name="style1492800176485" xfId="843"/>
    <cellStyle name="style1492800176521" xfId="844"/>
    <cellStyle name="style1492800176555" xfId="845"/>
    <cellStyle name="style1492800176581" xfId="846"/>
    <cellStyle name="style1492802186633" xfId="847"/>
    <cellStyle name="style1492802187366" xfId="848"/>
    <cellStyle name="style1492802187393" xfId="849"/>
    <cellStyle name="style1492802187421" xfId="850"/>
    <cellStyle name="style1492802187721" xfId="851"/>
    <cellStyle name="style1492802187756" xfId="852"/>
    <cellStyle name="style1492802188017" xfId="853"/>
    <cellStyle name="style1492802188050" xfId="854"/>
    <cellStyle name="style1492802188077" xfId="855"/>
    <cellStyle name="style1492802188112" xfId="856"/>
    <cellStyle name="style1492802188148" xfId="857"/>
    <cellStyle name="style1492802188185" xfId="858"/>
    <cellStyle name="style1492802188212" xfId="859"/>
    <cellStyle name="style1492802188238" xfId="860"/>
    <cellStyle name="style1492802188296" xfId="861"/>
    <cellStyle name="style1492802188322" xfId="862"/>
    <cellStyle name="style1492802188350" xfId="863"/>
    <cellStyle name="style1492802188378" xfId="864"/>
    <cellStyle name="style1492802188405" xfId="865"/>
    <cellStyle name="style1492802188434" xfId="866"/>
    <cellStyle name="style1492802188463" xfId="867"/>
    <cellStyle name="style1492802188494" xfId="868"/>
    <cellStyle name="style1492802188523" xfId="869"/>
    <cellStyle name="style1492802188551" xfId="870"/>
    <cellStyle name="style1492802188581" xfId="871"/>
    <cellStyle name="style1492802188641" xfId="872"/>
    <cellStyle name="style1492802337391" xfId="873"/>
    <cellStyle name="style1492802338187" xfId="874"/>
    <cellStyle name="style1492802338219" xfId="875"/>
    <cellStyle name="style1492802338245" xfId="876"/>
    <cellStyle name="style1492802338280" xfId="877"/>
    <cellStyle name="style1492802338316" xfId="878"/>
    <cellStyle name="style1492802338352" xfId="879"/>
    <cellStyle name="style1492802338379" xfId="880"/>
    <cellStyle name="style1492802338406" xfId="881"/>
    <cellStyle name="style1492802338433" xfId="882"/>
    <cellStyle name="style1492802338467" xfId="883"/>
    <cellStyle name="style1492802338509" xfId="884"/>
    <cellStyle name="style1492802338536" xfId="885"/>
    <cellStyle name="style1492802338571" xfId="886"/>
    <cellStyle name="style1492802338606" xfId="887"/>
    <cellStyle name="style1492802338641" xfId="888"/>
    <cellStyle name="style1492802338667" xfId="889"/>
    <cellStyle name="style1492802338694" xfId="890"/>
    <cellStyle name="style1492802338729" xfId="891"/>
    <cellStyle name="style1492802338756" xfId="892"/>
    <cellStyle name="style1492802338783" xfId="893"/>
    <cellStyle name="style1492802338809" xfId="894"/>
    <cellStyle name="style1492802338843" xfId="895"/>
    <cellStyle name="style1492802338879" xfId="896"/>
    <cellStyle name="style1492802338913" xfId="897"/>
    <cellStyle name="style1492802338940" xfId="898"/>
    <cellStyle name="style1492802339012" xfId="899"/>
    <cellStyle name="style1492803338908" xfId="900"/>
    <cellStyle name="style1492803339485" xfId="901"/>
    <cellStyle name="style1492803339516" xfId="902"/>
    <cellStyle name="style1492803339543" xfId="903"/>
    <cellStyle name="style1492803339578" xfId="904"/>
    <cellStyle name="style1492803339622" xfId="905"/>
    <cellStyle name="style1492803339657" xfId="906"/>
    <cellStyle name="style1492803339684" xfId="907"/>
    <cellStyle name="style1492803339711" xfId="908"/>
    <cellStyle name="style1492803339738" xfId="909"/>
    <cellStyle name="style1492803339772" xfId="910"/>
    <cellStyle name="style1492803339807" xfId="911"/>
    <cellStyle name="style1492803339833" xfId="912"/>
    <cellStyle name="style1492803339860" xfId="913"/>
    <cellStyle name="style1492803339895" xfId="914"/>
    <cellStyle name="style1492803339930" xfId="915"/>
    <cellStyle name="style1492803339965" xfId="916"/>
    <cellStyle name="style1492803339992" xfId="917"/>
    <cellStyle name="style1492803340018" xfId="918"/>
    <cellStyle name="style1492803340064" xfId="919"/>
    <cellStyle name="style1492803340091" xfId="920"/>
    <cellStyle name="style1492803340118" xfId="921"/>
    <cellStyle name="style1492803340153" xfId="922"/>
    <cellStyle name="style1492803340188" xfId="923"/>
    <cellStyle name="style1492803340214" xfId="924"/>
    <cellStyle name="style1492804949385" xfId="925"/>
    <cellStyle name="style1492804950200" xfId="926"/>
    <cellStyle name="style1492804950235" xfId="927"/>
    <cellStyle name="style1492804950263" xfId="928"/>
    <cellStyle name="style1492804950299" xfId="929"/>
    <cellStyle name="style1492804950334" xfId="930"/>
    <cellStyle name="style1492804950368" xfId="931"/>
    <cellStyle name="style1492804950395" xfId="932"/>
    <cellStyle name="style1492804950421" xfId="933"/>
    <cellStyle name="style1492804950448" xfId="934"/>
    <cellStyle name="style1492804950483" xfId="935"/>
    <cellStyle name="style1492804950520" xfId="936"/>
    <cellStyle name="style1492804950546" xfId="937"/>
    <cellStyle name="style1492804950572" xfId="938"/>
    <cellStyle name="style1492804950607" xfId="939"/>
    <cellStyle name="style1492804950642" xfId="940"/>
    <cellStyle name="style1492804950685" xfId="941"/>
    <cellStyle name="style1492804950711" xfId="942"/>
    <cellStyle name="style1492804950737" xfId="943"/>
    <cellStyle name="style1492804950772" xfId="944"/>
    <cellStyle name="style1492804950800" xfId="945"/>
    <cellStyle name="style1492804950826" xfId="946"/>
    <cellStyle name="style1492804950852" xfId="947"/>
    <cellStyle name="style1492804950887" xfId="948"/>
    <cellStyle name="style1492804950921" xfId="949"/>
    <cellStyle name="style1492804950947" xfId="950"/>
    <cellStyle name="style1492805908742" xfId="951"/>
    <cellStyle name="style1492805908803" xfId="952"/>
    <cellStyle name="style1492805908838" xfId="953"/>
    <cellStyle name="style1492805908873" xfId="954"/>
    <cellStyle name="style1492805908910" xfId="955"/>
    <cellStyle name="style1492805908949" xfId="956"/>
    <cellStyle name="style1492805909148" xfId="957"/>
    <cellStyle name="style1492805909180" xfId="958"/>
    <cellStyle name="style1492805909309" xfId="959"/>
    <cellStyle name="style1492805909415" xfId="960"/>
    <cellStyle name="style1492805909449" xfId="961"/>
    <cellStyle name="style1492805909539" xfId="962"/>
    <cellStyle name="style1492805909574" xfId="963"/>
    <cellStyle name="style1492805909609" xfId="964"/>
    <cellStyle name="style1492805909645" xfId="965"/>
    <cellStyle name="style1492805909681" xfId="966"/>
    <cellStyle name="style1492805909717" xfId="967"/>
    <cellStyle name="style1492805909838" xfId="968"/>
    <cellStyle name="style1492805909864" xfId="969"/>
    <cellStyle name="style1492805909891" xfId="970"/>
    <cellStyle name="style1492805909995" xfId="971"/>
    <cellStyle name="style1492805910022" xfId="972"/>
    <cellStyle name="style1492805910048" xfId="973"/>
    <cellStyle name="style1492805910153" xfId="974"/>
    <cellStyle name="style1492805910179" xfId="975"/>
    <cellStyle name="style1492805910206" xfId="976"/>
    <cellStyle name="style1492805910319" xfId="977"/>
    <cellStyle name="style1492805910880" xfId="978"/>
    <cellStyle name="style1492805910906" xfId="979"/>
    <cellStyle name="style1492805910933" xfId="980"/>
    <cellStyle name="style1492805910961" xfId="981"/>
    <cellStyle name="style1492805910989" xfId="982"/>
    <cellStyle name="style1492805911032" xfId="983"/>
    <cellStyle name="style1492805911059" xfId="984"/>
    <cellStyle name="style1492805911087" xfId="985"/>
    <cellStyle name="style1492805911113" xfId="986"/>
    <cellStyle name="style1492805911139" xfId="987"/>
    <cellStyle name="style1492805911169" xfId="988"/>
    <cellStyle name="style1492805911205" xfId="989"/>
    <cellStyle name="style1492805911231" xfId="990"/>
    <cellStyle name="style1492805911258" xfId="991"/>
    <cellStyle name="style1492805911285" xfId="992"/>
    <cellStyle name="style1492805911311" xfId="993"/>
    <cellStyle name="style1492805911337" xfId="994"/>
    <cellStyle name="style1492805911366" xfId="995"/>
    <cellStyle name="style1492805911395" xfId="996"/>
    <cellStyle name="style1492805911430" xfId="997"/>
    <cellStyle name="style1492805911466" xfId="998"/>
    <cellStyle name="style1492805911862" xfId="999"/>
    <cellStyle name="style1492805911890" xfId="1000"/>
    <cellStyle name="style1492805912021" xfId="1001"/>
    <cellStyle name="style1492806339727" xfId="1002"/>
    <cellStyle name="style1492806339793" xfId="1003"/>
    <cellStyle name="style1492806339830" xfId="1004"/>
    <cellStyle name="style1492806339868" xfId="1005"/>
    <cellStyle name="style1492806339916" xfId="1006"/>
    <cellStyle name="style1492806339952" xfId="1007"/>
    <cellStyle name="style1492806340148" xfId="1008"/>
    <cellStyle name="style1492806340183" xfId="1009"/>
    <cellStyle name="style1492806340308" xfId="1010"/>
    <cellStyle name="style1492806340340" xfId="1011"/>
    <cellStyle name="style1492806340366" xfId="1012"/>
    <cellStyle name="style1492806340401" xfId="1013"/>
    <cellStyle name="style1492806340436" xfId="1014"/>
    <cellStyle name="style1492806340472" xfId="1015"/>
    <cellStyle name="style1492806340498" xfId="1016"/>
    <cellStyle name="style1492806340535" xfId="1017"/>
    <cellStyle name="style1492806340562" xfId="1018"/>
    <cellStyle name="style1492806340597" xfId="1019"/>
    <cellStyle name="style1492806340633" xfId="1020"/>
    <cellStyle name="style1492806340660" xfId="1021"/>
    <cellStyle name="style1492806340688" xfId="1022"/>
    <cellStyle name="style1492806340724" xfId="1023"/>
    <cellStyle name="style1492806340759" xfId="1024"/>
    <cellStyle name="style1492806340793" xfId="1025"/>
    <cellStyle name="style1492806340820" xfId="1026"/>
    <cellStyle name="style1492806340846" xfId="1027"/>
    <cellStyle name="style1492806340883" xfId="1028"/>
    <cellStyle name="style1492806340911" xfId="1029"/>
    <cellStyle name="style1492806340937" xfId="1030"/>
    <cellStyle name="style1492806340964" xfId="1031"/>
    <cellStyle name="style1492806340998" xfId="1032"/>
    <cellStyle name="style1492806341033" xfId="1033"/>
    <cellStyle name="style1492806341059" xfId="1034"/>
    <cellStyle name="style1492806341274" xfId="1035"/>
    <cellStyle name="style1492806341309" xfId="1036"/>
    <cellStyle name="style1492806341343" xfId="1037"/>
    <cellStyle name="style1492806341554" xfId="1038"/>
    <cellStyle name="style1492806341581" xfId="1039"/>
    <cellStyle name="style1492806341607" xfId="1040"/>
    <cellStyle name="style1492806341697" xfId="1041"/>
    <cellStyle name="style1492806342222" xfId="1042"/>
    <cellStyle name="style1492806342250" xfId="1043"/>
    <cellStyle name="style1492806342296" xfId="1044"/>
    <cellStyle name="style1492806342345" xfId="1045"/>
    <cellStyle name="style1492806695346" xfId="1046"/>
    <cellStyle name="style1492806695412" xfId="1047"/>
    <cellStyle name="style1492806695449" xfId="1048"/>
    <cellStyle name="style1492806695485" xfId="1049"/>
    <cellStyle name="style1492806695522" xfId="1050"/>
    <cellStyle name="style1492806695558" xfId="1051"/>
    <cellStyle name="style1492806695750" xfId="1052"/>
    <cellStyle name="style1492806695781" xfId="1053"/>
    <cellStyle name="style1492806695946" xfId="1054"/>
    <cellStyle name="style1492806696341" xfId="1055"/>
    <cellStyle name="style1492806696376" xfId="1056"/>
    <cellStyle name="style1492806696489" xfId="1057"/>
    <cellStyle name="style1492806696524" xfId="1058"/>
    <cellStyle name="style1492806696558" xfId="1059"/>
    <cellStyle name="style1492806696593" xfId="1060"/>
    <cellStyle name="style1492806696627" xfId="1061"/>
    <cellStyle name="style1492806696662" xfId="1062"/>
    <cellStyle name="style1492806696765" xfId="1063"/>
    <cellStyle name="style1492806696791" xfId="1064"/>
    <cellStyle name="style1492806696817" xfId="1065"/>
    <cellStyle name="style1492806696920" xfId="1066"/>
    <cellStyle name="style1492806696955" xfId="1067"/>
    <cellStyle name="style1492806696981" xfId="1068"/>
    <cellStyle name="style1492806697016" xfId="1069"/>
    <cellStyle name="style1492806697043" xfId="1070"/>
    <cellStyle name="style1492806697112" xfId="1071"/>
    <cellStyle name="style1492806697138" xfId="1072"/>
    <cellStyle name="style1492806697164" xfId="1073"/>
    <cellStyle name="style1492806697269" xfId="1074"/>
    <cellStyle name="style1492806697799" xfId="1075"/>
    <cellStyle name="style1492806697826" xfId="1076"/>
    <cellStyle name="style1492806697855" xfId="1077"/>
    <cellStyle name="style1492806697884" xfId="1078"/>
    <cellStyle name="style1492806697910" xfId="1079"/>
    <cellStyle name="style1492806697937" xfId="1080"/>
    <cellStyle name="style1492806697963" xfId="1081"/>
    <cellStyle name="style1492806697989" xfId="1082"/>
    <cellStyle name="style1492806698021" xfId="1083"/>
    <cellStyle name="style1492806698049" xfId="1084"/>
    <cellStyle name="style1492806698079" xfId="1085"/>
    <cellStyle name="style1492806698114" xfId="1086"/>
    <cellStyle name="style1492806698149" xfId="1087"/>
    <cellStyle name="style1492806698175" xfId="1088"/>
    <cellStyle name="style1492806698200" xfId="1089"/>
    <cellStyle name="style1492806698226" xfId="1090"/>
    <cellStyle name="style1492806698252" xfId="1091"/>
    <cellStyle name="style1492806698594" xfId="1092"/>
    <cellStyle name="style1492806973495" xfId="1093"/>
    <cellStyle name="style1492806974105" xfId="1094"/>
    <cellStyle name="style1492806974136" xfId="1095"/>
    <cellStyle name="style1492806974162" xfId="1096"/>
    <cellStyle name="style1492806974196" xfId="1097"/>
    <cellStyle name="style1492806974232" xfId="1098"/>
    <cellStyle name="style1492806974276" xfId="1099"/>
    <cellStyle name="style1492806974302" xfId="1100"/>
    <cellStyle name="style1492806974329" xfId="1101"/>
    <cellStyle name="style1492806974356" xfId="1102"/>
    <cellStyle name="style1492806974390" xfId="1103"/>
    <cellStyle name="style1492806974424" xfId="1104"/>
    <cellStyle name="style1492806974451" xfId="1105"/>
    <cellStyle name="style1492806974477" xfId="1106"/>
    <cellStyle name="style1492806974512" xfId="1107"/>
    <cellStyle name="style1492806974546" xfId="1108"/>
    <cellStyle name="style1492806974580" xfId="1109"/>
    <cellStyle name="style1492806974607" xfId="1110"/>
    <cellStyle name="style1492806974636" xfId="1111"/>
    <cellStyle name="style1492806974671" xfId="1112"/>
    <cellStyle name="style1492806974699" xfId="1113"/>
    <cellStyle name="style1492806974726" xfId="1114"/>
    <cellStyle name="style1492806974753" xfId="1115"/>
    <cellStyle name="style1492806974788" xfId="1116"/>
    <cellStyle name="style1492806974831" xfId="1117"/>
    <cellStyle name="style1492806974857" xfId="1118"/>
    <cellStyle name="style1493056212963" xfId="1119"/>
    <cellStyle name="style1493056213031" xfId="1120"/>
    <cellStyle name="style1493056213065" xfId="1121"/>
    <cellStyle name="style1493056213101" xfId="1122"/>
    <cellStyle name="style1493056213140" xfId="1123"/>
    <cellStyle name="style1493056213206" xfId="1124"/>
    <cellStyle name="style1493056213415" xfId="1125"/>
    <cellStyle name="style1493056213449" xfId="1126"/>
    <cellStyle name="style1493056213513" xfId="1127"/>
    <cellStyle name="style1493056213565" xfId="1128"/>
    <cellStyle name="style1493056213643" xfId="1129"/>
    <cellStyle name="style1493056213751" xfId="1130"/>
    <cellStyle name="style1493056213791" xfId="1131"/>
    <cellStyle name="style1493056213890" xfId="1132"/>
    <cellStyle name="style1493056213928" xfId="1133"/>
    <cellStyle name="style1493056214304" xfId="1134"/>
    <cellStyle name="style1493056214357" xfId="1135"/>
    <cellStyle name="style1493056214398" xfId="1136"/>
    <cellStyle name="style1493056214434" xfId="1137"/>
    <cellStyle name="style1493056214544" xfId="1138"/>
    <cellStyle name="style1493056214570" xfId="1139"/>
    <cellStyle name="style1493056214597" xfId="1140"/>
    <cellStyle name="style1493056214709" xfId="1141"/>
    <cellStyle name="style1493056214744" xfId="1142"/>
    <cellStyle name="style1493056214771" xfId="1143"/>
    <cellStyle name="style1493056214808" xfId="1144"/>
    <cellStyle name="style1493056214836" xfId="1145"/>
    <cellStyle name="style1493056214905" xfId="1146"/>
    <cellStyle name="style1493056214932" xfId="1147"/>
    <cellStyle name="style1493056214959" xfId="1148"/>
    <cellStyle name="style1493056215003" xfId="1149"/>
    <cellStyle name="style1493056215106" xfId="1150"/>
    <cellStyle name="style1493056215689" xfId="1151"/>
    <cellStyle name="style1493056215725" xfId="1152"/>
    <cellStyle name="style1493056215756" xfId="1153"/>
    <cellStyle name="style1493056215788" xfId="1154"/>
    <cellStyle name="style1493056215822" xfId="1155"/>
    <cellStyle name="style1493056215849" xfId="1156"/>
    <cellStyle name="style1493056215878" xfId="1157"/>
    <cellStyle name="style1493056215905" xfId="1158"/>
    <cellStyle name="style1493056215932" xfId="1159"/>
    <cellStyle name="style1493056215971" xfId="1160"/>
    <cellStyle name="style1493056216006" xfId="1161"/>
    <cellStyle name="style1493056216035" xfId="1162"/>
    <cellStyle name="style1493056216064" xfId="1163"/>
    <cellStyle name="style1493056216094" xfId="1164"/>
    <cellStyle name="style1493056216241" xfId="1165"/>
    <cellStyle name="style1493056216393" xfId="1166"/>
    <cellStyle name="style1493057962664" xfId="1167"/>
    <cellStyle name="style1493057963288" xfId="1168"/>
    <cellStyle name="style1493057963320" xfId="1169"/>
    <cellStyle name="style1493057963346" xfId="1170"/>
    <cellStyle name="style1493057963381" xfId="1171"/>
    <cellStyle name="style1493057963416" xfId="1172"/>
    <cellStyle name="style1493057963458" xfId="1173"/>
    <cellStyle name="style1493057963484" xfId="1174"/>
    <cellStyle name="style1493057963511" xfId="1175"/>
    <cellStyle name="style1493057963538" xfId="1176"/>
    <cellStyle name="style1493057963572" xfId="1177"/>
    <cellStyle name="style1493057963608" xfId="1178"/>
    <cellStyle name="style1493057963635" xfId="1179"/>
    <cellStyle name="style1493057963661" xfId="1180"/>
    <cellStyle name="style1493057963696" xfId="1181"/>
    <cellStyle name="style1493057963730" xfId="1182"/>
    <cellStyle name="style1493057963764" xfId="1183"/>
    <cellStyle name="style1493057963790" xfId="1184"/>
    <cellStyle name="style1493057963861" xfId="1185"/>
    <cellStyle name="style1493057963888" xfId="1186"/>
    <cellStyle name="style1493057963914" xfId="1187"/>
    <cellStyle name="style1493057963941" xfId="1188"/>
    <cellStyle name="style1493057963975" xfId="1189"/>
    <cellStyle name="style1493057964010" xfId="1190"/>
    <cellStyle name="style1493057964037" xfId="1191"/>
    <cellStyle name="style1493059076880" xfId="1192"/>
    <cellStyle name="style1493059077505" xfId="1193"/>
    <cellStyle name="style1493059077536" xfId="1194"/>
    <cellStyle name="style1493059077562" xfId="1195"/>
    <cellStyle name="style1493059077597" xfId="1196"/>
    <cellStyle name="style1493059077632" xfId="1197"/>
    <cellStyle name="style1493059077667" xfId="1198"/>
    <cellStyle name="style1493059077693" xfId="1199"/>
    <cellStyle name="style1493059077720" xfId="1200"/>
    <cellStyle name="style1493059077746" xfId="1201"/>
    <cellStyle name="style1493059077781" xfId="1202"/>
    <cellStyle name="style1493059077817" xfId="1203"/>
    <cellStyle name="style1493059077844" xfId="1204"/>
    <cellStyle name="style1493059077870" xfId="1205"/>
    <cellStyle name="style1493059077905" xfId="1206"/>
    <cellStyle name="style1493059077941" xfId="1207"/>
    <cellStyle name="style1493059077975" xfId="1208"/>
    <cellStyle name="style1493059078012" xfId="1209"/>
    <cellStyle name="style1493059078039" xfId="1210"/>
    <cellStyle name="style1493059078074" xfId="1211"/>
    <cellStyle name="style1493059078128" xfId="1212"/>
    <cellStyle name="style1493059078155" xfId="1213"/>
    <cellStyle name="style1493059078182" xfId="1214"/>
    <cellStyle name="style1493059078216" xfId="1215"/>
    <cellStyle name="style1493059078251" xfId="1216"/>
    <cellStyle name="style1493059078277" xfId="1217"/>
    <cellStyle name="style1493063665176" xfId="1218"/>
    <cellStyle name="style1493063665241" xfId="1219"/>
    <cellStyle name="style1493063665307" xfId="1220"/>
    <cellStyle name="style1493063665342" xfId="1221"/>
    <cellStyle name="style1493063665378" xfId="1222"/>
    <cellStyle name="style1493063665413" xfId="1223"/>
    <cellStyle name="style1493063665621" xfId="1224"/>
    <cellStyle name="style1493063665654" xfId="1225"/>
    <cellStyle name="style1493063665715" xfId="1226"/>
    <cellStyle name="style1493063665794" xfId="1227"/>
    <cellStyle name="style1493063665848" xfId="1228"/>
    <cellStyle name="style1493063665955" xfId="1229"/>
    <cellStyle name="style1493063665989" xfId="1230"/>
    <cellStyle name="style1493063666079" xfId="1231"/>
    <cellStyle name="style1493063666114" xfId="1232"/>
    <cellStyle name="style1493063666149" xfId="1233"/>
    <cellStyle name="style1493063666506" xfId="1234"/>
    <cellStyle name="style1493063666541" xfId="1235"/>
    <cellStyle name="style1493063666575" xfId="1236"/>
    <cellStyle name="style1493063666685" xfId="1237"/>
    <cellStyle name="style1493063666711" xfId="1238"/>
    <cellStyle name="style1493063666737" xfId="1239"/>
    <cellStyle name="style1493063666841" xfId="1240"/>
    <cellStyle name="style1493063666867" xfId="1241"/>
    <cellStyle name="style1493063666893" xfId="1242"/>
    <cellStyle name="style1493063667006" xfId="1243"/>
    <cellStyle name="style1493063667033" xfId="1244"/>
    <cellStyle name="style1493063667059" xfId="1245"/>
    <cellStyle name="style1493063667173" xfId="1246"/>
    <cellStyle name="style1493063667731" xfId="1247"/>
    <cellStyle name="style1493063667758" xfId="1248"/>
    <cellStyle name="style1493063667785" xfId="1249"/>
    <cellStyle name="style1493063667812" xfId="1250"/>
    <cellStyle name="style1493063667839" xfId="1251"/>
    <cellStyle name="style1493063667875" xfId="1252"/>
    <cellStyle name="style1493063667901" xfId="1253"/>
    <cellStyle name="style1493063667928" xfId="1254"/>
    <cellStyle name="style1493063667963" xfId="1255"/>
    <cellStyle name="style1493063667989" xfId="1256"/>
    <cellStyle name="style1493063668024" xfId="1257"/>
    <cellStyle name="style1493063668059" xfId="1258"/>
    <cellStyle name="style1493063668089" xfId="1259"/>
    <cellStyle name="style1493063668192" xfId="1260"/>
    <cellStyle name="style1493063668222" xfId="1261"/>
    <cellStyle name="style1493063668249" xfId="1262"/>
    <cellStyle name="style1493063668393" xfId="1263"/>
    <cellStyle name="style1493063668547" xfId="1264"/>
    <cellStyle name="style1493063668582" xfId="1265"/>
    <cellStyle name="style1493063668608" xfId="1266"/>
    <cellStyle name="style1493063668635" xfId="1267"/>
    <cellStyle name="style1493063668661" xfId="1268"/>
    <cellStyle name="style1493063668687" xfId="1269"/>
    <cellStyle name="style1493064703012" xfId="1270"/>
    <cellStyle name="style1493064703896" xfId="1271"/>
    <cellStyle name="style1493064703929" xfId="1272"/>
    <cellStyle name="style1493064703956" xfId="1273"/>
    <cellStyle name="style1493064703998" xfId="1274"/>
    <cellStyle name="style1493064704035" xfId="1275"/>
    <cellStyle name="style1493064704073" xfId="1276"/>
    <cellStyle name="style1493064704099" xfId="1277"/>
    <cellStyle name="style1493064704126" xfId="1278"/>
    <cellStyle name="style1493064704154" xfId="1279"/>
    <cellStyle name="style1493064704188" xfId="1280"/>
    <cellStyle name="style1493064704223" xfId="1281"/>
    <cellStyle name="style1493064704249" xfId="1282"/>
    <cellStyle name="style1493064704275" xfId="1283"/>
    <cellStyle name="style1493064704310" xfId="1284"/>
    <cellStyle name="style1493064704345" xfId="1285"/>
    <cellStyle name="style1493064704380" xfId="1286"/>
    <cellStyle name="style1493064704407" xfId="1287"/>
    <cellStyle name="style1493064704433" xfId="1288"/>
    <cellStyle name="style1493064704478" xfId="1289"/>
    <cellStyle name="style1493064704505" xfId="1290"/>
    <cellStyle name="style1493064704532" xfId="1291"/>
    <cellStyle name="style1493064704567" xfId="1292"/>
    <cellStyle name="style1493064704602" xfId="1293"/>
    <cellStyle name="style1493064704628" xfId="1294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3"/>
  <sheetViews>
    <sheetView tabSelected="1" workbookViewId="0">
      <selection activeCell="A2" sqref="A2"/>
    </sheetView>
  </sheetViews>
  <sheetFormatPr baseColWidth="10" defaultRowHeight="16" x14ac:dyDescent="0.2"/>
  <sheetData>
    <row r="1" spans="1:17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4" spans="1:17" ht="25" x14ac:dyDescent="0.25">
      <c r="A4" s="4" t="s">
        <v>1</v>
      </c>
    </row>
    <row r="5" spans="1:17" s="6" customFormat="1" ht="21" x14ac:dyDescent="0.25">
      <c r="A5" s="5" t="s">
        <v>2</v>
      </c>
      <c r="J5" s="5" t="s">
        <v>3</v>
      </c>
    </row>
    <row r="6" spans="1:17" x14ac:dyDescent="0.2">
      <c r="A6" s="7" t="s">
        <v>4</v>
      </c>
      <c r="B6" s="7" t="s">
        <v>5</v>
      </c>
      <c r="C6" s="7" t="s">
        <v>6</v>
      </c>
      <c r="D6" s="8" t="s">
        <v>7</v>
      </c>
      <c r="E6" s="8" t="s">
        <v>8</v>
      </c>
      <c r="F6" s="8" t="s">
        <v>9</v>
      </c>
      <c r="G6" s="8" t="s">
        <v>10</v>
      </c>
      <c r="J6" s="7" t="s">
        <v>4</v>
      </c>
      <c r="K6" s="7" t="s">
        <v>5</v>
      </c>
      <c r="L6" s="7" t="s">
        <v>6</v>
      </c>
      <c r="M6" s="8" t="s">
        <v>7</v>
      </c>
      <c r="N6" s="8" t="s">
        <v>8</v>
      </c>
      <c r="O6" s="8" t="s">
        <v>9</v>
      </c>
      <c r="P6" s="8" t="s">
        <v>10</v>
      </c>
    </row>
    <row r="7" spans="1:17" x14ac:dyDescent="0.2">
      <c r="A7">
        <v>1310</v>
      </c>
      <c r="B7" t="s">
        <v>11</v>
      </c>
      <c r="C7" t="s">
        <v>12</v>
      </c>
      <c r="D7">
        <v>0.5</v>
      </c>
      <c r="E7">
        <v>0.17</v>
      </c>
      <c r="F7">
        <v>0.17</v>
      </c>
      <c r="G7">
        <v>0.74</v>
      </c>
      <c r="J7">
        <v>1310</v>
      </c>
      <c r="K7" t="s">
        <v>11</v>
      </c>
      <c r="L7" t="s">
        <v>12</v>
      </c>
      <c r="M7">
        <v>1.21</v>
      </c>
      <c r="N7">
        <v>0.68</v>
      </c>
      <c r="O7">
        <v>0.68</v>
      </c>
      <c r="P7">
        <v>0.14000000000000001</v>
      </c>
    </row>
    <row r="8" spans="1:17" x14ac:dyDescent="0.2">
      <c r="A8">
        <v>1795</v>
      </c>
      <c r="B8" t="s">
        <v>11</v>
      </c>
      <c r="C8" t="s">
        <v>12</v>
      </c>
      <c r="D8">
        <v>1.02</v>
      </c>
      <c r="E8">
        <v>0.31</v>
      </c>
      <c r="F8">
        <v>0.31</v>
      </c>
      <c r="G8">
        <v>1.1299999999999999</v>
      </c>
      <c r="J8">
        <v>1795</v>
      </c>
      <c r="K8" t="s">
        <v>11</v>
      </c>
      <c r="L8" t="s">
        <v>12</v>
      </c>
      <c r="M8">
        <v>1.37</v>
      </c>
      <c r="N8">
        <v>0.67</v>
      </c>
      <c r="O8">
        <v>0.66</v>
      </c>
      <c r="P8">
        <v>0.12</v>
      </c>
    </row>
    <row r="9" spans="1:17" x14ac:dyDescent="0.2">
      <c r="A9">
        <v>1848</v>
      </c>
      <c r="B9" t="s">
        <v>11</v>
      </c>
      <c r="C9" t="s">
        <v>12</v>
      </c>
      <c r="D9">
        <v>0.72</v>
      </c>
      <c r="E9">
        <v>0.24</v>
      </c>
      <c r="F9">
        <v>0.25</v>
      </c>
      <c r="G9">
        <v>0.33</v>
      </c>
      <c r="J9">
        <v>1848</v>
      </c>
      <c r="K9" t="s">
        <v>11</v>
      </c>
      <c r="L9" t="s">
        <v>12</v>
      </c>
      <c r="M9">
        <v>0.74</v>
      </c>
      <c r="N9">
        <v>0.21</v>
      </c>
      <c r="O9">
        <v>0.19</v>
      </c>
      <c r="P9">
        <v>0.16</v>
      </c>
    </row>
    <row r="10" spans="1:17" x14ac:dyDescent="0.2">
      <c r="A10">
        <v>1849</v>
      </c>
      <c r="B10" t="s">
        <v>11</v>
      </c>
      <c r="C10" t="s">
        <v>12</v>
      </c>
      <c r="D10">
        <v>0.7</v>
      </c>
      <c r="E10">
        <v>0.24</v>
      </c>
      <c r="F10">
        <v>0.25</v>
      </c>
      <c r="G10">
        <v>0.25</v>
      </c>
      <c r="J10">
        <v>1849</v>
      </c>
      <c r="K10" t="s">
        <v>11</v>
      </c>
      <c r="L10" t="s">
        <v>12</v>
      </c>
      <c r="M10">
        <v>0.74</v>
      </c>
      <c r="N10">
        <v>0.31</v>
      </c>
      <c r="O10">
        <v>0.27</v>
      </c>
      <c r="P10">
        <v>0.15</v>
      </c>
    </row>
    <row r="11" spans="1:17" x14ac:dyDescent="0.2">
      <c r="A11">
        <v>1970</v>
      </c>
      <c r="B11" t="s">
        <v>11</v>
      </c>
      <c r="C11" t="s">
        <v>12</v>
      </c>
      <c r="D11">
        <v>0.3</v>
      </c>
      <c r="E11">
        <v>0.13</v>
      </c>
      <c r="F11">
        <v>0.11</v>
      </c>
      <c r="G11">
        <v>0.18</v>
      </c>
      <c r="J11">
        <v>1970</v>
      </c>
      <c r="K11" t="s">
        <v>11</v>
      </c>
      <c r="L11" t="s">
        <v>12</v>
      </c>
      <c r="M11">
        <v>0.33</v>
      </c>
      <c r="N11">
        <v>0.16</v>
      </c>
      <c r="O11">
        <v>0.14000000000000001</v>
      </c>
      <c r="P11">
        <v>0.1</v>
      </c>
    </row>
    <row r="12" spans="1:17" x14ac:dyDescent="0.2">
      <c r="A12">
        <v>2554</v>
      </c>
      <c r="B12" t="s">
        <v>11</v>
      </c>
      <c r="C12" t="s">
        <v>12</v>
      </c>
      <c r="D12">
        <v>0.3</v>
      </c>
      <c r="E12">
        <v>0.11</v>
      </c>
      <c r="F12">
        <v>0.1</v>
      </c>
      <c r="G12">
        <v>0.46</v>
      </c>
      <c r="J12">
        <v>2554</v>
      </c>
      <c r="K12" t="s">
        <v>11</v>
      </c>
      <c r="L12" t="s">
        <v>12</v>
      </c>
      <c r="M12">
        <v>0.86</v>
      </c>
      <c r="N12">
        <v>0.53</v>
      </c>
      <c r="O12">
        <v>0.51</v>
      </c>
      <c r="P12">
        <v>0.09</v>
      </c>
    </row>
    <row r="13" spans="1:17" x14ac:dyDescent="0.2">
      <c r="A13" s="9"/>
      <c r="B13" s="9"/>
      <c r="C13" s="10" t="s">
        <v>13</v>
      </c>
      <c r="D13" s="11">
        <f>AVERAGE(D7:D12)</f>
        <v>0.59</v>
      </c>
      <c r="E13" s="11">
        <f t="shared" ref="E13:G13" si="0">AVERAGE(E7:E12)</f>
        <v>0.19999999999999998</v>
      </c>
      <c r="F13" s="11">
        <f t="shared" si="0"/>
        <v>0.19833333333333336</v>
      </c>
      <c r="G13" s="11">
        <f t="shared" si="0"/>
        <v>0.51500000000000001</v>
      </c>
      <c r="J13" s="9"/>
      <c r="K13" s="9"/>
      <c r="L13" s="10" t="s">
        <v>13</v>
      </c>
      <c r="M13" s="11">
        <f>AVERAGE(M7:M12)</f>
        <v>0.87500000000000011</v>
      </c>
      <c r="N13" s="11">
        <f t="shared" ref="N13:P13" si="1">AVERAGE(N7:N12)</f>
        <v>0.42666666666666675</v>
      </c>
      <c r="O13" s="11">
        <f t="shared" si="1"/>
        <v>0.40833333333333338</v>
      </c>
      <c r="P13" s="11">
        <f t="shared" si="1"/>
        <v>0.12666666666666668</v>
      </c>
      <c r="Q13" s="12"/>
    </row>
    <row r="14" spans="1:17" x14ac:dyDescent="0.2">
      <c r="A14" s="13" t="s">
        <v>14</v>
      </c>
      <c r="B14" s="14">
        <f>COUNT(D7:D12)</f>
        <v>6</v>
      </c>
      <c r="C14" s="10" t="s">
        <v>15</v>
      </c>
      <c r="D14" s="11">
        <f>STDEV(D7:D12)/SQRT(COUNT(D7:D12)-1)</f>
        <v>0.12493198149393125</v>
      </c>
      <c r="E14" s="11">
        <f t="shared" ref="E14:G14" si="2">STDEV(E7:E12)/SQRT(COUNT(E7:E12)-1)</f>
        <v>3.4176014981270125E-2</v>
      </c>
      <c r="F14" s="11">
        <f t="shared" si="2"/>
        <v>3.7991227057484346E-2</v>
      </c>
      <c r="G14" s="11">
        <f t="shared" si="2"/>
        <v>0.1610652041876208</v>
      </c>
      <c r="J14" s="13" t="s">
        <v>14</v>
      </c>
      <c r="K14" s="14">
        <f>COUNT(M7:M12)</f>
        <v>6</v>
      </c>
      <c r="L14" s="10" t="s">
        <v>15</v>
      </c>
      <c r="M14" s="11">
        <f>STDEV(M7:M12)/SQRT(COUNT(M7:M12)-1)</f>
        <v>0.16624680448056725</v>
      </c>
      <c r="N14" s="11">
        <f t="shared" ref="N14:P14" si="3">STDEV(N7:N12)/SQRT(COUNT(N7:N12)-1)</f>
        <v>0.10309865825185764</v>
      </c>
      <c r="O14" s="11">
        <f t="shared" si="3"/>
        <v>0.10701090287131179</v>
      </c>
      <c r="P14" s="11">
        <f t="shared" si="3"/>
        <v>1.2543258481484536E-2</v>
      </c>
    </row>
    <row r="15" spans="1:17" x14ac:dyDescent="0.2">
      <c r="A15" s="13"/>
      <c r="B15" s="14"/>
      <c r="C15" s="15"/>
      <c r="D15" s="16"/>
      <c r="F15" s="16"/>
      <c r="G15" s="16"/>
      <c r="J15" s="13"/>
      <c r="K15" s="14"/>
      <c r="L15" s="15"/>
      <c r="M15" s="16"/>
      <c r="O15" s="16"/>
      <c r="P15" s="16"/>
    </row>
    <row r="16" spans="1:17" x14ac:dyDescent="0.2">
      <c r="A16" s="7" t="s">
        <v>4</v>
      </c>
      <c r="B16" s="7" t="s">
        <v>5</v>
      </c>
      <c r="C16" s="7" t="s">
        <v>6</v>
      </c>
      <c r="D16" s="8" t="s">
        <v>7</v>
      </c>
      <c r="E16" s="8" t="s">
        <v>8</v>
      </c>
      <c r="F16" s="8" t="s">
        <v>9</v>
      </c>
      <c r="G16" s="8" t="s">
        <v>10</v>
      </c>
      <c r="J16" s="7" t="s">
        <v>4</v>
      </c>
      <c r="K16" s="7" t="s">
        <v>5</v>
      </c>
      <c r="L16" s="7" t="s">
        <v>6</v>
      </c>
      <c r="M16" s="8" t="s">
        <v>7</v>
      </c>
      <c r="N16" s="8" t="s">
        <v>8</v>
      </c>
      <c r="O16" s="8" t="s">
        <v>9</v>
      </c>
      <c r="P16" s="8" t="s">
        <v>10</v>
      </c>
    </row>
    <row r="17" spans="1:16" x14ac:dyDescent="0.2">
      <c r="A17">
        <v>1305</v>
      </c>
      <c r="B17" t="s">
        <v>16</v>
      </c>
      <c r="C17" t="s">
        <v>12</v>
      </c>
      <c r="D17">
        <v>0.19</v>
      </c>
      <c r="E17">
        <v>0.08</v>
      </c>
      <c r="F17">
        <v>0.08</v>
      </c>
      <c r="G17">
        <v>0.35</v>
      </c>
      <c r="J17" s="12">
        <v>1305</v>
      </c>
      <c r="K17" s="12" t="s">
        <v>16</v>
      </c>
      <c r="L17" s="12" t="s">
        <v>12</v>
      </c>
      <c r="M17" s="12">
        <v>0.56000000000000005</v>
      </c>
      <c r="N17" s="12">
        <v>0.33</v>
      </c>
      <c r="O17" s="12">
        <v>0.31</v>
      </c>
      <c r="P17" s="12">
        <v>7.0000000000000007E-2</v>
      </c>
    </row>
    <row r="18" spans="1:16" x14ac:dyDescent="0.2">
      <c r="A18">
        <v>1308</v>
      </c>
      <c r="B18" t="s">
        <v>16</v>
      </c>
      <c r="C18" t="s">
        <v>12</v>
      </c>
      <c r="D18">
        <v>0.57999999999999996</v>
      </c>
      <c r="E18">
        <v>0.21</v>
      </c>
      <c r="F18">
        <v>0.2</v>
      </c>
      <c r="G18">
        <v>0.9</v>
      </c>
      <c r="J18">
        <v>1308</v>
      </c>
      <c r="K18" t="s">
        <v>16</v>
      </c>
      <c r="L18" t="s">
        <v>12</v>
      </c>
      <c r="M18">
        <v>1.34</v>
      </c>
      <c r="N18">
        <v>0.86</v>
      </c>
      <c r="O18">
        <v>0.85</v>
      </c>
      <c r="P18">
        <v>0.18</v>
      </c>
    </row>
    <row r="19" spans="1:16" x14ac:dyDescent="0.2">
      <c r="A19">
        <v>1311</v>
      </c>
      <c r="B19" t="s">
        <v>16</v>
      </c>
      <c r="C19" t="s">
        <v>12</v>
      </c>
      <c r="D19">
        <v>0.73</v>
      </c>
      <c r="E19">
        <v>0.24</v>
      </c>
      <c r="F19">
        <v>0.25</v>
      </c>
      <c r="G19">
        <v>0.41</v>
      </c>
      <c r="J19">
        <v>1311</v>
      </c>
      <c r="K19" t="s">
        <v>16</v>
      </c>
      <c r="L19" t="s">
        <v>12</v>
      </c>
      <c r="M19">
        <v>0.88</v>
      </c>
      <c r="N19">
        <v>0.32</v>
      </c>
      <c r="O19">
        <v>0.31</v>
      </c>
      <c r="P19">
        <v>0.17</v>
      </c>
    </row>
    <row r="20" spans="1:16" x14ac:dyDescent="0.2">
      <c r="A20">
        <v>1796</v>
      </c>
      <c r="B20" t="s">
        <v>16</v>
      </c>
      <c r="C20" t="s">
        <v>12</v>
      </c>
      <c r="D20">
        <v>0.4</v>
      </c>
      <c r="E20">
        <v>0.2</v>
      </c>
      <c r="F20">
        <v>0.13</v>
      </c>
      <c r="G20">
        <v>0.48</v>
      </c>
      <c r="J20">
        <v>1796</v>
      </c>
      <c r="K20" t="s">
        <v>16</v>
      </c>
      <c r="L20" t="s">
        <v>12</v>
      </c>
      <c r="M20">
        <v>1.29</v>
      </c>
      <c r="N20">
        <v>0.75</v>
      </c>
      <c r="O20">
        <v>0.66</v>
      </c>
      <c r="P20">
        <v>0.19</v>
      </c>
    </row>
    <row r="21" spans="1:16" x14ac:dyDescent="0.2">
      <c r="A21">
        <v>1810</v>
      </c>
      <c r="B21" t="s">
        <v>16</v>
      </c>
      <c r="C21" t="s">
        <v>12</v>
      </c>
      <c r="D21">
        <v>0.34</v>
      </c>
      <c r="E21">
        <v>0.11</v>
      </c>
      <c r="F21">
        <v>0.12</v>
      </c>
      <c r="G21">
        <v>0.52</v>
      </c>
      <c r="J21">
        <v>1810</v>
      </c>
      <c r="K21" t="s">
        <v>16</v>
      </c>
      <c r="L21" t="s">
        <v>12</v>
      </c>
      <c r="M21">
        <v>0.85</v>
      </c>
      <c r="N21">
        <v>0.51</v>
      </c>
      <c r="O21">
        <v>0.49</v>
      </c>
      <c r="P21">
        <v>0.11</v>
      </c>
    </row>
    <row r="22" spans="1:16" x14ac:dyDescent="0.2">
      <c r="A22">
        <v>1853</v>
      </c>
      <c r="B22" t="s">
        <v>16</v>
      </c>
      <c r="C22" t="s">
        <v>12</v>
      </c>
      <c r="D22">
        <v>0.5</v>
      </c>
      <c r="E22">
        <v>0.23</v>
      </c>
      <c r="F22">
        <v>0.21</v>
      </c>
      <c r="G22">
        <v>0.23</v>
      </c>
      <c r="J22">
        <v>1853</v>
      </c>
      <c r="K22" t="s">
        <v>16</v>
      </c>
      <c r="L22" t="s">
        <v>12</v>
      </c>
      <c r="M22">
        <v>0.42</v>
      </c>
      <c r="N22">
        <v>0.27</v>
      </c>
      <c r="O22">
        <v>0.23</v>
      </c>
      <c r="P22">
        <v>0.13</v>
      </c>
    </row>
    <row r="23" spans="1:16" x14ac:dyDescent="0.2">
      <c r="A23">
        <v>1968</v>
      </c>
      <c r="B23" t="s">
        <v>16</v>
      </c>
      <c r="C23" t="s">
        <v>12</v>
      </c>
      <c r="D23">
        <v>0.43</v>
      </c>
      <c r="E23">
        <v>0.21</v>
      </c>
      <c r="F23">
        <v>0.16</v>
      </c>
      <c r="G23">
        <v>0.37</v>
      </c>
      <c r="J23">
        <v>1968</v>
      </c>
      <c r="K23" t="s">
        <v>16</v>
      </c>
      <c r="L23" t="s">
        <v>12</v>
      </c>
      <c r="M23">
        <v>0.72</v>
      </c>
      <c r="N23">
        <v>0.42</v>
      </c>
      <c r="O23">
        <v>0.39</v>
      </c>
      <c r="P23">
        <v>0.15</v>
      </c>
    </row>
    <row r="24" spans="1:16" x14ac:dyDescent="0.2">
      <c r="A24">
        <v>2553</v>
      </c>
      <c r="B24" t="s">
        <v>16</v>
      </c>
      <c r="C24" t="s">
        <v>12</v>
      </c>
      <c r="D24">
        <v>0.56999999999999995</v>
      </c>
      <c r="E24">
        <v>0.23</v>
      </c>
      <c r="F24">
        <v>0.23</v>
      </c>
      <c r="G24">
        <v>0.59</v>
      </c>
      <c r="J24">
        <v>2553</v>
      </c>
      <c r="K24" t="s">
        <v>16</v>
      </c>
      <c r="L24" t="s">
        <v>12</v>
      </c>
      <c r="M24">
        <v>1.1499999999999999</v>
      </c>
      <c r="N24">
        <v>0.69</v>
      </c>
      <c r="O24">
        <v>0.61</v>
      </c>
      <c r="P24">
        <v>0.18</v>
      </c>
    </row>
    <row r="25" spans="1:16" x14ac:dyDescent="0.2">
      <c r="A25" s="9"/>
      <c r="B25" s="9"/>
      <c r="C25" s="17" t="s">
        <v>13</v>
      </c>
      <c r="D25" s="18">
        <f>AVERAGE(D17:D24)</f>
        <v>0.46749999999999997</v>
      </c>
      <c r="E25" s="18">
        <f t="shared" ref="E25:G25" si="4">AVERAGE(E17:E24)</f>
        <v>0.18875</v>
      </c>
      <c r="F25" s="18">
        <f t="shared" si="4"/>
        <v>0.17249999999999999</v>
      </c>
      <c r="G25" s="18">
        <f t="shared" si="4"/>
        <v>0.48124999999999996</v>
      </c>
      <c r="J25" s="9"/>
      <c r="K25" s="9"/>
      <c r="L25" s="17" t="s">
        <v>13</v>
      </c>
      <c r="M25" s="18">
        <f>AVERAGE(M17:M24)</f>
        <v>0.90124999999999988</v>
      </c>
      <c r="N25" s="18">
        <f t="shared" ref="N25:P25" si="5">AVERAGE(N17:N24)</f>
        <v>0.51874999999999993</v>
      </c>
      <c r="O25" s="18">
        <f t="shared" si="5"/>
        <v>0.48125000000000001</v>
      </c>
      <c r="P25" s="18">
        <f t="shared" si="5"/>
        <v>0.14749999999999999</v>
      </c>
    </row>
    <row r="26" spans="1:16" x14ac:dyDescent="0.2">
      <c r="A26" s="13" t="s">
        <v>14</v>
      </c>
      <c r="B26" s="14">
        <f>COUNT(D17:D24)</f>
        <v>8</v>
      </c>
      <c r="C26" s="17" t="s">
        <v>15</v>
      </c>
      <c r="D26" s="18">
        <f>STDEV(D17:D24)/SQRT(COUNT(D17:D24)-1)</f>
        <v>6.2653892170252551E-2</v>
      </c>
      <c r="E26" s="18">
        <f t="shared" ref="E26:G26" si="6">STDEV(E17:E24)/SQRT(COUNT(E17:E24)-1)</f>
        <v>2.262719151636736E-2</v>
      </c>
      <c r="F26" s="18">
        <f t="shared" si="6"/>
        <v>2.2474475317931855E-2</v>
      </c>
      <c r="G26" s="18">
        <f t="shared" si="6"/>
        <v>7.6463610125793779E-2</v>
      </c>
      <c r="J26" s="13" t="s">
        <v>14</v>
      </c>
      <c r="K26" s="14">
        <f>COUNT(M17:M24)</f>
        <v>8</v>
      </c>
      <c r="L26" s="17" t="s">
        <v>15</v>
      </c>
      <c r="M26" s="18">
        <f>STDEV(M17:M24)/SQRT(COUNT(M17:M24)-1)</f>
        <v>0.1269330130262353</v>
      </c>
      <c r="N26" s="18">
        <f t="shared" ref="N26:P26" si="7">STDEV(N17:N24)/SQRT(COUNT(N17:N24)-1)</f>
        <v>8.4041717046248104E-2</v>
      </c>
      <c r="O26" s="18">
        <f t="shared" si="7"/>
        <v>8.013859168684595E-2</v>
      </c>
      <c r="P26" s="18">
        <f t="shared" si="7"/>
        <v>1.5746719775034713E-2</v>
      </c>
    </row>
    <row r="27" spans="1:16" s="6" customFormat="1" ht="21" x14ac:dyDescent="0.25">
      <c r="A27"/>
      <c r="B27"/>
      <c r="C27"/>
      <c r="D27"/>
      <c r="E27"/>
      <c r="F27"/>
      <c r="G27"/>
      <c r="J27"/>
      <c r="K27"/>
      <c r="L27"/>
      <c r="M27"/>
      <c r="N27"/>
      <c r="O27"/>
      <c r="P27"/>
    </row>
    <row r="30" spans="1:16" ht="25" x14ac:dyDescent="0.25">
      <c r="A30" s="4" t="s">
        <v>17</v>
      </c>
    </row>
    <row r="31" spans="1:16" ht="21" x14ac:dyDescent="0.25">
      <c r="A31" s="5" t="s">
        <v>2</v>
      </c>
      <c r="B31" s="6"/>
      <c r="C31" s="6"/>
      <c r="D31" s="6"/>
      <c r="E31" s="6"/>
      <c r="F31" s="6"/>
      <c r="G31" s="6"/>
      <c r="J31" s="5" t="s">
        <v>3</v>
      </c>
      <c r="K31" s="6"/>
      <c r="L31" s="6"/>
      <c r="M31" s="6"/>
      <c r="N31" s="6"/>
      <c r="O31" s="6"/>
      <c r="P31" s="6"/>
    </row>
    <row r="32" spans="1:16" x14ac:dyDescent="0.2">
      <c r="A32" s="7" t="s">
        <v>4</v>
      </c>
      <c r="B32" s="7" t="s">
        <v>5</v>
      </c>
      <c r="C32" s="7" t="s">
        <v>6</v>
      </c>
      <c r="D32" s="8" t="s">
        <v>7</v>
      </c>
      <c r="E32" s="8" t="s">
        <v>8</v>
      </c>
      <c r="F32" s="8" t="s">
        <v>9</v>
      </c>
      <c r="G32" s="8" t="s">
        <v>10</v>
      </c>
      <c r="J32" s="7" t="s">
        <v>4</v>
      </c>
      <c r="K32" s="7" t="s">
        <v>5</v>
      </c>
      <c r="L32" s="7" t="s">
        <v>6</v>
      </c>
      <c r="M32" s="8" t="s">
        <v>7</v>
      </c>
      <c r="N32" s="8" t="s">
        <v>8</v>
      </c>
      <c r="O32" s="8" t="s">
        <v>9</v>
      </c>
      <c r="P32" s="8" t="s">
        <v>10</v>
      </c>
    </row>
    <row r="33" spans="1:16" x14ac:dyDescent="0.2">
      <c r="A33">
        <v>1310</v>
      </c>
      <c r="B33" t="s">
        <v>11</v>
      </c>
      <c r="C33" t="s">
        <v>18</v>
      </c>
      <c r="D33">
        <v>0.56999999999999995</v>
      </c>
      <c r="E33">
        <v>0.22</v>
      </c>
      <c r="F33">
        <v>0.24</v>
      </c>
      <c r="G33">
        <v>0.43</v>
      </c>
      <c r="J33">
        <v>1310</v>
      </c>
      <c r="K33" t="s">
        <v>11</v>
      </c>
      <c r="L33" t="s">
        <v>18</v>
      </c>
      <c r="M33">
        <v>0.91</v>
      </c>
      <c r="N33">
        <v>0.46</v>
      </c>
      <c r="O33">
        <v>0.44</v>
      </c>
      <c r="P33">
        <v>0.21</v>
      </c>
    </row>
    <row r="34" spans="1:16" x14ac:dyDescent="0.2">
      <c r="A34">
        <v>1795</v>
      </c>
      <c r="B34" t="s">
        <v>11</v>
      </c>
      <c r="C34" t="s">
        <v>18</v>
      </c>
      <c r="D34">
        <v>0.93</v>
      </c>
      <c r="E34">
        <v>0.4</v>
      </c>
      <c r="F34">
        <v>0.46</v>
      </c>
      <c r="G34">
        <v>0.7</v>
      </c>
      <c r="J34">
        <v>1795</v>
      </c>
      <c r="K34" t="s">
        <v>11</v>
      </c>
      <c r="L34" t="s">
        <v>18</v>
      </c>
      <c r="M34">
        <v>1.67</v>
      </c>
      <c r="N34">
        <v>0.86</v>
      </c>
      <c r="O34">
        <v>0.81</v>
      </c>
      <c r="P34">
        <v>0.37</v>
      </c>
    </row>
    <row r="35" spans="1:16" x14ac:dyDescent="0.2">
      <c r="A35">
        <v>1848</v>
      </c>
      <c r="B35" t="s">
        <v>11</v>
      </c>
      <c r="C35" t="s">
        <v>18</v>
      </c>
      <c r="D35">
        <v>0.74</v>
      </c>
      <c r="E35">
        <v>0.24</v>
      </c>
      <c r="F35">
        <v>0.26</v>
      </c>
      <c r="G35">
        <v>0.25</v>
      </c>
      <c r="J35">
        <v>1848</v>
      </c>
      <c r="K35" t="s">
        <v>11</v>
      </c>
      <c r="L35" t="s">
        <v>18</v>
      </c>
      <c r="M35">
        <v>0.63</v>
      </c>
      <c r="N35">
        <v>0.19</v>
      </c>
      <c r="O35">
        <v>0.21</v>
      </c>
      <c r="P35">
        <v>0.18</v>
      </c>
    </row>
    <row r="36" spans="1:16" x14ac:dyDescent="0.2">
      <c r="A36">
        <v>1849</v>
      </c>
      <c r="B36" t="s">
        <v>11</v>
      </c>
      <c r="C36" t="s">
        <v>18</v>
      </c>
      <c r="D36">
        <v>0.35</v>
      </c>
      <c r="E36">
        <v>0.14000000000000001</v>
      </c>
      <c r="F36">
        <v>0.13</v>
      </c>
      <c r="G36">
        <v>0.1</v>
      </c>
      <c r="J36">
        <v>1849</v>
      </c>
      <c r="K36" t="s">
        <v>11</v>
      </c>
      <c r="L36" t="s">
        <v>18</v>
      </c>
      <c r="M36">
        <v>0.28999999999999998</v>
      </c>
      <c r="N36">
        <v>0.1</v>
      </c>
      <c r="O36">
        <v>0.1</v>
      </c>
      <c r="P36">
        <v>0.11</v>
      </c>
    </row>
    <row r="37" spans="1:16" x14ac:dyDescent="0.2">
      <c r="A37">
        <v>1970</v>
      </c>
      <c r="B37" t="s">
        <v>11</v>
      </c>
      <c r="C37" t="s">
        <v>18</v>
      </c>
      <c r="D37">
        <v>0.6</v>
      </c>
      <c r="E37">
        <v>0.24</v>
      </c>
      <c r="F37">
        <v>0.23</v>
      </c>
      <c r="G37">
        <v>0.4</v>
      </c>
      <c r="J37">
        <v>1970</v>
      </c>
      <c r="K37" t="s">
        <v>11</v>
      </c>
      <c r="L37" t="s">
        <v>18</v>
      </c>
      <c r="M37">
        <v>0.9</v>
      </c>
      <c r="N37">
        <v>0.4</v>
      </c>
      <c r="O37">
        <v>0.38</v>
      </c>
      <c r="P37">
        <v>0.22</v>
      </c>
    </row>
    <row r="38" spans="1:16" x14ac:dyDescent="0.2">
      <c r="A38">
        <v>2554</v>
      </c>
      <c r="B38" t="s">
        <v>11</v>
      </c>
      <c r="C38" t="s">
        <v>18</v>
      </c>
      <c r="D38">
        <v>0.67</v>
      </c>
      <c r="E38">
        <v>0.25</v>
      </c>
      <c r="F38">
        <v>0.25</v>
      </c>
      <c r="G38">
        <v>0.31</v>
      </c>
      <c r="J38">
        <v>2554</v>
      </c>
      <c r="K38" t="s">
        <v>11</v>
      </c>
      <c r="L38" t="s">
        <v>18</v>
      </c>
      <c r="M38">
        <v>0.84</v>
      </c>
      <c r="N38">
        <v>0.37</v>
      </c>
      <c r="O38">
        <v>0.36</v>
      </c>
      <c r="P38">
        <v>0.22</v>
      </c>
    </row>
    <row r="39" spans="1:16" x14ac:dyDescent="0.2">
      <c r="A39" s="9"/>
      <c r="B39" s="9"/>
      <c r="C39" s="10" t="s">
        <v>13</v>
      </c>
      <c r="D39" s="11">
        <f>AVERAGE(D33:D38)</f>
        <v>0.64333333333333342</v>
      </c>
      <c r="E39" s="11">
        <f t="shared" ref="E39:G39" si="8">AVERAGE(E33:E38)</f>
        <v>0.24833333333333332</v>
      </c>
      <c r="F39" s="11">
        <f t="shared" si="8"/>
        <v>0.26166666666666666</v>
      </c>
      <c r="G39" s="11">
        <f t="shared" si="8"/>
        <v>0.36499999999999999</v>
      </c>
      <c r="J39" s="9"/>
      <c r="K39" s="9"/>
      <c r="L39" s="10" t="s">
        <v>13</v>
      </c>
      <c r="M39" s="11">
        <f>AVERAGE(M33:M38)</f>
        <v>0.87333333333333341</v>
      </c>
      <c r="N39" s="11">
        <f t="shared" ref="N39:P39" si="9">AVERAGE(N33:N38)</f>
        <v>0.39666666666666672</v>
      </c>
      <c r="O39" s="11">
        <f t="shared" si="9"/>
        <v>0.3833333333333333</v>
      </c>
      <c r="P39" s="11">
        <f t="shared" si="9"/>
        <v>0.21833333333333335</v>
      </c>
    </row>
    <row r="40" spans="1:16" x14ac:dyDescent="0.2">
      <c r="A40" s="13" t="s">
        <v>14</v>
      </c>
      <c r="B40" s="14">
        <f>COUNT(D33:D38)</f>
        <v>6</v>
      </c>
      <c r="C40" s="10" t="s">
        <v>15</v>
      </c>
      <c r="D40" s="11">
        <f>STDEV(D33:D38)/SQRT(COUNT(D33:D38)-1)</f>
        <v>8.6147160912785251E-2</v>
      </c>
      <c r="E40" s="11">
        <f t="shared" ref="E40:G40" si="10">STDEV(E33:E38)/SQRT(COUNT(E33:E38)-1)</f>
        <v>3.7780065290220627E-2</v>
      </c>
      <c r="F40" s="11">
        <f t="shared" si="10"/>
        <v>4.8283882749146592E-2</v>
      </c>
      <c r="G40" s="11">
        <f t="shared" si="10"/>
        <v>9.0365922780658858E-2</v>
      </c>
      <c r="J40" s="13" t="s">
        <v>14</v>
      </c>
      <c r="K40" s="14">
        <f>COUNT(M33:M38)</f>
        <v>6</v>
      </c>
      <c r="L40" s="10" t="s">
        <v>15</v>
      </c>
      <c r="M40" s="11">
        <f>STDEV(M33:M38)/SQRT(COUNT(M33:M38)-1)</f>
        <v>0.20369912452765543</v>
      </c>
      <c r="N40" s="11">
        <f t="shared" ref="N40:P40" si="11">STDEV(N33:N38)/SQRT(COUNT(N33:N38)-1)</f>
        <v>0.11834413096277027</v>
      </c>
      <c r="O40" s="11">
        <f t="shared" si="11"/>
        <v>0.10883626846476016</v>
      </c>
      <c r="P40" s="11">
        <f t="shared" si="11"/>
        <v>3.8096369030831946E-2</v>
      </c>
    </row>
    <row r="41" spans="1:16" x14ac:dyDescent="0.2">
      <c r="A41" s="13"/>
      <c r="B41" s="14"/>
      <c r="C41" s="15"/>
      <c r="D41" s="16"/>
      <c r="F41" s="16"/>
      <c r="G41" s="16"/>
      <c r="J41" s="13"/>
      <c r="K41" s="14"/>
      <c r="L41" s="15"/>
      <c r="M41" s="16"/>
      <c r="O41" s="16"/>
      <c r="P41" s="16"/>
    </row>
    <row r="42" spans="1:16" x14ac:dyDescent="0.2">
      <c r="A42" s="7" t="s">
        <v>4</v>
      </c>
      <c r="B42" s="7" t="s">
        <v>5</v>
      </c>
      <c r="C42" s="7" t="s">
        <v>6</v>
      </c>
      <c r="D42" s="8" t="s">
        <v>7</v>
      </c>
      <c r="E42" s="8" t="s">
        <v>8</v>
      </c>
      <c r="F42" s="8" t="s">
        <v>9</v>
      </c>
      <c r="G42" s="8" t="s">
        <v>10</v>
      </c>
      <c r="J42" s="7" t="s">
        <v>4</v>
      </c>
      <c r="K42" s="7" t="s">
        <v>5</v>
      </c>
      <c r="L42" s="7" t="s">
        <v>6</v>
      </c>
      <c r="M42" s="8" t="s">
        <v>7</v>
      </c>
      <c r="N42" s="8" t="s">
        <v>8</v>
      </c>
      <c r="O42" s="8" t="s">
        <v>9</v>
      </c>
      <c r="P42" s="8" t="s">
        <v>10</v>
      </c>
    </row>
    <row r="43" spans="1:16" x14ac:dyDescent="0.2">
      <c r="A43">
        <v>1305</v>
      </c>
      <c r="B43" t="s">
        <v>16</v>
      </c>
      <c r="C43" t="s">
        <v>18</v>
      </c>
      <c r="D43">
        <v>0.56000000000000005</v>
      </c>
      <c r="E43">
        <v>0.19</v>
      </c>
      <c r="F43">
        <v>0.22</v>
      </c>
      <c r="G43">
        <v>0.28999999999999998</v>
      </c>
      <c r="J43">
        <v>1305</v>
      </c>
      <c r="K43" t="s">
        <v>16</v>
      </c>
      <c r="L43" t="s">
        <v>18</v>
      </c>
      <c r="M43">
        <v>0.81</v>
      </c>
      <c r="N43">
        <v>0.28999999999999998</v>
      </c>
      <c r="O43">
        <v>0.28000000000000003</v>
      </c>
      <c r="P43">
        <v>0.21</v>
      </c>
    </row>
    <row r="44" spans="1:16" x14ac:dyDescent="0.2">
      <c r="A44">
        <v>1308</v>
      </c>
      <c r="B44" t="s">
        <v>16</v>
      </c>
      <c r="C44" t="s">
        <v>18</v>
      </c>
      <c r="D44">
        <v>0.4</v>
      </c>
      <c r="E44">
        <v>0.14000000000000001</v>
      </c>
      <c r="F44">
        <v>0.16</v>
      </c>
      <c r="G44">
        <v>0.23</v>
      </c>
      <c r="J44">
        <v>1308</v>
      </c>
      <c r="K44" t="s">
        <v>16</v>
      </c>
      <c r="L44" t="s">
        <v>18</v>
      </c>
      <c r="M44">
        <v>0.51</v>
      </c>
      <c r="N44">
        <v>0.22</v>
      </c>
      <c r="O44">
        <v>0.21</v>
      </c>
      <c r="P44">
        <v>0.14000000000000001</v>
      </c>
    </row>
    <row r="45" spans="1:16" x14ac:dyDescent="0.2">
      <c r="A45">
        <v>1311</v>
      </c>
      <c r="B45" t="s">
        <v>16</v>
      </c>
      <c r="C45" t="s">
        <v>18</v>
      </c>
      <c r="D45">
        <v>0.64</v>
      </c>
      <c r="E45">
        <v>0.19</v>
      </c>
      <c r="F45">
        <v>0.2</v>
      </c>
      <c r="G45">
        <v>0.19</v>
      </c>
      <c r="J45">
        <v>1311</v>
      </c>
      <c r="K45" t="s">
        <v>16</v>
      </c>
      <c r="L45" t="s">
        <v>18</v>
      </c>
      <c r="M45">
        <v>0.59</v>
      </c>
      <c r="N45">
        <v>0.19</v>
      </c>
      <c r="O45">
        <v>0.19</v>
      </c>
      <c r="P45">
        <v>0.13</v>
      </c>
    </row>
    <row r="46" spans="1:16" x14ac:dyDescent="0.2">
      <c r="A46">
        <v>1796</v>
      </c>
      <c r="B46" t="s">
        <v>16</v>
      </c>
      <c r="C46" t="s">
        <v>18</v>
      </c>
      <c r="D46">
        <v>1.37</v>
      </c>
      <c r="E46">
        <v>0.62</v>
      </c>
      <c r="F46">
        <v>0.56000000000000005</v>
      </c>
      <c r="G46">
        <v>1.1200000000000001</v>
      </c>
      <c r="J46">
        <v>1796</v>
      </c>
      <c r="K46" t="s">
        <v>16</v>
      </c>
      <c r="L46" t="s">
        <v>18</v>
      </c>
      <c r="M46">
        <v>2.16</v>
      </c>
      <c r="N46">
        <v>1.26</v>
      </c>
      <c r="O46">
        <v>1.19</v>
      </c>
      <c r="P46">
        <v>0.56999999999999995</v>
      </c>
    </row>
    <row r="47" spans="1:16" x14ac:dyDescent="0.2">
      <c r="A47">
        <v>1810</v>
      </c>
      <c r="B47" t="s">
        <v>16</v>
      </c>
      <c r="C47" t="s">
        <v>18</v>
      </c>
      <c r="D47">
        <v>0.52</v>
      </c>
      <c r="E47">
        <v>0.21</v>
      </c>
      <c r="F47">
        <v>0.17</v>
      </c>
      <c r="G47">
        <v>0.47</v>
      </c>
      <c r="J47">
        <v>1810</v>
      </c>
      <c r="K47" t="s">
        <v>16</v>
      </c>
      <c r="L47" t="s">
        <v>18</v>
      </c>
      <c r="M47">
        <v>0.95</v>
      </c>
      <c r="N47">
        <v>0.45</v>
      </c>
      <c r="O47">
        <v>0.4</v>
      </c>
      <c r="P47">
        <v>0.16</v>
      </c>
    </row>
    <row r="48" spans="1:16" x14ac:dyDescent="0.2">
      <c r="A48">
        <v>1853</v>
      </c>
      <c r="B48" t="s">
        <v>16</v>
      </c>
      <c r="C48" t="s">
        <v>18</v>
      </c>
      <c r="D48">
        <v>0.35</v>
      </c>
      <c r="E48">
        <v>0.15</v>
      </c>
      <c r="F48">
        <v>0.12</v>
      </c>
      <c r="G48">
        <v>0.13</v>
      </c>
      <c r="J48">
        <v>1853</v>
      </c>
      <c r="K48" t="s">
        <v>16</v>
      </c>
      <c r="L48" t="s">
        <v>18</v>
      </c>
      <c r="M48">
        <v>0.31</v>
      </c>
      <c r="N48">
        <v>0.12</v>
      </c>
      <c r="O48">
        <v>0.1</v>
      </c>
      <c r="P48">
        <v>0.12</v>
      </c>
    </row>
    <row r="49" spans="1:26" x14ac:dyDescent="0.2">
      <c r="A49">
        <v>1968</v>
      </c>
      <c r="B49" t="s">
        <v>16</v>
      </c>
      <c r="C49" t="s">
        <v>18</v>
      </c>
      <c r="D49">
        <v>1.01</v>
      </c>
      <c r="E49">
        <v>0.38</v>
      </c>
      <c r="F49">
        <v>0.4</v>
      </c>
      <c r="G49">
        <v>0.67</v>
      </c>
      <c r="J49">
        <v>1968</v>
      </c>
      <c r="K49" t="s">
        <v>16</v>
      </c>
      <c r="L49" t="s">
        <v>18</v>
      </c>
      <c r="M49">
        <v>1.54</v>
      </c>
      <c r="N49">
        <v>0.81</v>
      </c>
      <c r="O49">
        <v>0.73</v>
      </c>
      <c r="P49">
        <v>0.32</v>
      </c>
    </row>
    <row r="50" spans="1:26" x14ac:dyDescent="0.2">
      <c r="A50">
        <v>2553</v>
      </c>
      <c r="B50" t="s">
        <v>16</v>
      </c>
      <c r="C50" t="s">
        <v>18</v>
      </c>
      <c r="D50">
        <v>0.57999999999999996</v>
      </c>
      <c r="E50">
        <v>0.25</v>
      </c>
      <c r="F50">
        <v>0.26</v>
      </c>
      <c r="G50">
        <v>0.34</v>
      </c>
      <c r="J50">
        <v>2553</v>
      </c>
      <c r="K50" t="s">
        <v>16</v>
      </c>
      <c r="L50" t="s">
        <v>18</v>
      </c>
      <c r="M50">
        <v>0.75</v>
      </c>
      <c r="N50">
        <v>0.37</v>
      </c>
      <c r="O50">
        <v>0.34</v>
      </c>
      <c r="P50">
        <v>0.24</v>
      </c>
    </row>
    <row r="51" spans="1:26" x14ac:dyDescent="0.2">
      <c r="A51" s="9"/>
      <c r="B51" s="9"/>
      <c r="C51" s="17" t="s">
        <v>13</v>
      </c>
      <c r="D51" s="18">
        <f>AVERAGE(D43:D50)</f>
        <v>0.67875000000000008</v>
      </c>
      <c r="E51" s="18">
        <f t="shared" ref="E51:G51" si="12">AVERAGE(E43:E50)</f>
        <v>0.26624999999999999</v>
      </c>
      <c r="F51" s="18">
        <f t="shared" si="12"/>
        <v>0.26124999999999998</v>
      </c>
      <c r="G51" s="18">
        <f t="shared" si="12"/>
        <v>0.42999999999999994</v>
      </c>
      <c r="J51" s="9"/>
      <c r="K51" s="9"/>
      <c r="L51" s="17" t="s">
        <v>13</v>
      </c>
      <c r="M51" s="18">
        <f>AVERAGE(M43:M50)</f>
        <v>0.95250000000000001</v>
      </c>
      <c r="N51" s="18">
        <f t="shared" ref="N51:P51" si="13">AVERAGE(N43:N50)</f>
        <v>0.46375000000000005</v>
      </c>
      <c r="O51" s="18">
        <f t="shared" si="13"/>
        <v>0.43</v>
      </c>
      <c r="P51" s="18">
        <f t="shared" si="13"/>
        <v>0.23624999999999996</v>
      </c>
    </row>
    <row r="52" spans="1:26" x14ac:dyDescent="0.2">
      <c r="A52" s="13" t="s">
        <v>14</v>
      </c>
      <c r="B52" s="14">
        <f>COUNT(D43:D50)</f>
        <v>8</v>
      </c>
      <c r="C52" s="17" t="s">
        <v>15</v>
      </c>
      <c r="D52" s="18">
        <f>STDEV(D43:D50)/SQRT(COUNT(D43:D50)-1)</f>
        <v>0.12966892693411516</v>
      </c>
      <c r="E52" s="18">
        <f t="shared" ref="E52:G52" si="14">STDEV(E43:E50)/SQRT(COUNT(E43:E50)-1)</f>
        <v>6.1043226571046209E-2</v>
      </c>
      <c r="F52" s="18">
        <f t="shared" si="14"/>
        <v>5.5785211265337781E-2</v>
      </c>
      <c r="G52" s="18">
        <f t="shared" si="14"/>
        <v>0.12376739209880279</v>
      </c>
      <c r="J52" s="13" t="s">
        <v>14</v>
      </c>
      <c r="K52" s="14">
        <f>COUNT(M43:M50)</f>
        <v>8</v>
      </c>
      <c r="L52" s="17" t="s">
        <v>15</v>
      </c>
      <c r="M52" s="18">
        <f>STDEV(M43:M50)/SQRT(COUNT(M43:M50)-1)</f>
        <v>0.23055168971979595</v>
      </c>
      <c r="N52" s="18">
        <f t="shared" ref="N52:P52" si="15">STDEV(N43:N50)/SQRT(COUNT(N43:N50)-1)</f>
        <v>0.14607710432563778</v>
      </c>
      <c r="O52" s="18">
        <f t="shared" si="15"/>
        <v>0.13657621031676709</v>
      </c>
      <c r="P52" s="18">
        <f t="shared" si="15"/>
        <v>5.6961766625894431E-2</v>
      </c>
    </row>
    <row r="56" spans="1:26" ht="34" x14ac:dyDescent="0.4">
      <c r="A56" s="19" t="s">
        <v>19</v>
      </c>
      <c r="C56" s="20"/>
      <c r="F56" s="21"/>
      <c r="G56" s="21"/>
      <c r="H56" s="9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s="23" customFormat="1" ht="24" x14ac:dyDescent="0.3">
      <c r="A57" s="22" t="s">
        <v>20</v>
      </c>
    </row>
    <row r="59" spans="1:26" ht="24" x14ac:dyDescent="0.2">
      <c r="A59" s="24" t="s">
        <v>21</v>
      </c>
      <c r="B59" s="24"/>
      <c r="M59" s="24" t="s">
        <v>22</v>
      </c>
      <c r="N59" s="24"/>
    </row>
    <row r="61" spans="1:26" ht="23" x14ac:dyDescent="0.25">
      <c r="A61" s="25" t="s">
        <v>23</v>
      </c>
      <c r="M61" s="25" t="s">
        <v>23</v>
      </c>
    </row>
    <row r="62" spans="1:26" x14ac:dyDescent="0.2"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</row>
    <row r="63" spans="1:26" x14ac:dyDescent="0.2">
      <c r="A63" s="27" t="s">
        <v>24</v>
      </c>
      <c r="B63" s="27"/>
      <c r="C63" s="27"/>
      <c r="D63" s="27"/>
      <c r="E63" s="27"/>
      <c r="F63" s="27"/>
      <c r="G63" s="27"/>
      <c r="H63" s="27"/>
      <c r="I63" s="27"/>
      <c r="J63" s="27"/>
      <c r="M63" s="28" t="s">
        <v>24</v>
      </c>
      <c r="N63" s="28"/>
      <c r="O63" s="28"/>
      <c r="P63" s="28"/>
      <c r="Q63" s="28"/>
      <c r="R63" s="28"/>
      <c r="S63" s="28"/>
      <c r="T63" s="28"/>
      <c r="U63" s="28"/>
      <c r="V63" s="28"/>
      <c r="W63" s="26"/>
    </row>
    <row r="64" spans="1:26" ht="33" thickBot="1" x14ac:dyDescent="0.25">
      <c r="A64" s="29" t="s">
        <v>25</v>
      </c>
      <c r="B64" s="29" t="s">
        <v>26</v>
      </c>
      <c r="M64" s="30" t="s">
        <v>25</v>
      </c>
      <c r="N64" s="30" t="s">
        <v>26</v>
      </c>
      <c r="W64" s="26"/>
    </row>
    <row r="65" spans="1:23" ht="50" thickTop="1" thickBot="1" x14ac:dyDescent="0.25">
      <c r="A65" s="31" t="s">
        <v>27</v>
      </c>
      <c r="B65" s="32"/>
      <c r="C65" s="33" t="s">
        <v>28</v>
      </c>
      <c r="D65" s="34" t="s">
        <v>29</v>
      </c>
      <c r="E65" s="34" t="s">
        <v>30</v>
      </c>
      <c r="F65" s="34" t="s">
        <v>31</v>
      </c>
      <c r="G65" s="34" t="s">
        <v>32</v>
      </c>
      <c r="H65" s="34" t="s">
        <v>33</v>
      </c>
      <c r="I65" s="34" t="s">
        <v>34</v>
      </c>
      <c r="J65" s="35" t="s">
        <v>35</v>
      </c>
      <c r="M65" s="36" t="s">
        <v>27</v>
      </c>
      <c r="N65" s="37"/>
      <c r="O65" s="38" t="s">
        <v>28</v>
      </c>
      <c r="P65" s="39" t="s">
        <v>29</v>
      </c>
      <c r="Q65" s="39" t="s">
        <v>30</v>
      </c>
      <c r="R65" s="39" t="s">
        <v>31</v>
      </c>
      <c r="S65" s="39" t="s">
        <v>32</v>
      </c>
      <c r="T65" s="39" t="s">
        <v>33</v>
      </c>
      <c r="U65" s="39" t="s">
        <v>34</v>
      </c>
      <c r="V65" s="40" t="s">
        <v>35</v>
      </c>
      <c r="W65" s="26"/>
    </row>
    <row r="66" spans="1:23" ht="33" thickTop="1" x14ac:dyDescent="0.2">
      <c r="A66" s="41" t="s">
        <v>36</v>
      </c>
      <c r="B66" s="42" t="s">
        <v>37</v>
      </c>
      <c r="C66" s="43">
        <v>1.4464446240042563</v>
      </c>
      <c r="D66" s="44">
        <v>3</v>
      </c>
      <c r="E66" s="45">
        <v>0.48214820800141878</v>
      </c>
      <c r="F66" s="46">
        <v>22.903461481748458</v>
      </c>
      <c r="G66" s="45">
        <v>1.8071457673810855E-8</v>
      </c>
      <c r="H66" s="45">
        <v>0.65619455805909177</v>
      </c>
      <c r="I66" s="46">
        <v>68.710384445245367</v>
      </c>
      <c r="J66" s="47">
        <v>0.99999991824233325</v>
      </c>
      <c r="M66" s="48" t="s">
        <v>36</v>
      </c>
      <c r="N66" s="49" t="s">
        <v>37</v>
      </c>
      <c r="O66" s="50">
        <v>3.9080731484336573</v>
      </c>
      <c r="P66" s="51">
        <v>3</v>
      </c>
      <c r="Q66" s="52">
        <v>1.3026910494778858</v>
      </c>
      <c r="R66" s="52">
        <v>60.790293833056054</v>
      </c>
      <c r="S66" s="53">
        <v>3.631069649450021E-14</v>
      </c>
      <c r="T66" s="53">
        <v>0.83514285534384713</v>
      </c>
      <c r="U66" s="52">
        <v>182.37088149916818</v>
      </c>
      <c r="V66" s="54">
        <v>1</v>
      </c>
      <c r="W66" s="26"/>
    </row>
    <row r="67" spans="1:23" ht="32" x14ac:dyDescent="0.2">
      <c r="A67" s="55"/>
      <c r="B67" s="56" t="s">
        <v>38</v>
      </c>
      <c r="C67" s="57">
        <v>1.4464446240042563</v>
      </c>
      <c r="D67" s="58">
        <v>1.6071664868853857</v>
      </c>
      <c r="E67" s="59">
        <v>0.89999675566120041</v>
      </c>
      <c r="F67" s="58">
        <v>22.903461481748458</v>
      </c>
      <c r="G67" s="59">
        <v>1.9916681312332259E-5</v>
      </c>
      <c r="H67" s="59">
        <v>0.65619455805909177</v>
      </c>
      <c r="I67" s="58">
        <v>36.809675727136415</v>
      </c>
      <c r="J67" s="60">
        <v>0.99970880289469943</v>
      </c>
      <c r="M67" s="61"/>
      <c r="N67" s="62" t="s">
        <v>38</v>
      </c>
      <c r="O67" s="63">
        <v>3.9080731484336573</v>
      </c>
      <c r="P67" s="64">
        <v>1.297845481703618</v>
      </c>
      <c r="Q67" s="64">
        <v>3.011200642547772</v>
      </c>
      <c r="R67" s="64">
        <v>60.790293833056047</v>
      </c>
      <c r="S67" s="65">
        <v>2.9268693574005561E-7</v>
      </c>
      <c r="T67" s="65">
        <v>0.83514285534384713</v>
      </c>
      <c r="U67" s="64">
        <v>78.896408182667102</v>
      </c>
      <c r="V67" s="66">
        <v>0.99999999931643757</v>
      </c>
      <c r="W67" s="26"/>
    </row>
    <row r="68" spans="1:23" ht="32" x14ac:dyDescent="0.2">
      <c r="A68" s="67"/>
      <c r="B68" s="68" t="s">
        <v>39</v>
      </c>
      <c r="C68" s="69">
        <v>1.4464446240042563</v>
      </c>
      <c r="D68" s="70">
        <v>1.9725449070771928</v>
      </c>
      <c r="E68" s="71">
        <v>0.73328856484566296</v>
      </c>
      <c r="F68" s="70">
        <v>22.903461481748455</v>
      </c>
      <c r="G68" s="71">
        <v>3.1327613232732569E-6</v>
      </c>
      <c r="H68" s="71">
        <v>0.65619455805909177</v>
      </c>
      <c r="I68" s="70">
        <v>45.178106300261575</v>
      </c>
      <c r="J68" s="72">
        <v>0.99996361116562527</v>
      </c>
      <c r="M68" s="73"/>
      <c r="N68" s="74" t="s">
        <v>39</v>
      </c>
      <c r="O68" s="75">
        <v>3.9080731484336573</v>
      </c>
      <c r="P68" s="76">
        <v>1.510895466534961</v>
      </c>
      <c r="Q68" s="76">
        <v>2.5865940000444283</v>
      </c>
      <c r="R68" s="76">
        <v>60.790293833056062</v>
      </c>
      <c r="S68" s="77">
        <v>3.941273030091534E-8</v>
      </c>
      <c r="T68" s="77">
        <v>0.83514285534384713</v>
      </c>
      <c r="U68" s="76">
        <v>91.847779361692588</v>
      </c>
      <c r="V68" s="78">
        <v>0.99999999998674327</v>
      </c>
      <c r="W68" s="79"/>
    </row>
    <row r="69" spans="1:23" ht="32" x14ac:dyDescent="0.2">
      <c r="A69" s="67"/>
      <c r="B69" s="68" t="s">
        <v>40</v>
      </c>
      <c r="C69" s="69">
        <v>1.4464446240042563</v>
      </c>
      <c r="D69" s="70">
        <v>1</v>
      </c>
      <c r="E69" s="70">
        <v>1.4464446240042563</v>
      </c>
      <c r="F69" s="70">
        <v>22.903461481748458</v>
      </c>
      <c r="G69" s="71">
        <v>4.4417964779183141E-4</v>
      </c>
      <c r="H69" s="71">
        <v>0.65619455805909177</v>
      </c>
      <c r="I69" s="70">
        <v>22.903461481748458</v>
      </c>
      <c r="J69" s="72">
        <v>0.99215563624642156</v>
      </c>
      <c r="M69" s="73"/>
      <c r="N69" s="74" t="s">
        <v>40</v>
      </c>
      <c r="O69" s="75">
        <v>3.9080731484336573</v>
      </c>
      <c r="P69" s="76">
        <v>1</v>
      </c>
      <c r="Q69" s="76">
        <v>3.9080731484336573</v>
      </c>
      <c r="R69" s="76">
        <v>60.790293833056054</v>
      </c>
      <c r="S69" s="77">
        <v>4.8879773352331086E-6</v>
      </c>
      <c r="T69" s="77">
        <v>0.83514285534384713</v>
      </c>
      <c r="U69" s="76">
        <v>60.790293833056047</v>
      </c>
      <c r="V69" s="78">
        <v>0.99999985219596532</v>
      </c>
      <c r="W69" s="80"/>
    </row>
    <row r="70" spans="1:23" ht="32" x14ac:dyDescent="0.2">
      <c r="A70" s="67" t="s">
        <v>41</v>
      </c>
      <c r="B70" s="81" t="s">
        <v>37</v>
      </c>
      <c r="C70" s="82">
        <v>2.6376659047799001E-2</v>
      </c>
      <c r="D70" s="83">
        <v>3</v>
      </c>
      <c r="E70" s="84">
        <v>8.7922196825996664E-3</v>
      </c>
      <c r="F70" s="84">
        <v>0.41765635855873501</v>
      </c>
      <c r="G70" s="84">
        <v>0.74139227920696871</v>
      </c>
      <c r="H70" s="84">
        <v>3.3634072847479782E-2</v>
      </c>
      <c r="I70" s="85">
        <v>1.2529690756762051</v>
      </c>
      <c r="J70" s="86">
        <v>0.12487662783573994</v>
      </c>
      <c r="M70" s="73" t="s">
        <v>41</v>
      </c>
      <c r="N70" s="87" t="s">
        <v>37</v>
      </c>
      <c r="O70" s="88">
        <v>1.3489797447376729E-2</v>
      </c>
      <c r="P70" s="89">
        <v>3</v>
      </c>
      <c r="Q70" s="90">
        <v>4.496599149125576E-3</v>
      </c>
      <c r="R70" s="90">
        <v>0.20983454490945586</v>
      </c>
      <c r="S70" s="90">
        <v>0.88892600350422968</v>
      </c>
      <c r="T70" s="90">
        <v>1.7185699293275059E-2</v>
      </c>
      <c r="U70" s="90">
        <v>0.62950363472836757</v>
      </c>
      <c r="V70" s="91">
        <v>8.5522168665125742E-2</v>
      </c>
      <c r="W70" s="80"/>
    </row>
    <row r="71" spans="1:23" ht="32" x14ac:dyDescent="0.2">
      <c r="A71" s="55"/>
      <c r="B71" s="56" t="s">
        <v>38</v>
      </c>
      <c r="C71" s="92">
        <v>2.6376659047799001E-2</v>
      </c>
      <c r="D71" s="58">
        <v>1.6071664868853857</v>
      </c>
      <c r="E71" s="59">
        <v>1.6411902104128458E-2</v>
      </c>
      <c r="F71" s="59">
        <v>0.41765635855873506</v>
      </c>
      <c r="G71" s="59">
        <v>0.62091145997336505</v>
      </c>
      <c r="H71" s="59">
        <v>3.3634072847479782E-2</v>
      </c>
      <c r="I71" s="59">
        <v>0.67124330251018505</v>
      </c>
      <c r="J71" s="60">
        <v>0.10320148201999091</v>
      </c>
      <c r="M71" s="73"/>
      <c r="N71" s="74" t="s">
        <v>38</v>
      </c>
      <c r="O71" s="93">
        <v>1.3489797447376729E-2</v>
      </c>
      <c r="P71" s="76">
        <v>1.297845481703618</v>
      </c>
      <c r="Q71" s="77">
        <v>1.0393993458812473E-2</v>
      </c>
      <c r="R71" s="77">
        <v>0.20983454490945586</v>
      </c>
      <c r="S71" s="77">
        <v>0.7162800206241543</v>
      </c>
      <c r="T71" s="77">
        <v>1.7185699293275059E-2</v>
      </c>
      <c r="U71" s="77">
        <v>0.27233281601607218</v>
      </c>
      <c r="V71" s="78">
        <v>7.3493735840645447E-2</v>
      </c>
      <c r="W71" s="80"/>
    </row>
    <row r="72" spans="1:23" ht="32" x14ac:dyDescent="0.2">
      <c r="A72" s="67"/>
      <c r="B72" s="68" t="s">
        <v>39</v>
      </c>
      <c r="C72" s="94">
        <v>2.6376659047799001E-2</v>
      </c>
      <c r="D72" s="70">
        <v>1.9725449070771928</v>
      </c>
      <c r="E72" s="71">
        <v>1.3371892803638355E-2</v>
      </c>
      <c r="F72" s="71">
        <v>0.41765635855873501</v>
      </c>
      <c r="G72" s="71">
        <v>0.66060315802669611</v>
      </c>
      <c r="H72" s="71">
        <v>3.3634072847479782E-2</v>
      </c>
      <c r="I72" s="71">
        <v>0.82384592298343873</v>
      </c>
      <c r="J72" s="72">
        <v>0.1093444508891589</v>
      </c>
      <c r="M72" s="73"/>
      <c r="N72" s="74" t="s">
        <v>39</v>
      </c>
      <c r="O72" s="93">
        <v>1.3489797447376729E-2</v>
      </c>
      <c r="P72" s="76">
        <v>1.510895466534961</v>
      </c>
      <c r="Q72" s="77">
        <v>8.9283459684433332E-3</v>
      </c>
      <c r="R72" s="77">
        <v>0.20983454490945588</v>
      </c>
      <c r="S72" s="77">
        <v>0.75109964480394587</v>
      </c>
      <c r="T72" s="77">
        <v>1.7185699293275059E-2</v>
      </c>
      <c r="U72" s="77">
        <v>0.31703806262612355</v>
      </c>
      <c r="V72" s="78">
        <v>7.5293332540027125E-2</v>
      </c>
      <c r="W72" s="26"/>
    </row>
    <row r="73" spans="1:23" ht="32" x14ac:dyDescent="0.2">
      <c r="A73" s="67"/>
      <c r="B73" s="68" t="s">
        <v>40</v>
      </c>
      <c r="C73" s="94">
        <v>2.6376659047799001E-2</v>
      </c>
      <c r="D73" s="70">
        <v>1</v>
      </c>
      <c r="E73" s="71">
        <v>2.6376659047799001E-2</v>
      </c>
      <c r="F73" s="71">
        <v>0.41765635855873501</v>
      </c>
      <c r="G73" s="71">
        <v>0.53027471200306453</v>
      </c>
      <c r="H73" s="71">
        <v>3.3634072847479782E-2</v>
      </c>
      <c r="I73" s="71">
        <v>0.41765635855873506</v>
      </c>
      <c r="J73" s="72">
        <v>9.1587682622381594E-2</v>
      </c>
      <c r="M73" s="73"/>
      <c r="N73" s="74" t="s">
        <v>40</v>
      </c>
      <c r="O73" s="93">
        <v>1.3489797447376729E-2</v>
      </c>
      <c r="P73" s="76">
        <v>1</v>
      </c>
      <c r="Q73" s="77">
        <v>1.3489797447376729E-2</v>
      </c>
      <c r="R73" s="77">
        <v>0.20983454490945588</v>
      </c>
      <c r="S73" s="77">
        <v>0.6550813918307441</v>
      </c>
      <c r="T73" s="77">
        <v>1.7185699293275059E-2</v>
      </c>
      <c r="U73" s="77">
        <v>0.20983454490945586</v>
      </c>
      <c r="V73" s="78">
        <v>7.0695278681086937E-2</v>
      </c>
      <c r="W73" s="26"/>
    </row>
    <row r="74" spans="1:23" ht="32" x14ac:dyDescent="0.2">
      <c r="A74" s="67" t="s">
        <v>42</v>
      </c>
      <c r="B74" s="56" t="s">
        <v>37</v>
      </c>
      <c r="C74" s="92">
        <v>0.75784769485097114</v>
      </c>
      <c r="D74" s="95">
        <v>36</v>
      </c>
      <c r="E74" s="59">
        <v>2.1051324856971421E-2</v>
      </c>
      <c r="F74" s="96"/>
      <c r="G74" s="96"/>
      <c r="H74" s="96"/>
      <c r="I74" s="96"/>
      <c r="J74" s="97"/>
      <c r="M74" s="73" t="s">
        <v>42</v>
      </c>
      <c r="N74" s="74" t="s">
        <v>37</v>
      </c>
      <c r="O74" s="93">
        <v>0.77145338217961834</v>
      </c>
      <c r="P74" s="98">
        <v>36</v>
      </c>
      <c r="Q74" s="77">
        <v>2.1429260616100509E-2</v>
      </c>
      <c r="R74" s="99"/>
      <c r="S74" s="99"/>
      <c r="T74" s="99"/>
      <c r="U74" s="99"/>
      <c r="V74" s="100"/>
      <c r="W74" s="26"/>
    </row>
    <row r="75" spans="1:23" ht="32" x14ac:dyDescent="0.2">
      <c r="A75" s="55"/>
      <c r="B75" s="56" t="s">
        <v>38</v>
      </c>
      <c r="C75" s="92">
        <v>0.75784769485097114</v>
      </c>
      <c r="D75" s="58">
        <v>19.285997842624628</v>
      </c>
      <c r="E75" s="59">
        <v>3.9295228643862368E-2</v>
      </c>
      <c r="F75" s="96"/>
      <c r="G75" s="96"/>
      <c r="H75" s="96"/>
      <c r="I75" s="96"/>
      <c r="J75" s="97"/>
      <c r="M75" s="61"/>
      <c r="N75" s="62" t="s">
        <v>38</v>
      </c>
      <c r="O75" s="101">
        <v>0.77145338217961834</v>
      </c>
      <c r="P75" s="64">
        <v>15.574145780443414</v>
      </c>
      <c r="Q75" s="65">
        <v>4.9534234047580242E-2</v>
      </c>
      <c r="R75" s="102"/>
      <c r="S75" s="102"/>
      <c r="T75" s="102"/>
      <c r="U75" s="102"/>
      <c r="V75" s="103"/>
      <c r="W75" s="26"/>
    </row>
    <row r="76" spans="1:23" ht="32" x14ac:dyDescent="0.2">
      <c r="A76" s="55"/>
      <c r="B76" s="56" t="s">
        <v>39</v>
      </c>
      <c r="C76" s="92">
        <v>0.75784769485097114</v>
      </c>
      <c r="D76" s="58">
        <v>23.670538884926312</v>
      </c>
      <c r="E76" s="59">
        <v>3.2016495210997406E-2</v>
      </c>
      <c r="F76" s="96"/>
      <c r="G76" s="96"/>
      <c r="H76" s="96"/>
      <c r="I76" s="96"/>
      <c r="J76" s="97"/>
      <c r="M76" s="61"/>
      <c r="N76" s="62" t="s">
        <v>39</v>
      </c>
      <c r="O76" s="101">
        <v>0.77145338217961834</v>
      </c>
      <c r="P76" s="64">
        <v>18.130745598419534</v>
      </c>
      <c r="Q76" s="65">
        <v>4.2549457108198921E-2</v>
      </c>
      <c r="R76" s="102"/>
      <c r="S76" s="102"/>
      <c r="T76" s="102"/>
      <c r="U76" s="102"/>
      <c r="V76" s="103"/>
      <c r="W76" s="26"/>
    </row>
    <row r="77" spans="1:23" ht="33" thickBot="1" x14ac:dyDescent="0.25">
      <c r="A77" s="104"/>
      <c r="B77" s="105" t="s">
        <v>40</v>
      </c>
      <c r="C77" s="106">
        <v>0.75784769485097114</v>
      </c>
      <c r="D77" s="107">
        <v>12</v>
      </c>
      <c r="E77" s="108">
        <v>6.3153974570914262E-2</v>
      </c>
      <c r="F77" s="109"/>
      <c r="G77" s="109"/>
      <c r="H77" s="109"/>
      <c r="I77" s="109"/>
      <c r="J77" s="110"/>
      <c r="M77" s="111"/>
      <c r="N77" s="112" t="s">
        <v>40</v>
      </c>
      <c r="O77" s="113">
        <v>0.77145338217961834</v>
      </c>
      <c r="P77" s="114">
        <v>12</v>
      </c>
      <c r="Q77" s="115">
        <v>6.4287781848301528E-2</v>
      </c>
      <c r="R77" s="116"/>
      <c r="S77" s="116"/>
      <c r="T77" s="116"/>
      <c r="U77" s="116"/>
      <c r="V77" s="117"/>
      <c r="W77" s="26"/>
    </row>
    <row r="78" spans="1:23" ht="17" thickTop="1" x14ac:dyDescent="0.2"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</row>
    <row r="79" spans="1:23" ht="15" customHeight="1" x14ac:dyDescent="0.2">
      <c r="A79" s="27" t="s">
        <v>43</v>
      </c>
      <c r="B79" s="27"/>
      <c r="C79" s="27"/>
      <c r="D79" s="27"/>
      <c r="E79" s="27"/>
      <c r="F79" s="27"/>
      <c r="G79" s="27"/>
      <c r="H79" s="27"/>
      <c r="I79" s="27"/>
      <c r="M79" s="28" t="s">
        <v>43</v>
      </c>
      <c r="N79" s="28"/>
      <c r="O79" s="28"/>
      <c r="P79" s="28"/>
      <c r="Q79" s="28"/>
      <c r="R79" s="28"/>
      <c r="S79" s="28"/>
      <c r="T79" s="28"/>
      <c r="U79" s="28"/>
      <c r="V79" s="26"/>
      <c r="W79" s="26"/>
    </row>
    <row r="80" spans="1:23" ht="32" x14ac:dyDescent="0.2">
      <c r="A80" s="29" t="s">
        <v>25</v>
      </c>
      <c r="B80" s="29" t="s">
        <v>26</v>
      </c>
      <c r="M80" s="30" t="s">
        <v>25</v>
      </c>
      <c r="N80" s="30" t="s">
        <v>26</v>
      </c>
      <c r="V80" s="26"/>
      <c r="W80" s="26"/>
    </row>
    <row r="81" spans="1:23" ht="49" thickBot="1" x14ac:dyDescent="0.25">
      <c r="A81" s="29" t="s">
        <v>44</v>
      </c>
      <c r="B81" s="29" t="s">
        <v>45</v>
      </c>
      <c r="M81" s="30" t="s">
        <v>44</v>
      </c>
      <c r="N81" s="30" t="s">
        <v>45</v>
      </c>
      <c r="V81" s="26"/>
      <c r="W81" s="26"/>
    </row>
    <row r="82" spans="1:23" ht="50" thickTop="1" thickBot="1" x14ac:dyDescent="0.25">
      <c r="A82" s="118" t="s">
        <v>27</v>
      </c>
      <c r="B82" s="33" t="s">
        <v>28</v>
      </c>
      <c r="C82" s="34" t="s">
        <v>29</v>
      </c>
      <c r="D82" s="34" t="s">
        <v>30</v>
      </c>
      <c r="E82" s="34" t="s">
        <v>31</v>
      </c>
      <c r="F82" s="34" t="s">
        <v>32</v>
      </c>
      <c r="G82" s="34" t="s">
        <v>33</v>
      </c>
      <c r="H82" s="34" t="s">
        <v>34</v>
      </c>
      <c r="I82" s="35" t="s">
        <v>35</v>
      </c>
      <c r="M82" s="119" t="s">
        <v>27</v>
      </c>
      <c r="N82" s="38" t="s">
        <v>28</v>
      </c>
      <c r="O82" s="39" t="s">
        <v>29</v>
      </c>
      <c r="P82" s="39" t="s">
        <v>30</v>
      </c>
      <c r="Q82" s="39" t="s">
        <v>31</v>
      </c>
      <c r="R82" s="39" t="s">
        <v>32</v>
      </c>
      <c r="S82" s="39" t="s">
        <v>33</v>
      </c>
      <c r="T82" s="39" t="s">
        <v>34</v>
      </c>
      <c r="U82" s="40" t="s">
        <v>35</v>
      </c>
      <c r="V82" s="26"/>
      <c r="W82" s="26"/>
    </row>
    <row r="83" spans="1:23" ht="17" thickTop="1" x14ac:dyDescent="0.2">
      <c r="A83" s="120" t="s">
        <v>46</v>
      </c>
      <c r="B83" s="121">
        <v>6.7673202652344031</v>
      </c>
      <c r="C83" s="122">
        <v>1</v>
      </c>
      <c r="D83" s="123">
        <v>6.7673202652344031</v>
      </c>
      <c r="E83" s="123">
        <v>93.187340624961763</v>
      </c>
      <c r="F83" s="124">
        <v>5.2360378498681924E-7</v>
      </c>
      <c r="G83" s="124">
        <v>0.88591783071324925</v>
      </c>
      <c r="H83" s="123">
        <v>93.187340624961763</v>
      </c>
      <c r="I83" s="125">
        <v>0.99999999999412037</v>
      </c>
      <c r="M83" s="126" t="s">
        <v>46</v>
      </c>
      <c r="N83" s="127">
        <v>12.948268314093315</v>
      </c>
      <c r="O83" s="128">
        <v>1</v>
      </c>
      <c r="P83" s="129">
        <v>12.948268314093315</v>
      </c>
      <c r="Q83" s="129">
        <v>80.078444200910155</v>
      </c>
      <c r="R83" s="130">
        <v>1.1728054248810379E-6</v>
      </c>
      <c r="S83" s="130">
        <v>0.86967633842925662</v>
      </c>
      <c r="T83" s="129">
        <v>80.078444200910155</v>
      </c>
      <c r="U83" s="131">
        <v>0.99999999962540143</v>
      </c>
      <c r="V83" s="26"/>
      <c r="W83" s="26"/>
    </row>
    <row r="84" spans="1:23" x14ac:dyDescent="0.2">
      <c r="A84" s="132" t="s">
        <v>5</v>
      </c>
      <c r="B84" s="133">
        <v>3.1390923870416927E-2</v>
      </c>
      <c r="C84" s="134">
        <v>1</v>
      </c>
      <c r="D84" s="135">
        <v>3.1390923870416927E-2</v>
      </c>
      <c r="E84" s="135">
        <v>0.4322592400824497</v>
      </c>
      <c r="F84" s="135">
        <v>0.52329365135501893</v>
      </c>
      <c r="G84" s="135">
        <v>3.4769162365020229E-2</v>
      </c>
      <c r="H84" s="135">
        <v>0.43225924008244976</v>
      </c>
      <c r="I84" s="136">
        <v>9.3068368558692494E-2</v>
      </c>
      <c r="M84" s="137" t="s">
        <v>5</v>
      </c>
      <c r="N84" s="138">
        <v>4.0199055141894834E-2</v>
      </c>
      <c r="O84" s="139">
        <v>1</v>
      </c>
      <c r="P84" s="140">
        <v>4.0199055141894834E-2</v>
      </c>
      <c r="Q84" s="140">
        <v>0.24861068028732361</v>
      </c>
      <c r="R84" s="140">
        <v>0.6270686572351567</v>
      </c>
      <c r="S84" s="140">
        <v>2.0297051378033656E-2</v>
      </c>
      <c r="T84" s="140">
        <v>0.24861068028732358</v>
      </c>
      <c r="U84" s="141">
        <v>7.456611702710525E-2</v>
      </c>
      <c r="V84" s="26" t="s">
        <v>47</v>
      </c>
      <c r="W84" s="26"/>
    </row>
    <row r="85" spans="1:23" ht="17" thickBot="1" x14ac:dyDescent="0.25">
      <c r="A85" s="142" t="s">
        <v>48</v>
      </c>
      <c r="B85" s="106">
        <v>0.87144715836069242</v>
      </c>
      <c r="C85" s="143">
        <v>12</v>
      </c>
      <c r="D85" s="108">
        <v>7.2620596530057702E-2</v>
      </c>
      <c r="E85" s="109"/>
      <c r="F85" s="109"/>
      <c r="G85" s="109"/>
      <c r="H85" s="109"/>
      <c r="I85" s="110"/>
      <c r="M85" s="144" t="s">
        <v>48</v>
      </c>
      <c r="N85" s="145">
        <v>1.9403376441640932</v>
      </c>
      <c r="O85" s="146">
        <v>12</v>
      </c>
      <c r="P85" s="115">
        <v>0.16169480368034109</v>
      </c>
      <c r="Q85" s="116"/>
      <c r="R85" s="116"/>
      <c r="S85" s="116"/>
      <c r="T85" s="116"/>
      <c r="U85" s="117"/>
      <c r="V85" s="26"/>
      <c r="W85" s="26"/>
    </row>
    <row r="86" spans="1:23" ht="17" thickTop="1" x14ac:dyDescent="0.2"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spans="1:23" x14ac:dyDescent="0.2"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</row>
    <row r="88" spans="1:23" ht="23" x14ac:dyDescent="0.25">
      <c r="A88" s="25" t="s">
        <v>49</v>
      </c>
      <c r="M88" s="147" t="s">
        <v>49</v>
      </c>
      <c r="N88" s="26"/>
      <c r="O88" s="26"/>
      <c r="P88" s="26"/>
      <c r="Q88" s="26"/>
      <c r="R88" s="26"/>
      <c r="S88" s="26"/>
      <c r="T88" s="26"/>
      <c r="U88" s="26"/>
      <c r="V88" s="26"/>
      <c r="W88" s="26"/>
    </row>
    <row r="89" spans="1:23" x14ac:dyDescent="0.2"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</row>
    <row r="90" spans="1:23" x14ac:dyDescent="0.2">
      <c r="A90" s="27" t="s">
        <v>24</v>
      </c>
      <c r="B90" s="27"/>
      <c r="C90" s="27"/>
      <c r="D90" s="27"/>
      <c r="E90" s="27"/>
      <c r="F90" s="27"/>
      <c r="G90" s="27"/>
      <c r="H90" s="27"/>
      <c r="I90" s="27"/>
      <c r="J90" s="27"/>
      <c r="M90" s="28" t="s">
        <v>24</v>
      </c>
      <c r="N90" s="28"/>
      <c r="O90" s="28"/>
      <c r="P90" s="28"/>
      <c r="Q90" s="28"/>
      <c r="R90" s="28"/>
      <c r="S90" s="28"/>
      <c r="T90" s="28"/>
      <c r="U90" s="28"/>
      <c r="V90" s="28"/>
    </row>
    <row r="91" spans="1:23" ht="33" thickBot="1" x14ac:dyDescent="0.25">
      <c r="A91" s="29" t="s">
        <v>25</v>
      </c>
      <c r="B91" s="29" t="s">
        <v>26</v>
      </c>
      <c r="M91" s="30" t="s">
        <v>25</v>
      </c>
      <c r="N91" s="30" t="s">
        <v>26</v>
      </c>
    </row>
    <row r="92" spans="1:23" ht="50" thickTop="1" thickBot="1" x14ac:dyDescent="0.25">
      <c r="A92" s="31" t="s">
        <v>27</v>
      </c>
      <c r="B92" s="32"/>
      <c r="C92" s="33" t="s">
        <v>28</v>
      </c>
      <c r="D92" s="34" t="s">
        <v>29</v>
      </c>
      <c r="E92" s="34" t="s">
        <v>30</v>
      </c>
      <c r="F92" s="34" t="s">
        <v>31</v>
      </c>
      <c r="G92" s="34" t="s">
        <v>32</v>
      </c>
      <c r="H92" s="34" t="s">
        <v>33</v>
      </c>
      <c r="I92" s="34" t="s">
        <v>34</v>
      </c>
      <c r="J92" s="35" t="s">
        <v>35</v>
      </c>
      <c r="M92" s="36" t="s">
        <v>27</v>
      </c>
      <c r="N92" s="37"/>
      <c r="O92" s="38" t="s">
        <v>28</v>
      </c>
      <c r="P92" s="39" t="s">
        <v>29</v>
      </c>
      <c r="Q92" s="39" t="s">
        <v>30</v>
      </c>
      <c r="R92" s="39" t="s">
        <v>31</v>
      </c>
      <c r="S92" s="39" t="s">
        <v>32</v>
      </c>
      <c r="T92" s="39" t="s">
        <v>33</v>
      </c>
      <c r="U92" s="39" t="s">
        <v>34</v>
      </c>
      <c r="V92" s="40" t="s">
        <v>35</v>
      </c>
    </row>
    <row r="93" spans="1:23" ht="33" thickTop="1" x14ac:dyDescent="0.2">
      <c r="A93" s="41" t="s">
        <v>36</v>
      </c>
      <c r="B93" s="42" t="s">
        <v>37</v>
      </c>
      <c r="C93" s="43">
        <v>1.464008299588607</v>
      </c>
      <c r="D93" s="44">
        <v>3</v>
      </c>
      <c r="E93" s="45">
        <v>0.48800276652953567</v>
      </c>
      <c r="F93" s="46">
        <v>48.518766826643798</v>
      </c>
      <c r="G93" s="45">
        <v>9.886132483978885E-13</v>
      </c>
      <c r="H93" s="45">
        <v>0.80171439985923643</v>
      </c>
      <c r="I93" s="46">
        <v>145.55630047993139</v>
      </c>
      <c r="J93" s="148">
        <v>1</v>
      </c>
      <c r="M93" s="48" t="s">
        <v>36</v>
      </c>
      <c r="N93" s="49" t="s">
        <v>37</v>
      </c>
      <c r="O93" s="50">
        <v>3.5233810702615904</v>
      </c>
      <c r="P93" s="51">
        <v>3</v>
      </c>
      <c r="Q93" s="52">
        <v>1.1744603567538634</v>
      </c>
      <c r="R93" s="52">
        <v>37.256709514568158</v>
      </c>
      <c r="S93" s="53">
        <v>3.9162163627763967E-11</v>
      </c>
      <c r="T93" s="53">
        <v>0.75637836716537321</v>
      </c>
      <c r="U93" s="52">
        <v>111.77012854370449</v>
      </c>
      <c r="V93" s="149">
        <v>0.99999999999990097</v>
      </c>
    </row>
    <row r="94" spans="1:23" ht="32" x14ac:dyDescent="0.2">
      <c r="A94" s="55"/>
      <c r="B94" s="56" t="s">
        <v>38</v>
      </c>
      <c r="C94" s="57">
        <v>1.464008299588607</v>
      </c>
      <c r="D94" s="58">
        <v>1.6343278153766299</v>
      </c>
      <c r="E94" s="59">
        <v>0.89578619773489399</v>
      </c>
      <c r="F94" s="58">
        <v>48.518766826643791</v>
      </c>
      <c r="G94" s="59">
        <v>7.6118158886547191E-8</v>
      </c>
      <c r="H94" s="59">
        <v>0.80171439985923643</v>
      </c>
      <c r="I94" s="58">
        <v>79.295570192556852</v>
      </c>
      <c r="J94" s="60">
        <v>0.99999999916718851</v>
      </c>
      <c r="M94" s="61"/>
      <c r="N94" s="62" t="s">
        <v>38</v>
      </c>
      <c r="O94" s="63">
        <v>3.5233810702615904</v>
      </c>
      <c r="P94" s="64">
        <v>1.033971669500227</v>
      </c>
      <c r="Q94" s="64">
        <v>3.4076185781421131</v>
      </c>
      <c r="R94" s="64">
        <v>37.256709514568158</v>
      </c>
      <c r="S94" s="65">
        <v>4.1582403141335984E-5</v>
      </c>
      <c r="T94" s="65">
        <v>0.75637836716537321</v>
      </c>
      <c r="U94" s="64">
        <v>38.52238213686303</v>
      </c>
      <c r="V94" s="66">
        <v>0.99988841572079024</v>
      </c>
    </row>
    <row r="95" spans="1:23" ht="31" customHeight="1" x14ac:dyDescent="0.2">
      <c r="A95" s="67"/>
      <c r="B95" s="68" t="s">
        <v>39</v>
      </c>
      <c r="C95" s="69">
        <v>1.464008299588607</v>
      </c>
      <c r="D95" s="70">
        <v>2.014398009445781</v>
      </c>
      <c r="E95" s="71">
        <v>0.72677211391377317</v>
      </c>
      <c r="F95" s="70">
        <v>48.518766826643805</v>
      </c>
      <c r="G95" s="71">
        <v>3.2799083407719131E-9</v>
      </c>
      <c r="H95" s="71">
        <v>0.80171439985923643</v>
      </c>
      <c r="I95" s="70">
        <v>97.736107316355273</v>
      </c>
      <c r="J95" s="72">
        <v>0.99999999999669609</v>
      </c>
      <c r="M95" s="73"/>
      <c r="N95" s="74" t="s">
        <v>39</v>
      </c>
      <c r="O95" s="75">
        <v>3.5233810702615904</v>
      </c>
      <c r="P95" s="76">
        <v>1.1376592324045736</v>
      </c>
      <c r="Q95" s="76">
        <v>3.0970443256672908</v>
      </c>
      <c r="R95" s="76">
        <v>37.256709514568158</v>
      </c>
      <c r="S95" s="77">
        <v>1.9797288859997957E-5</v>
      </c>
      <c r="T95" s="77">
        <v>0.75637836716537321</v>
      </c>
      <c r="U95" s="76">
        <v>42.385439548263783</v>
      </c>
      <c r="V95" s="78">
        <v>0.9999597754055034</v>
      </c>
    </row>
    <row r="96" spans="1:23" ht="32" x14ac:dyDescent="0.2">
      <c r="A96" s="67"/>
      <c r="B96" s="68" t="s">
        <v>40</v>
      </c>
      <c r="C96" s="69">
        <v>1.464008299588607</v>
      </c>
      <c r="D96" s="70">
        <v>1</v>
      </c>
      <c r="E96" s="70">
        <v>1.464008299588607</v>
      </c>
      <c r="F96" s="70">
        <v>48.518766826643798</v>
      </c>
      <c r="G96" s="71">
        <v>1.5053845549897008E-5</v>
      </c>
      <c r="H96" s="71">
        <v>0.80171439985923643</v>
      </c>
      <c r="I96" s="70">
        <v>48.518766826643798</v>
      </c>
      <c r="J96" s="72">
        <v>0.99999409395335881</v>
      </c>
      <c r="M96" s="73"/>
      <c r="N96" s="74" t="s">
        <v>40</v>
      </c>
      <c r="O96" s="75">
        <v>3.5233810702615904</v>
      </c>
      <c r="P96" s="76">
        <v>1</v>
      </c>
      <c r="Q96" s="76">
        <v>3.5233810702615904</v>
      </c>
      <c r="R96" s="76">
        <v>37.256709514568165</v>
      </c>
      <c r="S96" s="77">
        <v>5.3051392839373028E-5</v>
      </c>
      <c r="T96" s="77">
        <v>0.75637836716537321</v>
      </c>
      <c r="U96" s="76">
        <v>37.256709514568165</v>
      </c>
      <c r="V96" s="78">
        <v>0.99984463332110962</v>
      </c>
    </row>
    <row r="97" spans="1:22" ht="32" x14ac:dyDescent="0.2">
      <c r="A97" s="67" t="s">
        <v>41</v>
      </c>
      <c r="B97" s="81" t="s">
        <v>37</v>
      </c>
      <c r="C97" s="82">
        <v>7.8356949283889601E-3</v>
      </c>
      <c r="D97" s="83">
        <v>3</v>
      </c>
      <c r="E97" s="84">
        <v>2.6118983094629866E-3</v>
      </c>
      <c r="F97" s="84">
        <v>0.25968312834158874</v>
      </c>
      <c r="G97" s="84">
        <v>0.85393366423524497</v>
      </c>
      <c r="H97" s="84">
        <v>2.1181879304960224E-2</v>
      </c>
      <c r="I97" s="84">
        <v>0.77904938502476617</v>
      </c>
      <c r="J97" s="86">
        <v>9.4620390584640446E-2</v>
      </c>
      <c r="M97" s="73" t="s">
        <v>41</v>
      </c>
      <c r="N97" s="87" t="s">
        <v>37</v>
      </c>
      <c r="O97" s="88">
        <v>7.8860736257005803E-3</v>
      </c>
      <c r="P97" s="89">
        <v>3</v>
      </c>
      <c r="Q97" s="90">
        <v>2.6286912085668602E-3</v>
      </c>
      <c r="R97" s="90">
        <v>8.3388412557206096E-2</v>
      </c>
      <c r="S97" s="90">
        <v>0.96866044158935038</v>
      </c>
      <c r="T97" s="90">
        <v>6.9010785476818605E-3</v>
      </c>
      <c r="U97" s="90">
        <v>0.2501652376716183</v>
      </c>
      <c r="V97" s="91">
        <v>6.3545266763810559E-2</v>
      </c>
    </row>
    <row r="98" spans="1:22" ht="32" x14ac:dyDescent="0.2">
      <c r="A98" s="67"/>
      <c r="B98" s="68" t="s">
        <v>38</v>
      </c>
      <c r="C98" s="94">
        <v>7.8356949283889601E-3</v>
      </c>
      <c r="D98" s="70">
        <v>1.6343278153766299</v>
      </c>
      <c r="E98" s="71">
        <v>4.7944450646109993E-3</v>
      </c>
      <c r="F98" s="71">
        <v>0.25968312834158869</v>
      </c>
      <c r="G98" s="71">
        <v>0.72980860374432333</v>
      </c>
      <c r="H98" s="71">
        <v>2.1181879304960224E-2</v>
      </c>
      <c r="I98" s="71">
        <v>0.42440735983267763</v>
      </c>
      <c r="J98" s="72">
        <v>8.2736301711300531E-2</v>
      </c>
      <c r="M98" s="73"/>
      <c r="N98" s="74" t="s">
        <v>38</v>
      </c>
      <c r="O98" s="93">
        <v>7.8860736257005803E-3</v>
      </c>
      <c r="P98" s="76">
        <v>1.033971669500227</v>
      </c>
      <c r="Q98" s="77">
        <v>7.6269726321537756E-3</v>
      </c>
      <c r="R98" s="77">
        <v>8.3388412557206082E-2</v>
      </c>
      <c r="S98" s="77">
        <v>0.78588460753867107</v>
      </c>
      <c r="T98" s="77">
        <v>6.9010785476818605E-3</v>
      </c>
      <c r="U98" s="77">
        <v>8.6221256148748079E-2</v>
      </c>
      <c r="V98" s="78">
        <v>5.8300200050021456E-2</v>
      </c>
    </row>
    <row r="99" spans="1:22" ht="32" x14ac:dyDescent="0.2">
      <c r="A99" s="67"/>
      <c r="B99" s="68" t="s">
        <v>39</v>
      </c>
      <c r="C99" s="94">
        <v>7.8356949283889601E-3</v>
      </c>
      <c r="D99" s="70">
        <v>2.014398009445781</v>
      </c>
      <c r="E99" s="71">
        <v>3.8898444555873972E-3</v>
      </c>
      <c r="F99" s="71">
        <v>0.2596831283415888</v>
      </c>
      <c r="G99" s="71">
        <v>0.77495175686436113</v>
      </c>
      <c r="H99" s="71">
        <v>2.1181879304960224E-2</v>
      </c>
      <c r="I99" s="71">
        <v>0.52310517681794966</v>
      </c>
      <c r="J99" s="72">
        <v>8.6352869593244508E-2</v>
      </c>
      <c r="M99" s="73"/>
      <c r="N99" s="74" t="s">
        <v>39</v>
      </c>
      <c r="O99" s="93">
        <v>7.8860736257005803E-3</v>
      </c>
      <c r="P99" s="76">
        <v>1.1376592324045736</v>
      </c>
      <c r="Q99" s="77">
        <v>6.9318416280351866E-3</v>
      </c>
      <c r="R99" s="77">
        <v>8.3388412557206082E-2</v>
      </c>
      <c r="S99" s="77">
        <v>0.80877335807684547</v>
      </c>
      <c r="T99" s="77">
        <v>6.9010785476818605E-3</v>
      </c>
      <c r="U99" s="77">
        <v>9.4867597421266978E-2</v>
      </c>
      <c r="V99" s="78">
        <v>5.8679869176450627E-2</v>
      </c>
    </row>
    <row r="100" spans="1:22" ht="32" x14ac:dyDescent="0.2">
      <c r="A100" s="67"/>
      <c r="B100" s="68" t="s">
        <v>40</v>
      </c>
      <c r="C100" s="94">
        <v>7.8356949283889601E-3</v>
      </c>
      <c r="D100" s="70">
        <v>1</v>
      </c>
      <c r="E100" s="71">
        <v>7.8356949283889601E-3</v>
      </c>
      <c r="F100" s="71">
        <v>0.25968312834158874</v>
      </c>
      <c r="G100" s="71">
        <v>0.61957932546666494</v>
      </c>
      <c r="H100" s="71">
        <v>2.1181879304960224E-2</v>
      </c>
      <c r="I100" s="71">
        <v>0.25968312834158874</v>
      </c>
      <c r="J100" s="72">
        <v>7.5673862139411185E-2</v>
      </c>
      <c r="M100" s="73"/>
      <c r="N100" s="74" t="s">
        <v>40</v>
      </c>
      <c r="O100" s="93">
        <v>7.8860736257005803E-3</v>
      </c>
      <c r="P100" s="76">
        <v>1</v>
      </c>
      <c r="Q100" s="77">
        <v>7.8860736257005803E-3</v>
      </c>
      <c r="R100" s="77">
        <v>8.338841255720611E-2</v>
      </c>
      <c r="S100" s="77">
        <v>0.7776847378151619</v>
      </c>
      <c r="T100" s="77">
        <v>6.9010785476818605E-3</v>
      </c>
      <c r="U100" s="77">
        <v>8.3388412557206096E-2</v>
      </c>
      <c r="V100" s="78">
        <v>5.8170694069931139E-2</v>
      </c>
    </row>
    <row r="101" spans="1:22" ht="32" x14ac:dyDescent="0.2">
      <c r="A101" s="67" t="s">
        <v>42</v>
      </c>
      <c r="B101" s="68" t="s">
        <v>37</v>
      </c>
      <c r="C101" s="94">
        <v>0.36208874924281598</v>
      </c>
      <c r="D101" s="150">
        <v>36</v>
      </c>
      <c r="E101" s="71">
        <v>1.0058020812300443E-2</v>
      </c>
      <c r="F101" s="151"/>
      <c r="G101" s="151"/>
      <c r="H101" s="151"/>
      <c r="I101" s="151"/>
      <c r="J101" s="152"/>
      <c r="M101" s="73" t="s">
        <v>42</v>
      </c>
      <c r="N101" s="74" t="s">
        <v>37</v>
      </c>
      <c r="O101" s="75">
        <v>1.1348445258324942</v>
      </c>
      <c r="P101" s="98">
        <v>36</v>
      </c>
      <c r="Q101" s="77">
        <v>3.1523459050902619E-2</v>
      </c>
      <c r="R101" s="99"/>
      <c r="S101" s="99"/>
      <c r="T101" s="99"/>
      <c r="U101" s="99"/>
      <c r="V101" s="100"/>
    </row>
    <row r="102" spans="1:22" ht="32" x14ac:dyDescent="0.2">
      <c r="A102" s="55"/>
      <c r="B102" s="56" t="s">
        <v>38</v>
      </c>
      <c r="C102" s="92">
        <v>0.36208874924281598</v>
      </c>
      <c r="D102" s="58">
        <v>19.611933784519557</v>
      </c>
      <c r="E102" s="59">
        <v>1.8462674472653297E-2</v>
      </c>
      <c r="F102" s="96"/>
      <c r="G102" s="96"/>
      <c r="H102" s="96"/>
      <c r="I102" s="96"/>
      <c r="J102" s="97"/>
      <c r="M102" s="61"/>
      <c r="N102" s="62" t="s">
        <v>38</v>
      </c>
      <c r="O102" s="63">
        <v>1.1348445258324942</v>
      </c>
      <c r="P102" s="64">
        <v>12.407660034002722</v>
      </c>
      <c r="Q102" s="65">
        <v>9.1463218908520688E-2</v>
      </c>
      <c r="R102" s="102"/>
      <c r="S102" s="102"/>
      <c r="T102" s="102"/>
      <c r="U102" s="102"/>
      <c r="V102" s="103"/>
    </row>
    <row r="103" spans="1:22" ht="32" x14ac:dyDescent="0.2">
      <c r="A103" s="55"/>
      <c r="B103" s="56" t="s">
        <v>39</v>
      </c>
      <c r="C103" s="92">
        <v>0.36208874924281598</v>
      </c>
      <c r="D103" s="58">
        <v>24.172776113349375</v>
      </c>
      <c r="E103" s="59">
        <v>1.4979195916304089E-2</v>
      </c>
      <c r="F103" s="96"/>
      <c r="G103" s="96"/>
      <c r="H103" s="96"/>
      <c r="I103" s="96"/>
      <c r="J103" s="97"/>
      <c r="M103" s="61"/>
      <c r="N103" s="62" t="s">
        <v>39</v>
      </c>
      <c r="O103" s="63">
        <v>1.1348445258324942</v>
      </c>
      <c r="P103" s="64">
        <v>13.651910788854881</v>
      </c>
      <c r="Q103" s="65">
        <v>8.3127156585212691E-2</v>
      </c>
      <c r="R103" s="102"/>
      <c r="S103" s="102"/>
      <c r="T103" s="102"/>
      <c r="U103" s="102"/>
      <c r="V103" s="103"/>
    </row>
    <row r="104" spans="1:22" ht="33" thickBot="1" x14ac:dyDescent="0.25">
      <c r="A104" s="104"/>
      <c r="B104" s="105" t="s">
        <v>40</v>
      </c>
      <c r="C104" s="106">
        <v>0.36208874924281598</v>
      </c>
      <c r="D104" s="107">
        <v>12</v>
      </c>
      <c r="E104" s="108">
        <v>3.0174062436901333E-2</v>
      </c>
      <c r="F104" s="109"/>
      <c r="G104" s="109"/>
      <c r="H104" s="109"/>
      <c r="I104" s="109"/>
      <c r="J104" s="110"/>
      <c r="M104" s="111"/>
      <c r="N104" s="112" t="s">
        <v>40</v>
      </c>
      <c r="O104" s="145">
        <v>1.1348445258324942</v>
      </c>
      <c r="P104" s="114">
        <v>12</v>
      </c>
      <c r="Q104" s="115">
        <v>9.4570377152707844E-2</v>
      </c>
      <c r="R104" s="116"/>
      <c r="S104" s="116"/>
      <c r="T104" s="116"/>
      <c r="U104" s="116"/>
      <c r="V104" s="117"/>
    </row>
    <row r="105" spans="1:22" ht="17" thickTop="1" x14ac:dyDescent="0.2"/>
    <row r="106" spans="1:22" x14ac:dyDescent="0.2">
      <c r="A106" s="27" t="s">
        <v>43</v>
      </c>
      <c r="B106" s="27"/>
      <c r="C106" s="27"/>
      <c r="D106" s="27"/>
      <c r="E106" s="27"/>
      <c r="F106" s="27"/>
      <c r="G106" s="27"/>
      <c r="H106" s="27"/>
      <c r="I106" s="27"/>
      <c r="M106" s="28" t="s">
        <v>43</v>
      </c>
      <c r="N106" s="28"/>
      <c r="O106" s="28"/>
      <c r="P106" s="28"/>
      <c r="Q106" s="28"/>
      <c r="R106" s="28"/>
      <c r="S106" s="28"/>
      <c r="T106" s="28"/>
      <c r="U106" s="28"/>
    </row>
    <row r="107" spans="1:22" ht="32" x14ac:dyDescent="0.2">
      <c r="A107" s="29" t="s">
        <v>25</v>
      </c>
      <c r="B107" s="29" t="s">
        <v>26</v>
      </c>
      <c r="M107" s="30" t="s">
        <v>25</v>
      </c>
      <c r="N107" s="30" t="s">
        <v>26</v>
      </c>
    </row>
    <row r="108" spans="1:22" ht="49" thickBot="1" x14ac:dyDescent="0.25">
      <c r="A108" s="29" t="s">
        <v>44</v>
      </c>
      <c r="B108" s="29" t="s">
        <v>45</v>
      </c>
      <c r="M108" s="30" t="s">
        <v>44</v>
      </c>
      <c r="N108" s="30" t="s">
        <v>45</v>
      </c>
    </row>
    <row r="109" spans="1:22" ht="50" thickTop="1" thickBot="1" x14ac:dyDescent="0.25">
      <c r="A109" s="118" t="s">
        <v>27</v>
      </c>
      <c r="B109" s="33" t="s">
        <v>28</v>
      </c>
      <c r="C109" s="34" t="s">
        <v>29</v>
      </c>
      <c r="D109" s="34" t="s">
        <v>30</v>
      </c>
      <c r="E109" s="34" t="s">
        <v>31</v>
      </c>
      <c r="F109" s="34" t="s">
        <v>32</v>
      </c>
      <c r="G109" s="34" t="s">
        <v>33</v>
      </c>
      <c r="H109" s="34" t="s">
        <v>34</v>
      </c>
      <c r="I109" s="35" t="s">
        <v>35</v>
      </c>
      <c r="M109" s="119" t="s">
        <v>27</v>
      </c>
      <c r="N109" s="38" t="s">
        <v>28</v>
      </c>
      <c r="O109" s="39" t="s">
        <v>29</v>
      </c>
      <c r="P109" s="39" t="s">
        <v>30</v>
      </c>
      <c r="Q109" s="39" t="s">
        <v>31</v>
      </c>
      <c r="R109" s="39" t="s">
        <v>32</v>
      </c>
      <c r="S109" s="39" t="s">
        <v>33</v>
      </c>
      <c r="T109" s="39" t="s">
        <v>34</v>
      </c>
      <c r="U109" s="40" t="s">
        <v>35</v>
      </c>
    </row>
    <row r="110" spans="1:22" ht="17" thickTop="1" x14ac:dyDescent="0.2">
      <c r="A110" s="120" t="s">
        <v>46</v>
      </c>
      <c r="B110" s="121">
        <v>8.5418003106040814</v>
      </c>
      <c r="C110" s="122">
        <v>1</v>
      </c>
      <c r="D110" s="123">
        <v>8.5418003106040814</v>
      </c>
      <c r="E110" s="123">
        <v>50.242515452774008</v>
      </c>
      <c r="F110" s="124">
        <v>1.2683183648453102E-5</v>
      </c>
      <c r="G110" s="124">
        <v>0.80720573529672179</v>
      </c>
      <c r="H110" s="123">
        <v>50.242515452774008</v>
      </c>
      <c r="I110" s="125">
        <v>0.99999645750386945</v>
      </c>
      <c r="M110" s="126" t="s">
        <v>46</v>
      </c>
      <c r="N110" s="127">
        <v>13.407438453379985</v>
      </c>
      <c r="O110" s="128">
        <v>1</v>
      </c>
      <c r="P110" s="129">
        <v>13.407438453379985</v>
      </c>
      <c r="Q110" s="129">
        <v>30.226042505588847</v>
      </c>
      <c r="R110" s="130">
        <v>1.367332856750192E-4</v>
      </c>
      <c r="S110" s="130">
        <v>0.71581518683850764</v>
      </c>
      <c r="T110" s="129">
        <v>30.22604250558885</v>
      </c>
      <c r="U110" s="131">
        <v>0.99889245923546233</v>
      </c>
    </row>
    <row r="111" spans="1:22" x14ac:dyDescent="0.2">
      <c r="A111" s="132" t="s">
        <v>5</v>
      </c>
      <c r="B111" s="133">
        <v>1.2271282345438832E-2</v>
      </c>
      <c r="C111" s="134">
        <v>1</v>
      </c>
      <c r="D111" s="135">
        <v>1.2271282345438832E-2</v>
      </c>
      <c r="E111" s="135">
        <v>7.2179174231065735E-2</v>
      </c>
      <c r="F111" s="135">
        <v>0.79275303121058416</v>
      </c>
      <c r="G111" s="135">
        <v>5.9789681042124827E-3</v>
      </c>
      <c r="H111" s="135">
        <v>7.2179174231065735E-2</v>
      </c>
      <c r="I111" s="136">
        <v>5.7068077115151605E-2</v>
      </c>
      <c r="M111" s="153" t="s">
        <v>5</v>
      </c>
      <c r="N111" s="138">
        <v>3.7101551135855948E-2</v>
      </c>
      <c r="O111" s="139">
        <v>1</v>
      </c>
      <c r="P111" s="140">
        <v>3.7101551135855948E-2</v>
      </c>
      <c r="Q111" s="140">
        <v>8.3642603734865498E-2</v>
      </c>
      <c r="R111" s="140">
        <v>0.77735621062582461</v>
      </c>
      <c r="S111" s="140">
        <v>6.9219693496241673E-3</v>
      </c>
      <c r="T111" s="140">
        <v>8.3642603734865498E-2</v>
      </c>
      <c r="U111" s="141">
        <v>5.8195713115063219E-2</v>
      </c>
    </row>
    <row r="112" spans="1:22" ht="17" thickBot="1" x14ac:dyDescent="0.25">
      <c r="A112" s="142" t="s">
        <v>48</v>
      </c>
      <c r="B112" s="154">
        <v>2.0401367806434068</v>
      </c>
      <c r="C112" s="143">
        <v>12</v>
      </c>
      <c r="D112" s="108">
        <v>0.17001139838695056</v>
      </c>
      <c r="E112" s="109"/>
      <c r="F112" s="109"/>
      <c r="G112" s="109"/>
      <c r="H112" s="109"/>
      <c r="I112" s="110"/>
      <c r="M112" s="144" t="s">
        <v>48</v>
      </c>
      <c r="N112" s="145">
        <v>5.3228688939615934</v>
      </c>
      <c r="O112" s="146">
        <v>12</v>
      </c>
      <c r="P112" s="115">
        <v>0.4435724078301328</v>
      </c>
      <c r="Q112" s="116"/>
      <c r="R112" s="116"/>
      <c r="S112" s="116"/>
      <c r="T112" s="116"/>
      <c r="U112" s="117"/>
    </row>
    <row r="113" ht="17" thickTop="1" x14ac:dyDescent="0.2"/>
  </sheetData>
  <mergeCells count="26">
    <mergeCell ref="A106:I106"/>
    <mergeCell ref="M106:U106"/>
    <mergeCell ref="A93:A96"/>
    <mergeCell ref="M93:M96"/>
    <mergeCell ref="A97:A100"/>
    <mergeCell ref="M97:M100"/>
    <mergeCell ref="A101:A104"/>
    <mergeCell ref="M101:M104"/>
    <mergeCell ref="A79:I79"/>
    <mergeCell ref="M79:U79"/>
    <mergeCell ref="A90:J90"/>
    <mergeCell ref="M90:V90"/>
    <mergeCell ref="A92:B92"/>
    <mergeCell ref="M92:N92"/>
    <mergeCell ref="A66:A69"/>
    <mergeCell ref="M66:M69"/>
    <mergeCell ref="A70:A73"/>
    <mergeCell ref="M70:M73"/>
    <mergeCell ref="A74:A77"/>
    <mergeCell ref="M74:M77"/>
    <mergeCell ref="A59:B59"/>
    <mergeCell ref="M59:N59"/>
    <mergeCell ref="A63:J63"/>
    <mergeCell ref="M63:V63"/>
    <mergeCell ref="A65:B65"/>
    <mergeCell ref="M65:N65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Suppl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2017-06-25T22:37:58Z</dcterms:created>
  <dcterms:modified xsi:type="dcterms:W3CDTF">2017-06-25T22:38:15Z</dcterms:modified>
</cp:coreProperties>
</file>