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209"/>
  <workbookPr/>
  <mc:AlternateContent xmlns:mc="http://schemas.openxmlformats.org/markup-compatibility/2006">
    <mc:Choice Requires="x15">
      <x15ac:absPath xmlns:x15ac="http://schemas.microsoft.com/office/spreadsheetml/2010/11/ac" url="/Users/srayport/Desktop/"/>
    </mc:Choice>
  </mc:AlternateContent>
  <bookViews>
    <workbookView xWindow="9960" yWindow="6720" windowWidth="28160" windowHeight="16880" tabRatio="500"/>
  </bookViews>
  <sheets>
    <sheet name="Figure 6B &amp; 6C " sheetId="1" r:id="rId1"/>
    <sheet name="Figure 6E &amp; 6F" sheetId="2" r:id="rId2"/>
    <sheet name="Figure 6H &amp; 6I" sheetId="3" r:id="rId3"/>
    <sheet name="Figure 6J" sheetId="4" r:id="rId4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34" i="4" l="1"/>
  <c r="D34" i="4"/>
  <c r="B34" i="4"/>
  <c r="K33" i="4"/>
  <c r="J33" i="4"/>
  <c r="H33" i="4"/>
  <c r="E33" i="4"/>
  <c r="D33" i="4"/>
  <c r="K32" i="4"/>
  <c r="J32" i="4"/>
  <c r="K15" i="4"/>
  <c r="J15" i="4"/>
  <c r="H15" i="4"/>
  <c r="E15" i="4"/>
  <c r="D15" i="4"/>
  <c r="B15" i="4"/>
  <c r="K14" i="4"/>
  <c r="J14" i="4"/>
  <c r="E14" i="4"/>
  <c r="D14" i="4"/>
  <c r="AP135" i="3"/>
  <c r="AP124" i="3"/>
  <c r="AP111" i="3"/>
  <c r="AP97" i="3"/>
  <c r="J47" i="3"/>
  <c r="I47" i="3"/>
  <c r="H47" i="3"/>
  <c r="G47" i="3"/>
  <c r="F47" i="3"/>
  <c r="E47" i="3"/>
  <c r="J46" i="3"/>
  <c r="I46" i="3"/>
  <c r="H46" i="3"/>
  <c r="G46" i="3"/>
  <c r="F46" i="3"/>
  <c r="E46" i="3"/>
  <c r="J24" i="3"/>
  <c r="I24" i="3"/>
  <c r="H24" i="3"/>
  <c r="G24" i="3"/>
  <c r="F24" i="3"/>
  <c r="E24" i="3"/>
  <c r="J23" i="3"/>
  <c r="I23" i="3"/>
  <c r="H23" i="3"/>
  <c r="G23" i="3"/>
  <c r="F23" i="3"/>
  <c r="E23" i="3"/>
  <c r="K134" i="2"/>
  <c r="J134" i="2"/>
  <c r="H134" i="2"/>
  <c r="E134" i="2"/>
  <c r="D134" i="2"/>
  <c r="B134" i="2"/>
  <c r="K133" i="2"/>
  <c r="J133" i="2"/>
  <c r="E133" i="2"/>
  <c r="D133" i="2"/>
  <c r="K119" i="2"/>
  <c r="J119" i="2"/>
  <c r="H119" i="2"/>
  <c r="K118" i="2"/>
  <c r="J118" i="2"/>
  <c r="E117" i="2"/>
  <c r="D117" i="2"/>
  <c r="B117" i="2"/>
  <c r="E116" i="2"/>
  <c r="D116" i="2"/>
  <c r="N104" i="2"/>
  <c r="M104" i="2"/>
  <c r="L104" i="2"/>
  <c r="K104" i="2"/>
  <c r="J104" i="2"/>
  <c r="I104" i="2"/>
  <c r="H104" i="2"/>
  <c r="G104" i="2"/>
  <c r="F104" i="2"/>
  <c r="E104" i="2"/>
  <c r="D104" i="2"/>
  <c r="B104" i="2"/>
  <c r="N103" i="2"/>
  <c r="M103" i="2"/>
  <c r="L103" i="2"/>
  <c r="K103" i="2"/>
  <c r="J103" i="2"/>
  <c r="I103" i="2"/>
  <c r="H103" i="2"/>
  <c r="G103" i="2"/>
  <c r="F103" i="2"/>
  <c r="E103" i="2"/>
  <c r="D103" i="2"/>
  <c r="N90" i="2"/>
  <c r="M90" i="2"/>
  <c r="L90" i="2"/>
  <c r="K90" i="2"/>
  <c r="J90" i="2"/>
  <c r="I90" i="2"/>
  <c r="H90" i="2"/>
  <c r="G90" i="2"/>
  <c r="F90" i="2"/>
  <c r="E90" i="2"/>
  <c r="D90" i="2"/>
  <c r="B90" i="2"/>
  <c r="N89" i="2"/>
  <c r="M89" i="2"/>
  <c r="L89" i="2"/>
  <c r="K89" i="2"/>
  <c r="J89" i="2"/>
  <c r="I89" i="2"/>
  <c r="H89" i="2"/>
  <c r="G89" i="2"/>
  <c r="F89" i="2"/>
  <c r="E89" i="2"/>
  <c r="D89" i="2"/>
  <c r="N76" i="2"/>
  <c r="M76" i="2"/>
  <c r="L76" i="2"/>
  <c r="K76" i="2"/>
  <c r="J76" i="2"/>
  <c r="I76" i="2"/>
  <c r="H76" i="2"/>
  <c r="G76" i="2"/>
  <c r="F76" i="2"/>
  <c r="E76" i="2"/>
  <c r="D76" i="2"/>
  <c r="B76" i="2"/>
  <c r="N75" i="2"/>
  <c r="M75" i="2"/>
  <c r="L75" i="2"/>
  <c r="K75" i="2"/>
  <c r="J75" i="2"/>
  <c r="I75" i="2"/>
  <c r="H75" i="2"/>
  <c r="G75" i="2"/>
  <c r="F75" i="2"/>
  <c r="E75" i="2"/>
  <c r="D75" i="2"/>
  <c r="N62" i="2"/>
  <c r="M62" i="2"/>
  <c r="L62" i="2"/>
  <c r="K62" i="2"/>
  <c r="J62" i="2"/>
  <c r="I62" i="2"/>
  <c r="H62" i="2"/>
  <c r="G62" i="2"/>
  <c r="F62" i="2"/>
  <c r="E62" i="2"/>
  <c r="D62" i="2"/>
  <c r="B62" i="2"/>
  <c r="N61" i="2"/>
  <c r="M61" i="2"/>
  <c r="L61" i="2"/>
  <c r="K61" i="2"/>
  <c r="J61" i="2"/>
  <c r="I61" i="2"/>
  <c r="H61" i="2"/>
  <c r="G61" i="2"/>
  <c r="F61" i="2"/>
  <c r="E61" i="2"/>
  <c r="D61" i="2"/>
  <c r="I30" i="2"/>
  <c r="G30" i="2"/>
  <c r="D30" i="2"/>
  <c r="B30" i="2"/>
  <c r="I29" i="2"/>
  <c r="D29" i="2"/>
  <c r="I15" i="2"/>
  <c r="G15" i="2"/>
  <c r="I14" i="2"/>
  <c r="D13" i="2"/>
  <c r="B13" i="2"/>
  <c r="D12" i="2"/>
  <c r="O201" i="1"/>
  <c r="N201" i="1"/>
  <c r="M201" i="1"/>
  <c r="L201" i="1"/>
  <c r="K201" i="1"/>
  <c r="J201" i="1"/>
  <c r="I201" i="1"/>
  <c r="H201" i="1"/>
  <c r="G201" i="1"/>
  <c r="F201" i="1"/>
  <c r="E201" i="1"/>
  <c r="D201" i="1"/>
  <c r="O200" i="1"/>
  <c r="N200" i="1"/>
  <c r="M200" i="1"/>
  <c r="L200" i="1"/>
  <c r="K200" i="1"/>
  <c r="J200" i="1"/>
  <c r="I200" i="1"/>
  <c r="H200" i="1"/>
  <c r="G200" i="1"/>
  <c r="F200" i="1"/>
  <c r="E200" i="1"/>
  <c r="D200" i="1"/>
  <c r="O180" i="1"/>
  <c r="N180" i="1"/>
  <c r="M180" i="1"/>
  <c r="L180" i="1"/>
  <c r="K180" i="1"/>
  <c r="J180" i="1"/>
  <c r="I180" i="1"/>
  <c r="H180" i="1"/>
  <c r="G180" i="1"/>
  <c r="F180" i="1"/>
  <c r="E180" i="1"/>
  <c r="D180" i="1"/>
  <c r="O179" i="1"/>
  <c r="N179" i="1"/>
  <c r="M179" i="1"/>
  <c r="L179" i="1"/>
  <c r="K179" i="1"/>
  <c r="J179" i="1"/>
  <c r="I179" i="1"/>
  <c r="H179" i="1"/>
  <c r="G179" i="1"/>
  <c r="F179" i="1"/>
  <c r="E179" i="1"/>
  <c r="D179" i="1"/>
  <c r="O156" i="1"/>
  <c r="N156" i="1"/>
  <c r="M156" i="1"/>
  <c r="L156" i="1"/>
  <c r="K156" i="1"/>
  <c r="J156" i="1"/>
  <c r="I156" i="1"/>
  <c r="H156" i="1"/>
  <c r="G156" i="1"/>
  <c r="F156" i="1"/>
  <c r="E156" i="1"/>
  <c r="D156" i="1"/>
  <c r="O155" i="1"/>
  <c r="N155" i="1"/>
  <c r="M155" i="1"/>
  <c r="L155" i="1"/>
  <c r="K155" i="1"/>
  <c r="J155" i="1"/>
  <c r="I155" i="1"/>
  <c r="H155" i="1"/>
  <c r="G155" i="1"/>
  <c r="F155" i="1"/>
  <c r="E155" i="1"/>
  <c r="D155" i="1"/>
  <c r="O131" i="1"/>
  <c r="N131" i="1"/>
  <c r="M131" i="1"/>
  <c r="L131" i="1"/>
  <c r="K131" i="1"/>
  <c r="J131" i="1"/>
  <c r="I131" i="1"/>
  <c r="H131" i="1"/>
  <c r="G131" i="1"/>
  <c r="F131" i="1"/>
  <c r="E131" i="1"/>
  <c r="D131" i="1"/>
  <c r="O130" i="1"/>
  <c r="N130" i="1"/>
  <c r="M130" i="1"/>
  <c r="L130" i="1"/>
  <c r="K130" i="1"/>
  <c r="J130" i="1"/>
  <c r="I130" i="1"/>
  <c r="H130" i="1"/>
  <c r="G130" i="1"/>
  <c r="F130" i="1"/>
  <c r="E130" i="1"/>
  <c r="D130" i="1"/>
  <c r="AR99" i="1"/>
  <c r="B99" i="1"/>
  <c r="AR98" i="1"/>
  <c r="AR78" i="1"/>
  <c r="B78" i="1"/>
  <c r="AR77" i="1"/>
  <c r="AR54" i="1"/>
  <c r="AR53" i="1"/>
  <c r="B53" i="1"/>
  <c r="AR29" i="1"/>
  <c r="AR28" i="1"/>
  <c r="B28" i="1"/>
</calcChain>
</file>

<file path=xl/sharedStrings.xml><?xml version="1.0" encoding="utf-8"?>
<sst xmlns="http://schemas.openxmlformats.org/spreadsheetml/2006/main" count="4085" uniqueCount="198">
  <si>
    <t>Amphetamine Sensitization</t>
  </si>
  <si>
    <t>Saline 1 DAY 1</t>
  </si>
  <si>
    <t>Saline 2 DAY 2</t>
    <phoneticPr fontId="0" type="noConversion"/>
  </si>
  <si>
    <t>Sensitization 1 DAY 3</t>
    <phoneticPr fontId="0" type="noConversion"/>
  </si>
  <si>
    <t>Sensitization 2 DAY 4</t>
    <phoneticPr fontId="0" type="noConversion"/>
  </si>
  <si>
    <t>Sensitization 3 DAY 5</t>
    <phoneticPr fontId="0" type="noConversion"/>
  </si>
  <si>
    <t>Sensitization 4 DAY 6</t>
    <phoneticPr fontId="0" type="noConversion"/>
  </si>
  <si>
    <t>Sensitization 5 DAY 7</t>
    <phoneticPr fontId="0" type="noConversion"/>
  </si>
  <si>
    <t>Saline Challenge 11 DAY 18</t>
    <phoneticPr fontId="0" type="noConversion"/>
  </si>
  <si>
    <t>Amphetamine Challenge 12 DAY 19</t>
    <phoneticPr fontId="0" type="noConversion"/>
  </si>
  <si>
    <t>VEHICLE (AMPHETAMINE 2.5 mg/kg)</t>
    <phoneticPr fontId="0" type="noConversion"/>
  </si>
  <si>
    <t>AMPHETAMINE 2.5 mg/kg</t>
  </si>
  <si>
    <t>Mouse ID</t>
  </si>
  <si>
    <t>Genotype</t>
  </si>
  <si>
    <t>Treatment Group</t>
  </si>
  <si>
    <t>SUM AFTER 1.5 HOUR</t>
  </si>
  <si>
    <t>SUM AFTER</t>
  </si>
  <si>
    <t>ctrl</t>
  </si>
  <si>
    <t>amph</t>
  </si>
  <si>
    <t>Genotype</t>
    <phoneticPr fontId="0" type="noConversion"/>
  </si>
  <si>
    <t>n=21</t>
  </si>
  <si>
    <t>AVG</t>
    <phoneticPr fontId="0" type="noConversion"/>
  </si>
  <si>
    <t>SEM</t>
    <phoneticPr fontId="0" type="noConversion"/>
  </si>
  <si>
    <t>chet</t>
  </si>
  <si>
    <t>het</t>
  </si>
  <si>
    <t>VEHICLE</t>
    <phoneticPr fontId="0" type="noConversion"/>
  </si>
  <si>
    <t xml:space="preserve">ctrl </t>
  </si>
  <si>
    <t>vehicle</t>
  </si>
  <si>
    <t>saline</t>
  </si>
  <si>
    <t>n=19</t>
  </si>
  <si>
    <t>n=17</t>
  </si>
  <si>
    <t>After i.p. injection</t>
  </si>
  <si>
    <t>Bin1</t>
  </si>
  <si>
    <t>Bin2</t>
  </si>
  <si>
    <t>Bin3</t>
  </si>
  <si>
    <t>Bin4</t>
  </si>
  <si>
    <t>Bin5</t>
  </si>
  <si>
    <t>Bin6</t>
  </si>
  <si>
    <t>Bin7</t>
  </si>
  <si>
    <t>Bin8</t>
  </si>
  <si>
    <t>Bin9</t>
  </si>
  <si>
    <t>Bin10</t>
  </si>
  <si>
    <t>Bin12</t>
  </si>
  <si>
    <t>STATISTICS</t>
  </si>
  <si>
    <t xml:space="preserve">Figure 6A (Amphetamine sensitization) - Univariate Analysis of Variance - RM ANOVA </t>
  </si>
  <si>
    <t>Habituation (VEH) Days</t>
  </si>
  <si>
    <t>Amphetamine Injections (5 days)</t>
  </si>
  <si>
    <t>Amphetamine Injections (5 days, AMPH treated group)</t>
  </si>
  <si>
    <t>Amphetamine Injections (5 days, VEH treated group)</t>
  </si>
  <si>
    <t>Amphetamine Injections (DAY 3, AMPH treated group)</t>
  </si>
  <si>
    <t>Amphetamine Injections (DAY 4, AMPH treated group)</t>
  </si>
  <si>
    <t>Amphetamine Injections (DAY 5, AMPH treated group)</t>
  </si>
  <si>
    <t>Tests of Within-Subjects Effects</t>
  </si>
  <si>
    <r>
      <rPr>
        <sz val="12"/>
        <color rgb="FF000000"/>
        <rFont val="Arial Bold"/>
      </rPr>
      <t>Tests of Between-Subjects Effects</t>
    </r>
    <r>
      <rPr>
        <vertAlign val="superscript"/>
        <sz val="12"/>
        <color rgb="FF000000"/>
        <rFont val="Arial Bold"/>
      </rPr>
      <t>a</t>
    </r>
  </si>
  <si>
    <t xml:space="preserve">Measure: </t>
  </si>
  <si>
    <t>MEASURE_1</t>
  </si>
  <si>
    <r>
      <rPr>
        <sz val="12"/>
        <color rgb="FF000000"/>
        <rFont val="Arial Bold"/>
      </rPr>
      <t>Tests of Within-Subjects Effects</t>
    </r>
    <r>
      <rPr>
        <vertAlign val="superscript"/>
        <sz val="12"/>
        <color rgb="FF000000"/>
        <rFont val="Arial Bold"/>
      </rPr>
      <t>a</t>
    </r>
  </si>
  <si>
    <t xml:space="preserve">Dependent Variable: </t>
  </si>
  <si>
    <t>amph4</t>
  </si>
  <si>
    <t>amph5</t>
  </si>
  <si>
    <t>Source</t>
  </si>
  <si>
    <t>Type III Sum of Squares</t>
  </si>
  <si>
    <t>df</t>
  </si>
  <si>
    <t>Mean Square</t>
  </si>
  <si>
    <t>F</t>
  </si>
  <si>
    <t>Sig.</t>
  </si>
  <si>
    <t>Partial Eta Squared</t>
  </si>
  <si>
    <t>Noncent. Parameter</t>
  </si>
  <si>
    <r>
      <rPr>
        <sz val="12"/>
        <color rgb="FF000000"/>
        <rFont val="Arial"/>
        <family val="2"/>
      </rPr>
      <t>Observed Power</t>
    </r>
    <r>
      <rPr>
        <vertAlign val="superscript"/>
        <sz val="12"/>
        <color rgb="FF000000"/>
        <rFont val="Arial"/>
      </rPr>
      <t>a</t>
    </r>
  </si>
  <si>
    <t>amph3</t>
  </si>
  <si>
    <r>
      <rPr>
        <sz val="12"/>
        <color rgb="FF000000"/>
        <rFont val="Arial"/>
        <family val="2"/>
      </rPr>
      <t>Observed Power</t>
    </r>
    <r>
      <rPr>
        <vertAlign val="superscript"/>
        <sz val="12"/>
        <color rgb="FF000000"/>
        <rFont val="Arial"/>
      </rPr>
      <t>c</t>
    </r>
  </si>
  <si>
    <t>days</t>
  </si>
  <si>
    <t>Sphericity Assumed</t>
  </si>
  <si>
    <r>
      <rPr>
        <sz val="12"/>
        <color rgb="FF000000"/>
        <rFont val="Arial"/>
        <family val="2"/>
      </rPr>
      <t>Observed Power</t>
    </r>
    <r>
      <rPr>
        <vertAlign val="superscript"/>
        <sz val="12"/>
        <color rgb="FF000000"/>
        <rFont val="Arial"/>
      </rPr>
      <t>b</t>
    </r>
  </si>
  <si>
    <t>Corrected Model</t>
  </si>
  <si>
    <r>
      <rPr>
        <sz val="12"/>
        <color rgb="FF000000"/>
        <rFont val="Arial"/>
        <family val="2"/>
      </rPr>
      <t>279465609.524</t>
    </r>
    <r>
      <rPr>
        <vertAlign val="superscript"/>
        <sz val="12"/>
        <color rgb="FF000000"/>
        <rFont val="Arial"/>
      </rPr>
      <t>b</t>
    </r>
  </si>
  <si>
    <r>
      <rPr>
        <sz val="12"/>
        <color rgb="FF000000"/>
        <rFont val="Arial"/>
        <family val="2"/>
      </rPr>
      <t>369308544.024</t>
    </r>
    <r>
      <rPr>
        <vertAlign val="superscript"/>
        <sz val="12"/>
        <color rgb="FF000000"/>
        <rFont val="Arial"/>
      </rPr>
      <t>b</t>
    </r>
  </si>
  <si>
    <t>Greenhouse-Geisser</t>
  </si>
  <si>
    <r>
      <rPr>
        <sz val="12"/>
        <color rgb="FF000000"/>
        <rFont val="Arial"/>
        <family val="2"/>
      </rPr>
      <t>183472740.214</t>
    </r>
    <r>
      <rPr>
        <vertAlign val="superscript"/>
        <sz val="12"/>
        <color rgb="FF000000"/>
        <rFont val="Arial"/>
      </rPr>
      <t>b</t>
    </r>
  </si>
  <si>
    <t>Intercept</t>
  </si>
  <si>
    <t>Huynh-Feldt</t>
  </si>
  <si>
    <t>genotype</t>
  </si>
  <si>
    <t>Lower-bound</t>
  </si>
  <si>
    <t>Error</t>
  </si>
  <si>
    <t>days * genotype</t>
  </si>
  <si>
    <t>Total</t>
  </si>
  <si>
    <t>Corrected Total</t>
  </si>
  <si>
    <t>days * treatment</t>
  </si>
  <si>
    <t>Error(days)</t>
  </si>
  <si>
    <t>days * genotype  *  treatment</t>
  </si>
  <si>
    <t xml:space="preserve">Transformed Variable: </t>
  </si>
  <si>
    <t>Average</t>
  </si>
  <si>
    <t>Tests of Between-Subjects Effects</t>
  </si>
  <si>
    <t>treatment</t>
  </si>
  <si>
    <t>genotype * treatment</t>
  </si>
  <si>
    <t xml:space="preserve">Figure 6B &amp; C (Amphetamine sensitization Challenge Day) - Univariate Analysis of Variance - RM ANOVA </t>
  </si>
  <si>
    <t>Challenge Day - AMPH and VEH (Figure 6B)</t>
  </si>
  <si>
    <t>AMPH Challenge Day Fig 6C (over time, AMPH-treated)</t>
  </si>
  <si>
    <t>AMPH Challenge Day Fig 6B (over time, Veh-treated)</t>
  </si>
  <si>
    <t>AMPH challenge</t>
  </si>
  <si>
    <r>
      <rPr>
        <sz val="12"/>
        <color rgb="FF000000"/>
        <rFont val="Arial"/>
        <family val="2"/>
      </rPr>
      <t>647194543.212</t>
    </r>
    <r>
      <rPr>
        <vertAlign val="superscript"/>
        <sz val="12"/>
        <color rgb="FF000000"/>
        <rFont val="Arial"/>
      </rPr>
      <t>a</t>
    </r>
  </si>
  <si>
    <t>bins</t>
  </si>
  <si>
    <t>bins * genotype</t>
  </si>
  <si>
    <t>Error(bins)</t>
  </si>
  <si>
    <t>VEH Challenge</t>
  </si>
  <si>
    <r>
      <rPr>
        <sz val="12"/>
        <color rgb="FF000000"/>
        <rFont val="Arial"/>
        <family val="2"/>
      </rPr>
      <t>16484363.192</t>
    </r>
    <r>
      <rPr>
        <vertAlign val="superscript"/>
        <sz val="12"/>
        <color rgb="FF000000"/>
        <rFont val="Arial"/>
      </rPr>
      <t>a</t>
    </r>
  </si>
  <si>
    <t>a. R Squared = .054 (Adjusted R Squared = .016)</t>
  </si>
  <si>
    <t>b. Computed using alpha =</t>
  </si>
  <si>
    <t>Latent Inhibition</t>
  </si>
  <si>
    <t xml:space="preserve">Context Fear Conditioning - Day 2 </t>
  </si>
  <si>
    <t>mouse ID</t>
  </si>
  <si>
    <t>Training</t>
  </si>
  <si>
    <t>Freezing (%)</t>
  </si>
  <si>
    <t>CTRL</t>
  </si>
  <si>
    <t>NPE</t>
  </si>
  <si>
    <t>PE20</t>
  </si>
  <si>
    <t>AVG</t>
  </si>
  <si>
    <t>n=</t>
  </si>
  <si>
    <t>SEM</t>
  </si>
  <si>
    <t>HET</t>
  </si>
  <si>
    <t>Related to Figure 6E (Latent inhibition, Context) - Univariate Analysis of Variance -  ANOVA 2 (genotype) X 2 (preexposure) - results shown in the text</t>
  </si>
  <si>
    <t>Tonefreez</t>
  </si>
  <si>
    <r>
      <rPr>
        <sz val="12"/>
        <color rgb="FF000000"/>
        <rFont val="Arial"/>
        <family val="2"/>
      </rPr>
      <t>1544.774</t>
    </r>
    <r>
      <rPr>
        <vertAlign val="superscript"/>
        <sz val="12"/>
        <color rgb="FF000000"/>
        <rFont val="Arial"/>
      </rPr>
      <t>a</t>
    </r>
  </si>
  <si>
    <t>preexposure</t>
  </si>
  <si>
    <t>genotype * preexposure</t>
  </si>
  <si>
    <t xml:space="preserve">Tone Fear Conditioning - Day 3 </t>
  </si>
  <si>
    <t>Over time - Figure 6E</t>
  </si>
  <si>
    <t>Bin 1</t>
  </si>
  <si>
    <t>Bin 2</t>
  </si>
  <si>
    <t>Bin 3</t>
  </si>
  <si>
    <t>Bin 4</t>
  </si>
  <si>
    <t>Bin 5</t>
  </si>
  <si>
    <t>Bin 6</t>
  </si>
  <si>
    <t>Bin 7</t>
  </si>
  <si>
    <t>Bin 8</t>
  </si>
  <si>
    <t>Bin 9</t>
  </si>
  <si>
    <t>Bin 10</t>
  </si>
  <si>
    <t>Bin 11</t>
  </si>
  <si>
    <t>PE</t>
  </si>
  <si>
    <t>Total Freezing during CS presentation (8 min) - Figure 6F</t>
  </si>
  <si>
    <t>Freezing (%)  Pre-CS</t>
  </si>
  <si>
    <t>Freezing (%)  During CS</t>
  </si>
  <si>
    <t>Figure 6E (Latent inhibition, Tone) - Univariate Analysis of Variance - 3 or 8 (bins of 10 min) x 2 (prexposure) RM ANOVA for each genotype</t>
  </si>
  <si>
    <t>Before CS (3 bins of 10 min) - CTRL</t>
  </si>
  <si>
    <t>During CS (3 bins of 10 min) - DAT GLS1 cHET</t>
  </si>
  <si>
    <t>bins * prexposure</t>
  </si>
  <si>
    <t>prexposure</t>
  </si>
  <si>
    <t>During CS (8 bins of 10 min) - CTRL</t>
  </si>
  <si>
    <t>Figure 6F (Latent inhibition, Tone) - Univariate Analysis of Variance - ANOVA 2 (genotype) x 2 (preexposure)</t>
  </si>
  <si>
    <t>Veh-treated group</t>
  </si>
  <si>
    <t>Veh-treated group, CTRL</t>
  </si>
  <si>
    <t>Veh-treated group, DAT GLS1 cHET</t>
  </si>
  <si>
    <t>Veh-treated group, Non preexposed group</t>
  </si>
  <si>
    <t>Veh-treated group, Preexposed group</t>
  </si>
  <si>
    <r>
      <rPr>
        <sz val="12"/>
        <color rgb="FF000000"/>
        <rFont val="Arial"/>
        <family val="2"/>
      </rPr>
      <t>2858.202</t>
    </r>
    <r>
      <rPr>
        <vertAlign val="superscript"/>
        <sz val="12"/>
        <color rgb="FF000000"/>
        <rFont val="Arial"/>
      </rPr>
      <t>b</t>
    </r>
  </si>
  <si>
    <r>
      <rPr>
        <sz val="12"/>
        <color rgb="FF000000"/>
        <rFont val="Arial"/>
        <family val="2"/>
      </rPr>
      <t>150.766</t>
    </r>
    <r>
      <rPr>
        <vertAlign val="superscript"/>
        <sz val="12"/>
        <color rgb="FF000000"/>
        <rFont val="Arial"/>
      </rPr>
      <t>b</t>
    </r>
  </si>
  <si>
    <r>
      <rPr>
        <sz val="12"/>
        <color rgb="FF000000"/>
        <rFont val="Arial"/>
        <family val="2"/>
      </rPr>
      <t>2638.950</t>
    </r>
    <r>
      <rPr>
        <vertAlign val="superscript"/>
        <sz val="12"/>
        <color rgb="FF000000"/>
        <rFont val="Arial"/>
      </rPr>
      <t>b</t>
    </r>
  </si>
  <si>
    <r>
      <rPr>
        <sz val="12"/>
        <color rgb="FF000000"/>
        <rFont val="Arial"/>
        <family val="2"/>
      </rPr>
      <t>550.915</t>
    </r>
    <r>
      <rPr>
        <vertAlign val="superscript"/>
        <sz val="12"/>
        <color rgb="FF000000"/>
        <rFont val="Arial"/>
      </rPr>
      <t>b</t>
    </r>
  </si>
  <si>
    <r>
      <rPr>
        <sz val="12"/>
        <color rgb="FF000000"/>
        <rFont val="Arial"/>
        <family val="2"/>
      </rPr>
      <t>1279.898</t>
    </r>
    <r>
      <rPr>
        <vertAlign val="superscript"/>
        <sz val="12"/>
        <color rgb="FF000000"/>
        <rFont val="Arial"/>
      </rPr>
      <t>b</t>
    </r>
  </si>
  <si>
    <t>EMX1 GLS1 cHET mice - Novelty-Induced Locomotion and Amphetamine Sensitization</t>
  </si>
  <si>
    <t>Novelty-induced locomotion - figure 6H</t>
  </si>
  <si>
    <t>Cage</t>
  </si>
  <si>
    <t>Drug treatment</t>
  </si>
  <si>
    <t>BM bin1</t>
  </si>
  <si>
    <t>BM bin2</t>
  </si>
  <si>
    <t>BM bin3</t>
  </si>
  <si>
    <t>BM bin4</t>
  </si>
  <si>
    <t>BM bin5</t>
  </si>
  <si>
    <t>BM bin6</t>
  </si>
  <si>
    <t>Figure 6H (Novelty induced locomotion, EMX1 GLS1 cHET) - Univariate Analysis of Variance - RM ANOVA 2 (genotype) x 6 (bins of 10 mice)</t>
  </si>
  <si>
    <t>Amphetamine Sensitization - Figure 6I</t>
  </si>
  <si>
    <t>Habituation/Saline 1 DAY 1</t>
  </si>
  <si>
    <t>Habituation/Saline 2 DAY 2</t>
  </si>
  <si>
    <t>AMPH 1 DAY 3</t>
  </si>
  <si>
    <t>AMPH 2 DAY 4</t>
  </si>
  <si>
    <t>AMPH 3 DAY 5</t>
  </si>
  <si>
    <t>AMPH 4 DAY 6</t>
  </si>
  <si>
    <t>AMPH 5 DAY 7</t>
  </si>
  <si>
    <t>Saline Challenge DAY 18</t>
  </si>
  <si>
    <t>Amphetamine Challenge DAY 19</t>
  </si>
  <si>
    <t>VEHICLE (to be AMPHETAMINE 2.5 mg/kg)</t>
  </si>
  <si>
    <t>VEHICLE</t>
    <phoneticPr fontId="0" type="noConversion"/>
  </si>
  <si>
    <t>Total Locomotion counts (90 min)</t>
  </si>
  <si>
    <t>Drug treatment</t>
    <phoneticPr fontId="0" type="noConversion"/>
  </si>
  <si>
    <t>AVG</t>
    <phoneticPr fontId="0" type="noConversion"/>
  </si>
  <si>
    <t>n=9</t>
  </si>
  <si>
    <t>SEM</t>
    <phoneticPr fontId="0" type="noConversion"/>
  </si>
  <si>
    <t>cHET</t>
  </si>
  <si>
    <t>n=11</t>
  </si>
  <si>
    <t>n=8</t>
  </si>
  <si>
    <t xml:space="preserve">Figure 6I (AMPH sensitization, EMX1 GLS1 cHET) - Univariate Analysis of Variance </t>
  </si>
  <si>
    <t>Challenge Day</t>
  </si>
  <si>
    <t>CHALL1</t>
  </si>
  <si>
    <r>
      <rPr>
        <sz val="12"/>
        <color rgb="FF000000"/>
        <rFont val="Arial"/>
        <family val="2"/>
      </rPr>
      <t>676965550.349</t>
    </r>
    <r>
      <rPr>
        <vertAlign val="superscript"/>
        <sz val="12"/>
        <color rgb="FF000000"/>
        <rFont val="Arial"/>
      </rPr>
      <t>a</t>
    </r>
  </si>
  <si>
    <t>EMX1 GLS1 cHET Latent Inhibition</t>
  </si>
  <si>
    <t xml:space="preserve">chet </t>
  </si>
  <si>
    <t>Figure 6J (Latent inhibition, Tone, EMX1 GLS1 cHET) - Univariate Analysis of Variance - ANOVA 2 (genotype) x 2 (preexposure)</t>
  </si>
  <si>
    <r>
      <rPr>
        <sz val="12"/>
        <color rgb="FF000000"/>
        <rFont val="Arial"/>
        <family val="2"/>
      </rPr>
      <t>345.489</t>
    </r>
    <r>
      <rPr>
        <vertAlign val="superscript"/>
        <sz val="12"/>
        <color rgb="FF000000"/>
        <rFont val="Arial"/>
      </rPr>
      <t>b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</si>
</sst>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##0.000"/>
    <numFmt numFmtId="165" formatCode="###0"/>
    <numFmt numFmtId="166" formatCode="####.000"/>
    <numFmt numFmtId="167" formatCode="0.0"/>
  </numFmts>
  <fonts count="22" x14ac:knownFonts="1">
    <font>
      <sz val="12"/>
      <color theme="1"/>
      <name val="Calibri"/>
      <family val="2"/>
      <scheme val="minor"/>
    </font>
    <font>
      <sz val="20"/>
      <name val="Verdana"/>
    </font>
    <font>
      <sz val="22"/>
      <name val="Verdana"/>
    </font>
    <font>
      <sz val="14"/>
      <name val="Verdana"/>
    </font>
    <font>
      <sz val="10"/>
      <name val="Verdana"/>
    </font>
    <font>
      <sz val="10"/>
      <color theme="0" tint="-0.499984740745262"/>
      <name val="Verdana"/>
    </font>
    <font>
      <b/>
      <sz val="16"/>
      <color theme="1"/>
      <name val="Calibri"/>
      <scheme val="minor"/>
    </font>
    <font>
      <b/>
      <sz val="26"/>
      <color theme="9" tint="-0.249977111117893"/>
      <name val="Calibri"/>
      <scheme val="minor"/>
    </font>
    <font>
      <b/>
      <sz val="18"/>
      <color theme="1"/>
      <name val="Calibri"/>
      <scheme val="minor"/>
    </font>
    <font>
      <b/>
      <sz val="18"/>
      <name val="Calibri"/>
      <scheme val="minor"/>
    </font>
    <font>
      <sz val="11"/>
      <color theme="1"/>
      <name val="Calibri"/>
      <family val="2"/>
      <scheme val="minor"/>
    </font>
    <font>
      <b/>
      <sz val="12"/>
      <color rgb="FF000000"/>
      <name val="Arial Bold"/>
      <family val="2"/>
    </font>
    <font>
      <sz val="12"/>
      <color rgb="FF000000"/>
      <name val="Arial Bold"/>
    </font>
    <font>
      <vertAlign val="superscript"/>
      <sz val="12"/>
      <color rgb="FF000000"/>
      <name val="Arial Bold"/>
    </font>
    <font>
      <sz val="12"/>
      <color rgb="FF000000"/>
      <name val="Arial"/>
      <family val="2"/>
    </font>
    <font>
      <vertAlign val="superscript"/>
      <sz val="12"/>
      <color rgb="FF000000"/>
      <name val="Arial"/>
    </font>
    <font>
      <sz val="18"/>
      <color theme="1"/>
      <name val="Calibri"/>
      <scheme val="minor"/>
    </font>
    <font>
      <sz val="24"/>
      <color theme="1"/>
      <name val="Calibri"/>
      <scheme val="minor"/>
    </font>
    <font>
      <sz val="12"/>
      <name val="Arial"/>
      <family val="2"/>
    </font>
    <font>
      <sz val="12"/>
      <name val="Calibri"/>
      <scheme val="minor"/>
    </font>
    <font>
      <b/>
      <sz val="14"/>
      <name val="Verdana"/>
    </font>
    <font>
      <sz val="12"/>
      <color rgb="FF000000"/>
      <name val="Calibri"/>
      <family val="2"/>
      <scheme val="minor"/>
    </font>
  </fonts>
  <fills count="2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FF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499984740745262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89999084444715716"/>
        <bgColor indexed="64"/>
      </patternFill>
    </fill>
    <fill>
      <patternFill patternType="solid">
        <fgColor indexed="47"/>
        <bgColor indexed="64"/>
      </patternFill>
    </fill>
  </fills>
  <borders count="4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n">
        <color rgb="FF000000"/>
      </bottom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 style="thick">
        <color rgb="FF000000"/>
      </right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ck">
        <color rgb="FF000000"/>
      </right>
      <top/>
      <bottom/>
      <diagonal/>
    </border>
    <border>
      <left style="thick">
        <color rgb="FF000000"/>
      </left>
      <right/>
      <top/>
      <bottom style="thin">
        <color rgb="FF000000"/>
      </bottom>
      <diagonal/>
    </border>
    <border>
      <left/>
      <right style="thick">
        <color rgb="FF000000"/>
      </right>
      <top/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/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/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799">
    <xf numFmtId="0" fontId="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</cellStyleXfs>
  <cellXfs count="574">
    <xf numFmtId="0" fontId="0" fillId="0" borderId="0" xfId="0"/>
    <xf numFmtId="0" fontId="1" fillId="2" borderId="1" xfId="0" applyFont="1" applyFill="1" applyBorder="1"/>
    <xf numFmtId="0" fontId="0" fillId="2" borderId="2" xfId="0" applyFill="1" applyBorder="1"/>
    <xf numFmtId="1" fontId="0" fillId="2" borderId="3" xfId="0" applyNumberFormat="1" applyFill="1" applyBorder="1"/>
    <xf numFmtId="0" fontId="2" fillId="3" borderId="0" xfId="0" applyFont="1" applyFill="1" applyAlignment="1">
      <alignment horizontal="center"/>
    </xf>
    <xf numFmtId="0" fontId="2" fillId="3" borderId="0" xfId="0" applyFont="1" applyFill="1"/>
    <xf numFmtId="0" fontId="2" fillId="3" borderId="0" xfId="0" applyFont="1" applyFill="1" applyAlignment="1">
      <alignment horizontal="center"/>
    </xf>
    <xf numFmtId="0" fontId="2" fillId="3" borderId="0" xfId="0" applyFont="1" applyFill="1" applyAlignment="1"/>
    <xf numFmtId="0" fontId="3" fillId="4" borderId="0" xfId="0" applyFont="1" applyFill="1" applyAlignment="1">
      <alignment horizontal="center"/>
    </xf>
    <xf numFmtId="0" fontId="3" fillId="4" borderId="0" xfId="0" applyFont="1" applyFill="1"/>
    <xf numFmtId="0" fontId="0" fillId="4" borderId="0" xfId="0" applyFill="1"/>
    <xf numFmtId="0" fontId="0" fillId="4" borderId="0" xfId="0" applyFill="1" applyAlignment="1">
      <alignment horizontal="center"/>
    </xf>
    <xf numFmtId="0" fontId="0" fillId="0" borderId="0" xfId="0" applyAlignment="1">
      <alignment horizontal="center"/>
    </xf>
    <xf numFmtId="1" fontId="0" fillId="0" borderId="0" xfId="0" applyNumberFormat="1"/>
    <xf numFmtId="0" fontId="0" fillId="0" borderId="0" xfId="0" applyFill="1"/>
    <xf numFmtId="0" fontId="0" fillId="0" borderId="0" xfId="0" applyFill="1" applyAlignment="1">
      <alignment horizontal="center"/>
    </xf>
    <xf numFmtId="0" fontId="0" fillId="5" borderId="0" xfId="0" applyFill="1"/>
    <xf numFmtId="0" fontId="0" fillId="6" borderId="0" xfId="0" applyFill="1" applyAlignment="1">
      <alignment horizontal="center"/>
    </xf>
    <xf numFmtId="1" fontId="0" fillId="6" borderId="0" xfId="0" applyNumberFormat="1" applyFill="1"/>
    <xf numFmtId="0" fontId="4" fillId="0" borderId="0" xfId="0" applyFont="1"/>
    <xf numFmtId="0" fontId="0" fillId="7" borderId="0" xfId="0" applyFill="1" applyAlignment="1">
      <alignment horizontal="center"/>
    </xf>
    <xf numFmtId="0" fontId="0" fillId="8" borderId="0" xfId="0" applyFill="1" applyAlignment="1">
      <alignment horizontal="center"/>
    </xf>
    <xf numFmtId="1" fontId="0" fillId="8" borderId="0" xfId="0" applyNumberFormat="1" applyFill="1"/>
    <xf numFmtId="0" fontId="3" fillId="9" borderId="0" xfId="0" applyFont="1" applyFill="1" applyAlignment="1">
      <alignment horizontal="center"/>
    </xf>
    <xf numFmtId="0" fontId="0" fillId="10" borderId="0" xfId="0" applyFill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11" borderId="0" xfId="0" applyFont="1" applyFill="1" applyAlignment="1">
      <alignment horizontal="center"/>
    </xf>
    <xf numFmtId="0" fontId="0" fillId="12" borderId="0" xfId="0" applyFill="1"/>
    <xf numFmtId="0" fontId="0" fillId="12" borderId="0" xfId="0" applyFill="1" applyBorder="1"/>
    <xf numFmtId="0" fontId="0" fillId="12" borderId="4" xfId="0" applyFill="1" applyBorder="1"/>
    <xf numFmtId="0" fontId="0" fillId="12" borderId="5" xfId="0" applyFill="1" applyBorder="1"/>
    <xf numFmtId="0" fontId="7" fillId="0" borderId="0" xfId="0" applyFont="1"/>
    <xf numFmtId="1" fontId="0" fillId="0" borderId="0" xfId="0" applyNumberFormat="1" applyAlignment="1">
      <alignment horizontal="center"/>
    </xf>
    <xf numFmtId="0" fontId="8" fillId="13" borderId="0" xfId="0" applyFont="1" applyFill="1"/>
    <xf numFmtId="0" fontId="0" fillId="13" borderId="0" xfId="0" applyFill="1"/>
    <xf numFmtId="0" fontId="9" fillId="13" borderId="0" xfId="0" applyFont="1" applyFill="1" applyAlignment="1">
      <alignment horizontal="center" vertical="center"/>
    </xf>
    <xf numFmtId="0" fontId="9" fillId="13" borderId="0" xfId="0" applyFont="1" applyFill="1" applyAlignment="1">
      <alignment vertical="center"/>
    </xf>
    <xf numFmtId="0" fontId="11" fillId="0" borderId="0" xfId="1" applyFont="1" applyFill="1" applyBorder="1" applyAlignment="1">
      <alignment horizontal="center" vertical="center" wrapText="1"/>
    </xf>
    <xf numFmtId="0" fontId="14" fillId="14" borderId="0" xfId="2" applyFont="1" applyFill="1" applyBorder="1" applyAlignment="1">
      <alignment horizontal="left" vertical="center" wrapText="1"/>
    </xf>
    <xf numFmtId="0" fontId="14" fillId="0" borderId="6" xfId="3" applyFont="1" applyFill="1" applyBorder="1" applyAlignment="1">
      <alignment horizontal="left" wrapText="1"/>
    </xf>
    <xf numFmtId="0" fontId="14" fillId="0" borderId="7" xfId="4" applyFont="1" applyFill="1" applyBorder="1" applyAlignment="1">
      <alignment horizontal="left" wrapText="1"/>
    </xf>
    <xf numFmtId="0" fontId="14" fillId="0" borderId="8" xfId="5" applyFont="1" applyFill="1" applyBorder="1" applyAlignment="1">
      <alignment horizontal="center" wrapText="1"/>
    </xf>
    <xf numFmtId="0" fontId="14" fillId="0" borderId="9" xfId="6" applyFont="1" applyFill="1" applyBorder="1" applyAlignment="1">
      <alignment horizontal="center" wrapText="1"/>
    </xf>
    <xf numFmtId="0" fontId="14" fillId="0" borderId="10" xfId="7" applyFont="1" applyFill="1" applyBorder="1" applyAlignment="1">
      <alignment horizontal="center" wrapText="1"/>
    </xf>
    <xf numFmtId="0" fontId="14" fillId="0" borderId="11" xfId="8" applyFont="1" applyFill="1" applyBorder="1" applyAlignment="1">
      <alignment horizontal="left" wrapText="1"/>
    </xf>
    <xf numFmtId="0" fontId="14" fillId="0" borderId="12" xfId="9" applyFont="1" applyFill="1" applyBorder="1" applyAlignment="1">
      <alignment horizontal="left" vertical="top" wrapText="1"/>
    </xf>
    <xf numFmtId="0" fontId="14" fillId="0" borderId="13" xfId="10" applyFont="1" applyFill="1" applyBorder="1" applyAlignment="1">
      <alignment horizontal="left" vertical="top" wrapText="1"/>
    </xf>
    <xf numFmtId="164" fontId="14" fillId="10" borderId="14" xfId="11" applyNumberFormat="1" applyFont="1" applyFill="1" applyBorder="1" applyAlignment="1">
      <alignment horizontal="right" vertical="center"/>
    </xf>
    <xf numFmtId="165" fontId="14" fillId="10" borderId="15" xfId="12" applyNumberFormat="1" applyFont="1" applyFill="1" applyBorder="1" applyAlignment="1">
      <alignment horizontal="right" vertical="center"/>
    </xf>
    <xf numFmtId="164" fontId="14" fillId="10" borderId="15" xfId="13" applyNumberFormat="1" applyFont="1" applyFill="1" applyBorder="1" applyAlignment="1">
      <alignment horizontal="right" vertical="center"/>
    </xf>
    <xf numFmtId="166" fontId="14" fillId="10" borderId="15" xfId="14" applyNumberFormat="1" applyFont="1" applyFill="1" applyBorder="1" applyAlignment="1">
      <alignment horizontal="right" vertical="center"/>
    </xf>
    <xf numFmtId="166" fontId="14" fillId="10" borderId="16" xfId="15" applyNumberFormat="1" applyFont="1" applyFill="1" applyBorder="1" applyAlignment="1">
      <alignment horizontal="right" vertical="center"/>
    </xf>
    <xf numFmtId="0" fontId="14" fillId="10" borderId="17" xfId="16" applyFont="1" applyFill="1" applyBorder="1" applyAlignment="1">
      <alignment horizontal="left" vertical="top" wrapText="1"/>
    </xf>
    <xf numFmtId="164" fontId="14" fillId="10" borderId="18" xfId="17" applyNumberFormat="1" applyFont="1" applyFill="1" applyBorder="1" applyAlignment="1">
      <alignment horizontal="right" vertical="center"/>
    </xf>
    <xf numFmtId="165" fontId="14" fillId="10" borderId="19" xfId="18" applyNumberFormat="1" applyFont="1" applyFill="1" applyBorder="1" applyAlignment="1">
      <alignment horizontal="right" vertical="center"/>
    </xf>
    <xf numFmtId="164" fontId="14" fillId="10" borderId="19" xfId="19" applyNumberFormat="1" applyFont="1" applyFill="1" applyBorder="1" applyAlignment="1">
      <alignment horizontal="right" vertical="center"/>
    </xf>
    <xf numFmtId="166" fontId="14" fillId="10" borderId="19" xfId="20" applyNumberFormat="1" applyFont="1" applyFill="1" applyBorder="1" applyAlignment="1">
      <alignment horizontal="right" vertical="center"/>
    </xf>
    <xf numFmtId="166" fontId="14" fillId="10" borderId="20" xfId="21" applyNumberFormat="1" applyFont="1" applyFill="1" applyBorder="1" applyAlignment="1">
      <alignment horizontal="right" vertical="center"/>
    </xf>
    <xf numFmtId="0" fontId="14" fillId="0" borderId="21" xfId="22" applyFont="1" applyFill="1" applyBorder="1" applyAlignment="1">
      <alignment horizontal="left" vertical="top" wrapText="1"/>
    </xf>
    <xf numFmtId="0" fontId="14" fillId="0" borderId="18" xfId="23" applyFont="1" applyFill="1" applyBorder="1" applyAlignment="1">
      <alignment horizontal="right" vertical="center"/>
    </xf>
    <xf numFmtId="165" fontId="14" fillId="0" borderId="19" xfId="18" applyNumberFormat="1" applyFont="1" applyFill="1" applyBorder="1" applyAlignment="1">
      <alignment horizontal="right" vertical="center"/>
    </xf>
    <xf numFmtId="164" fontId="14" fillId="0" borderId="19" xfId="19" applyNumberFormat="1" applyFont="1" applyFill="1" applyBorder="1" applyAlignment="1">
      <alignment horizontal="right" vertical="center"/>
    </xf>
    <xf numFmtId="166" fontId="14" fillId="0" borderId="19" xfId="20" applyNumberFormat="1" applyFont="1" applyFill="1" applyBorder="1" applyAlignment="1">
      <alignment horizontal="right" vertical="center"/>
    </xf>
    <xf numFmtId="166" fontId="14" fillId="0" borderId="20" xfId="21" applyNumberFormat="1" applyFont="1" applyFill="1" applyBorder="1" applyAlignment="1">
      <alignment horizontal="right" vertical="center"/>
    </xf>
    <xf numFmtId="0" fontId="14" fillId="0" borderId="22" xfId="24" applyFont="1" applyFill="1" applyBorder="1" applyAlignment="1">
      <alignment horizontal="left" vertical="top" wrapText="1"/>
    </xf>
    <xf numFmtId="0" fontId="14" fillId="0" borderId="23" xfId="25" applyFont="1" applyFill="1" applyBorder="1" applyAlignment="1">
      <alignment horizontal="left" vertical="top" wrapText="1"/>
    </xf>
    <xf numFmtId="164" fontId="14" fillId="0" borderId="24" xfId="26" applyNumberFormat="1" applyFont="1" applyFill="1" applyBorder="1" applyAlignment="1">
      <alignment horizontal="right" vertical="center"/>
    </xf>
    <xf numFmtId="164" fontId="14" fillId="0" borderId="25" xfId="27" applyNumberFormat="1" applyFont="1" applyFill="1" applyBorder="1" applyAlignment="1">
      <alignment horizontal="right" vertical="center"/>
    </xf>
    <xf numFmtId="166" fontId="14" fillId="0" borderId="25" xfId="28" applyNumberFormat="1" applyFont="1" applyFill="1" applyBorder="1" applyAlignment="1">
      <alignment horizontal="right" vertical="center"/>
    </xf>
    <xf numFmtId="166" fontId="14" fillId="0" borderId="26" xfId="29" applyNumberFormat="1" applyFont="1" applyFill="1" applyBorder="1" applyAlignment="1">
      <alignment horizontal="right" vertical="center"/>
    </xf>
    <xf numFmtId="0" fontId="14" fillId="0" borderId="27" xfId="30" applyFont="1" applyFill="1" applyBorder="1" applyAlignment="1">
      <alignment horizontal="left" vertical="top" wrapText="1"/>
    </xf>
    <xf numFmtId="0" fontId="14" fillId="0" borderId="28" xfId="31" applyFont="1" applyFill="1" applyBorder="1" applyAlignment="1">
      <alignment horizontal="left" vertical="top" wrapText="1"/>
    </xf>
    <xf numFmtId="164" fontId="14" fillId="0" borderId="29" xfId="32" applyNumberFormat="1" applyFont="1" applyFill="1" applyBorder="1" applyAlignment="1">
      <alignment horizontal="right" vertical="center"/>
    </xf>
    <xf numFmtId="164" fontId="14" fillId="0" borderId="30" xfId="33" applyNumberFormat="1" applyFont="1" applyFill="1" applyBorder="1" applyAlignment="1">
      <alignment horizontal="right" vertical="center"/>
    </xf>
    <xf numFmtId="166" fontId="14" fillId="0" borderId="30" xfId="34" applyNumberFormat="1" applyFont="1" applyFill="1" applyBorder="1" applyAlignment="1">
      <alignment horizontal="right" vertical="center"/>
    </xf>
    <xf numFmtId="166" fontId="14" fillId="0" borderId="31" xfId="35" applyNumberFormat="1" applyFont="1" applyFill="1" applyBorder="1" applyAlignment="1">
      <alignment horizontal="right" vertical="center"/>
    </xf>
    <xf numFmtId="0" fontId="14" fillId="0" borderId="17" xfId="16" applyFont="1" applyFill="1" applyBorder="1" applyAlignment="1">
      <alignment horizontal="left" vertical="top" wrapText="1"/>
    </xf>
    <xf numFmtId="164" fontId="14" fillId="5" borderId="18" xfId="17" applyNumberFormat="1" applyFont="1" applyFill="1" applyBorder="1" applyAlignment="1">
      <alignment horizontal="right" vertical="center"/>
    </xf>
    <xf numFmtId="165" fontId="14" fillId="5" borderId="19" xfId="18" applyNumberFormat="1" applyFont="1" applyFill="1" applyBorder="1" applyAlignment="1">
      <alignment horizontal="right" vertical="center"/>
    </xf>
    <xf numFmtId="164" fontId="14" fillId="5" borderId="19" xfId="19" applyNumberFormat="1" applyFont="1" applyFill="1" applyBorder="1" applyAlignment="1">
      <alignment horizontal="right" vertical="center"/>
    </xf>
    <xf numFmtId="166" fontId="14" fillId="5" borderId="19" xfId="20" applyNumberFormat="1" applyFont="1" applyFill="1" applyBorder="1" applyAlignment="1">
      <alignment horizontal="right" vertical="center"/>
    </xf>
    <xf numFmtId="166" fontId="14" fillId="5" borderId="20" xfId="21" applyNumberFormat="1" applyFont="1" applyFill="1" applyBorder="1" applyAlignment="1">
      <alignment horizontal="right" vertical="center"/>
    </xf>
    <xf numFmtId="0" fontId="14" fillId="0" borderId="32" xfId="36" applyFont="1" applyFill="1" applyBorder="1" applyAlignment="1">
      <alignment horizontal="left" vertical="top" wrapText="1"/>
    </xf>
    <xf numFmtId="165" fontId="14" fillId="0" borderId="30" xfId="37" applyNumberFormat="1" applyFont="1" applyFill="1" applyBorder="1" applyAlignment="1">
      <alignment horizontal="right" vertical="center"/>
    </xf>
    <xf numFmtId="0" fontId="14" fillId="10" borderId="32" xfId="36" applyFont="1" applyFill="1" applyBorder="1" applyAlignment="1">
      <alignment horizontal="left" vertical="top" wrapText="1"/>
    </xf>
    <xf numFmtId="164" fontId="14" fillId="10" borderId="29" xfId="32" applyNumberFormat="1" applyFont="1" applyFill="1" applyBorder="1" applyAlignment="1">
      <alignment horizontal="right" vertical="center"/>
    </xf>
    <xf numFmtId="165" fontId="14" fillId="10" borderId="30" xfId="37" applyNumberFormat="1" applyFont="1" applyFill="1" applyBorder="1" applyAlignment="1">
      <alignment horizontal="right" vertical="center"/>
    </xf>
    <xf numFmtId="164" fontId="14" fillId="10" borderId="30" xfId="33" applyNumberFormat="1" applyFont="1" applyFill="1" applyBorder="1" applyAlignment="1">
      <alignment horizontal="right" vertical="center"/>
    </xf>
    <xf numFmtId="166" fontId="14" fillId="10" borderId="30" xfId="34" applyNumberFormat="1" applyFont="1" applyFill="1" applyBorder="1" applyAlignment="1">
      <alignment horizontal="right" vertical="center"/>
    </xf>
    <xf numFmtId="166" fontId="14" fillId="10" borderId="31" xfId="35" applyNumberFormat="1" applyFont="1" applyFill="1" applyBorder="1" applyAlignment="1">
      <alignment horizontal="right" vertical="center"/>
    </xf>
    <xf numFmtId="0" fontId="14" fillId="0" borderId="30" xfId="38" applyFont="1" applyFill="1" applyBorder="1" applyAlignment="1">
      <alignment horizontal="left" vertical="center" wrapText="1"/>
    </xf>
    <xf numFmtId="0" fontId="14" fillId="0" borderId="31" xfId="39" applyFont="1" applyFill="1" applyBorder="1" applyAlignment="1">
      <alignment horizontal="left" vertical="center" wrapText="1"/>
    </xf>
    <xf numFmtId="0" fontId="14" fillId="5" borderId="23" xfId="25" applyFont="1" applyFill="1" applyBorder="1" applyAlignment="1">
      <alignment horizontal="left" vertical="top" wrapText="1"/>
    </xf>
    <xf numFmtId="164" fontId="14" fillId="5" borderId="24" xfId="26" applyNumberFormat="1" applyFont="1" applyFill="1" applyBorder="1" applyAlignment="1">
      <alignment horizontal="right" vertical="center"/>
    </xf>
    <xf numFmtId="165" fontId="14" fillId="5" borderId="25" xfId="40" applyNumberFormat="1" applyFont="1" applyFill="1" applyBorder="1" applyAlignment="1">
      <alignment horizontal="right" vertical="center"/>
    </xf>
    <xf numFmtId="164" fontId="14" fillId="5" borderId="25" xfId="27" applyNumberFormat="1" applyFont="1" applyFill="1" applyBorder="1" applyAlignment="1">
      <alignment horizontal="right" vertical="center"/>
    </xf>
    <xf numFmtId="166" fontId="14" fillId="5" borderId="25" xfId="28" applyNumberFormat="1" applyFont="1" applyFill="1" applyBorder="1" applyAlignment="1">
      <alignment horizontal="right" vertical="center"/>
    </xf>
    <xf numFmtId="166" fontId="14" fillId="5" borderId="26" xfId="29" applyNumberFormat="1" applyFont="1" applyFill="1" applyBorder="1" applyAlignment="1">
      <alignment horizontal="right" vertical="center"/>
    </xf>
    <xf numFmtId="164" fontId="14" fillId="5" borderId="29" xfId="32" applyNumberFormat="1" applyFont="1" applyFill="1" applyBorder="1" applyAlignment="1">
      <alignment horizontal="right" vertical="center"/>
    </xf>
    <xf numFmtId="165" fontId="14" fillId="5" borderId="30" xfId="37" applyNumberFormat="1" applyFont="1" applyFill="1" applyBorder="1" applyAlignment="1">
      <alignment horizontal="right" vertical="center"/>
    </xf>
    <xf numFmtId="164" fontId="14" fillId="5" borderId="30" xfId="33" applyNumberFormat="1" applyFont="1" applyFill="1" applyBorder="1" applyAlignment="1">
      <alignment horizontal="right" vertical="center"/>
    </xf>
    <xf numFmtId="166" fontId="14" fillId="5" borderId="30" xfId="34" applyNumberFormat="1" applyFont="1" applyFill="1" applyBorder="1" applyAlignment="1">
      <alignment horizontal="right" vertical="center"/>
    </xf>
    <xf numFmtId="166" fontId="14" fillId="5" borderId="31" xfId="35" applyNumberFormat="1" applyFont="1" applyFill="1" applyBorder="1" applyAlignment="1">
      <alignment horizontal="right" vertical="center"/>
    </xf>
    <xf numFmtId="0" fontId="14" fillId="0" borderId="33" xfId="41" applyFont="1" applyFill="1" applyBorder="1" applyAlignment="1">
      <alignment horizontal="left" vertical="top" wrapText="1"/>
    </xf>
    <xf numFmtId="164" fontId="14" fillId="0" borderId="34" xfId="42" applyNumberFormat="1" applyFont="1" applyFill="1" applyBorder="1" applyAlignment="1">
      <alignment horizontal="right" vertical="center"/>
    </xf>
    <xf numFmtId="165" fontId="14" fillId="0" borderId="35" xfId="43" applyNumberFormat="1" applyFont="1" applyFill="1" applyBorder="1" applyAlignment="1">
      <alignment horizontal="right" vertical="center"/>
    </xf>
    <xf numFmtId="0" fontId="14" fillId="0" borderId="35" xfId="44" applyFont="1" applyFill="1" applyBorder="1" applyAlignment="1">
      <alignment horizontal="left" vertical="center" wrapText="1"/>
    </xf>
    <xf numFmtId="0" fontId="14" fillId="0" borderId="36" xfId="45" applyFont="1" applyFill="1" applyBorder="1" applyAlignment="1">
      <alignment horizontal="left" vertical="center" wrapText="1"/>
    </xf>
    <xf numFmtId="164" fontId="14" fillId="10" borderId="24" xfId="26" applyNumberFormat="1" applyFont="1" applyFill="1" applyBorder="1" applyAlignment="1">
      <alignment horizontal="right" vertical="center"/>
    </xf>
    <xf numFmtId="165" fontId="14" fillId="10" borderId="25" xfId="40" applyNumberFormat="1" applyFont="1" applyFill="1" applyBorder="1" applyAlignment="1">
      <alignment horizontal="right" vertical="center"/>
    </xf>
    <xf numFmtId="164" fontId="14" fillId="10" borderId="25" xfId="27" applyNumberFormat="1" applyFont="1" applyFill="1" applyBorder="1" applyAlignment="1">
      <alignment horizontal="right" vertical="center"/>
    </xf>
    <xf numFmtId="166" fontId="14" fillId="10" borderId="25" xfId="28" applyNumberFormat="1" applyFont="1" applyFill="1" applyBorder="1" applyAlignment="1">
      <alignment horizontal="right" vertical="center"/>
    </xf>
    <xf numFmtId="166" fontId="14" fillId="10" borderId="26" xfId="29" applyNumberFormat="1" applyFont="1" applyFill="1" applyBorder="1" applyAlignment="1">
      <alignment horizontal="right" vertical="center"/>
    </xf>
    <xf numFmtId="165" fontId="14" fillId="0" borderId="25" xfId="40" applyNumberFormat="1" applyFont="1" applyFill="1" applyBorder="1" applyAlignment="1">
      <alignment horizontal="right" vertical="center"/>
    </xf>
    <xf numFmtId="0" fontId="14" fillId="0" borderId="25" xfId="46" applyFont="1" applyFill="1" applyBorder="1" applyAlignment="1">
      <alignment horizontal="left" vertical="center" wrapText="1"/>
    </xf>
    <xf numFmtId="0" fontId="14" fillId="0" borderId="26" xfId="47" applyFont="1" applyFill="1" applyBorder="1" applyAlignment="1">
      <alignment horizontal="left" vertical="center" wrapText="1"/>
    </xf>
    <xf numFmtId="0" fontId="14" fillId="0" borderId="37" xfId="48" applyFont="1" applyFill="1" applyBorder="1" applyAlignment="1">
      <alignment horizontal="left" vertical="top" wrapText="1"/>
    </xf>
    <xf numFmtId="0" fontId="14" fillId="0" borderId="38" xfId="49" applyFont="1" applyFill="1" applyBorder="1" applyAlignment="1">
      <alignment horizontal="left" vertical="top" wrapText="1"/>
    </xf>
    <xf numFmtId="164" fontId="14" fillId="0" borderId="35" xfId="50" applyNumberFormat="1" applyFont="1" applyFill="1" applyBorder="1" applyAlignment="1">
      <alignment horizontal="right" vertical="center"/>
    </xf>
    <xf numFmtId="164" fontId="14" fillId="0" borderId="18" xfId="17" applyNumberFormat="1" applyFont="1" applyFill="1" applyBorder="1" applyAlignment="1">
      <alignment horizontal="right" vertical="center"/>
    </xf>
    <xf numFmtId="164" fontId="14" fillId="0" borderId="20" xfId="51" applyNumberFormat="1" applyFont="1" applyFill="1" applyBorder="1" applyAlignment="1">
      <alignment horizontal="right" vertical="center"/>
    </xf>
    <xf numFmtId="0" fontId="11" fillId="0" borderId="0" xfId="52" applyFont="1" applyFill="1" applyBorder="1" applyAlignment="1">
      <alignment horizontal="center" vertical="center" wrapText="1"/>
    </xf>
    <xf numFmtId="0" fontId="14" fillId="14" borderId="0" xfId="53" applyFont="1" applyFill="1" applyBorder="1" applyAlignment="1">
      <alignment horizontal="left" vertical="center" wrapText="1"/>
    </xf>
    <xf numFmtId="0" fontId="14" fillId="0" borderId="11" xfId="54" applyFont="1" applyFill="1" applyBorder="1" applyAlignment="1">
      <alignment horizontal="left" wrapText="1"/>
    </xf>
    <xf numFmtId="0" fontId="14" fillId="0" borderId="8" xfId="55" applyFont="1" applyFill="1" applyBorder="1" applyAlignment="1">
      <alignment horizontal="center" wrapText="1"/>
    </xf>
    <xf numFmtId="0" fontId="14" fillId="0" borderId="9" xfId="56" applyFont="1" applyFill="1" applyBorder="1" applyAlignment="1">
      <alignment horizontal="center" wrapText="1"/>
    </xf>
    <xf numFmtId="0" fontId="14" fillId="0" borderId="10" xfId="57" applyFont="1" applyFill="1" applyBorder="1" applyAlignment="1">
      <alignment horizontal="center" wrapText="1"/>
    </xf>
    <xf numFmtId="0" fontId="14" fillId="0" borderId="6" xfId="58" applyFont="1" applyFill="1" applyBorder="1" applyAlignment="1">
      <alignment horizontal="left" wrapText="1"/>
    </xf>
    <xf numFmtId="0" fontId="14" fillId="0" borderId="7" xfId="59" applyFont="1" applyFill="1" applyBorder="1" applyAlignment="1">
      <alignment horizontal="left" wrapText="1"/>
    </xf>
    <xf numFmtId="0" fontId="14" fillId="0" borderId="39" xfId="60" applyFont="1" applyFill="1" applyBorder="1" applyAlignment="1">
      <alignment horizontal="left" vertical="top" wrapText="1"/>
    </xf>
    <xf numFmtId="0" fontId="14" fillId="0" borderId="14" xfId="61" applyFont="1" applyFill="1" applyBorder="1" applyAlignment="1">
      <alignment horizontal="right" vertical="center"/>
    </xf>
    <xf numFmtId="165" fontId="14" fillId="0" borderId="15" xfId="62" applyNumberFormat="1" applyFont="1" applyFill="1" applyBorder="1" applyAlignment="1">
      <alignment horizontal="right" vertical="center"/>
    </xf>
    <xf numFmtId="164" fontId="14" fillId="0" borderId="15" xfId="63" applyNumberFormat="1" applyFont="1" applyFill="1" applyBorder="1" applyAlignment="1">
      <alignment horizontal="right" vertical="center"/>
    </xf>
    <xf numFmtId="166" fontId="14" fillId="0" borderId="15" xfId="64" applyNumberFormat="1" applyFont="1" applyFill="1" applyBorder="1" applyAlignment="1">
      <alignment horizontal="right" vertical="center"/>
    </xf>
    <xf numFmtId="166" fontId="14" fillId="0" borderId="16" xfId="65" applyNumberFormat="1" applyFont="1" applyFill="1" applyBorder="1" applyAlignment="1">
      <alignment horizontal="right" vertical="center"/>
    </xf>
    <xf numFmtId="0" fontId="14" fillId="0" borderId="12" xfId="66" applyFont="1" applyFill="1" applyBorder="1" applyAlignment="1">
      <alignment horizontal="left" vertical="top" wrapText="1"/>
    </xf>
    <xf numFmtId="0" fontId="14" fillId="0" borderId="13" xfId="67" applyFont="1" applyFill="1" applyBorder="1" applyAlignment="1">
      <alignment horizontal="left" vertical="top" wrapText="1"/>
    </xf>
    <xf numFmtId="164" fontId="14" fillId="10" borderId="14" xfId="68" applyNumberFormat="1" applyFont="1" applyFill="1" applyBorder="1" applyAlignment="1">
      <alignment horizontal="right" vertical="center"/>
    </xf>
    <xf numFmtId="165" fontId="14" fillId="10" borderId="15" xfId="62" applyNumberFormat="1" applyFont="1" applyFill="1" applyBorder="1" applyAlignment="1">
      <alignment horizontal="right" vertical="center"/>
    </xf>
    <xf numFmtId="164" fontId="14" fillId="10" borderId="15" xfId="63" applyNumberFormat="1" applyFont="1" applyFill="1" applyBorder="1" applyAlignment="1">
      <alignment horizontal="right" vertical="center"/>
    </xf>
    <xf numFmtId="166" fontId="14" fillId="10" borderId="15" xfId="64" applyNumberFormat="1" applyFont="1" applyFill="1" applyBorder="1" applyAlignment="1">
      <alignment horizontal="right" vertical="center"/>
    </xf>
    <xf numFmtId="166" fontId="14" fillId="10" borderId="16" xfId="65" applyNumberFormat="1" applyFont="1" applyFill="1" applyBorder="1" applyAlignment="1">
      <alignment horizontal="right" vertical="center"/>
    </xf>
    <xf numFmtId="0" fontId="14" fillId="0" borderId="40" xfId="69" applyFont="1" applyFill="1" applyBorder="1" applyAlignment="1">
      <alignment horizontal="left" vertical="top" wrapText="1"/>
    </xf>
    <xf numFmtId="164" fontId="14" fillId="0" borderId="24" xfId="70" applyNumberFormat="1" applyFont="1" applyFill="1" applyBorder="1" applyAlignment="1">
      <alignment horizontal="right" vertical="center"/>
    </xf>
    <xf numFmtId="165" fontId="14" fillId="0" borderId="25" xfId="71" applyNumberFormat="1" applyFont="1" applyFill="1" applyBorder="1" applyAlignment="1">
      <alignment horizontal="right" vertical="center"/>
    </xf>
    <xf numFmtId="164" fontId="14" fillId="0" borderId="25" xfId="72" applyNumberFormat="1" applyFont="1" applyFill="1" applyBorder="1" applyAlignment="1">
      <alignment horizontal="right" vertical="center"/>
    </xf>
    <xf numFmtId="166" fontId="14" fillId="0" borderId="25" xfId="73" applyNumberFormat="1" applyFont="1" applyFill="1" applyBorder="1" applyAlignment="1">
      <alignment horizontal="right" vertical="center"/>
    </xf>
    <xf numFmtId="164" fontId="14" fillId="0" borderId="26" xfId="74" applyNumberFormat="1" applyFont="1" applyFill="1" applyBorder="1" applyAlignment="1">
      <alignment horizontal="right" vertical="center"/>
    </xf>
    <xf numFmtId="0" fontId="14" fillId="0" borderId="22" xfId="75" applyFont="1" applyFill="1" applyBorder="1" applyAlignment="1">
      <alignment horizontal="left" vertical="top" wrapText="1"/>
    </xf>
    <xf numFmtId="0" fontId="14" fillId="0" borderId="23" xfId="76" applyFont="1" applyFill="1" applyBorder="1" applyAlignment="1">
      <alignment horizontal="left" vertical="top" wrapText="1"/>
    </xf>
    <xf numFmtId="166" fontId="14" fillId="0" borderId="26" xfId="77" applyNumberFormat="1" applyFont="1" applyFill="1" applyBorder="1" applyAlignment="1">
      <alignment horizontal="right" vertical="center"/>
    </xf>
    <xf numFmtId="164" fontId="14" fillId="5" borderId="24" xfId="70" applyNumberFormat="1" applyFont="1" applyFill="1" applyBorder="1" applyAlignment="1">
      <alignment horizontal="right" vertical="center"/>
    </xf>
    <xf numFmtId="165" fontId="14" fillId="5" borderId="25" xfId="71" applyNumberFormat="1" applyFont="1" applyFill="1" applyBorder="1" applyAlignment="1">
      <alignment horizontal="right" vertical="center"/>
    </xf>
    <xf numFmtId="164" fontId="14" fillId="5" borderId="25" xfId="72" applyNumberFormat="1" applyFont="1" applyFill="1" applyBorder="1" applyAlignment="1">
      <alignment horizontal="right" vertical="center"/>
    </xf>
    <xf numFmtId="166" fontId="14" fillId="5" borderId="25" xfId="73" applyNumberFormat="1" applyFont="1" applyFill="1" applyBorder="1" applyAlignment="1">
      <alignment horizontal="right" vertical="center"/>
    </xf>
    <xf numFmtId="166" fontId="14" fillId="5" borderId="26" xfId="77" applyNumberFormat="1" applyFont="1" applyFill="1" applyBorder="1" applyAlignment="1">
      <alignment horizontal="right" vertical="center"/>
    </xf>
    <xf numFmtId="0" fontId="14" fillId="0" borderId="27" xfId="78" applyFont="1" applyFill="1" applyBorder="1" applyAlignment="1">
      <alignment horizontal="left" vertical="top" wrapText="1"/>
    </xf>
    <xf numFmtId="0" fontId="14" fillId="0" borderId="28" xfId="79" applyFont="1" applyFill="1" applyBorder="1" applyAlignment="1">
      <alignment horizontal="left" vertical="top" wrapText="1"/>
    </xf>
    <xf numFmtId="164" fontId="14" fillId="0" borderId="29" xfId="80" applyNumberFormat="1" applyFont="1" applyFill="1" applyBorder="1" applyAlignment="1">
      <alignment horizontal="right" vertical="center"/>
    </xf>
    <xf numFmtId="164" fontId="14" fillId="0" borderId="30" xfId="81" applyNumberFormat="1" applyFont="1" applyFill="1" applyBorder="1" applyAlignment="1">
      <alignment horizontal="right" vertical="center"/>
    </xf>
    <xf numFmtId="166" fontId="14" fillId="0" borderId="30" xfId="82" applyNumberFormat="1" applyFont="1" applyFill="1" applyBorder="1" applyAlignment="1">
      <alignment horizontal="right" vertical="center"/>
    </xf>
    <xf numFmtId="166" fontId="14" fillId="0" borderId="31" xfId="83" applyNumberFormat="1" applyFont="1" applyFill="1" applyBorder="1" applyAlignment="1">
      <alignment horizontal="right" vertical="center"/>
    </xf>
    <xf numFmtId="164" fontId="14" fillId="10" borderId="24" xfId="70" applyNumberFormat="1" applyFont="1" applyFill="1" applyBorder="1" applyAlignment="1">
      <alignment horizontal="right" vertical="center"/>
    </xf>
    <xf numFmtId="165" fontId="14" fillId="10" borderId="25" xfId="71" applyNumberFormat="1" applyFont="1" applyFill="1" applyBorder="1" applyAlignment="1">
      <alignment horizontal="right" vertical="center"/>
    </xf>
    <xf numFmtId="164" fontId="14" fillId="10" borderId="25" xfId="72" applyNumberFormat="1" applyFont="1" applyFill="1" applyBorder="1" applyAlignment="1">
      <alignment horizontal="right" vertical="center"/>
    </xf>
    <xf numFmtId="166" fontId="14" fillId="10" borderId="25" xfId="73" applyNumberFormat="1" applyFont="1" applyFill="1" applyBorder="1" applyAlignment="1">
      <alignment horizontal="right" vertical="center"/>
    </xf>
    <xf numFmtId="166" fontId="14" fillId="10" borderId="26" xfId="77" applyNumberFormat="1" applyFont="1" applyFill="1" applyBorder="1" applyAlignment="1">
      <alignment horizontal="right" vertical="center"/>
    </xf>
    <xf numFmtId="0" fontId="14" fillId="0" borderId="25" xfId="84" applyFont="1" applyFill="1" applyBorder="1" applyAlignment="1">
      <alignment horizontal="left" vertical="center" wrapText="1"/>
    </xf>
    <xf numFmtId="0" fontId="14" fillId="0" borderId="26" xfId="85" applyFont="1" applyFill="1" applyBorder="1" applyAlignment="1">
      <alignment horizontal="left" vertical="center" wrapText="1"/>
    </xf>
    <xf numFmtId="0" fontId="14" fillId="0" borderId="33" xfId="86" applyFont="1" applyFill="1" applyBorder="1" applyAlignment="1">
      <alignment horizontal="left" vertical="top" wrapText="1"/>
    </xf>
    <xf numFmtId="164" fontId="14" fillId="0" borderId="34" xfId="87" applyNumberFormat="1" applyFont="1" applyFill="1" applyBorder="1" applyAlignment="1">
      <alignment horizontal="right" vertical="center"/>
    </xf>
    <xf numFmtId="165" fontId="14" fillId="0" borderId="35" xfId="88" applyNumberFormat="1" applyFont="1" applyFill="1" applyBorder="1" applyAlignment="1">
      <alignment horizontal="right" vertical="center"/>
    </xf>
    <xf numFmtId="0" fontId="14" fillId="0" borderId="35" xfId="89" applyFont="1" applyFill="1" applyBorder="1" applyAlignment="1">
      <alignment horizontal="left" vertical="center" wrapText="1"/>
    </xf>
    <xf numFmtId="0" fontId="14" fillId="0" borderId="36" xfId="90" applyFont="1" applyFill="1" applyBorder="1" applyAlignment="1">
      <alignment horizontal="left" vertical="center" wrapText="1"/>
    </xf>
    <xf numFmtId="0" fontId="11" fillId="0" borderId="0" xfId="91" applyFont="1" applyFill="1" applyBorder="1" applyAlignment="1">
      <alignment horizontal="center" vertical="center" wrapText="1"/>
    </xf>
    <xf numFmtId="0" fontId="14" fillId="14" borderId="0" xfId="92" applyFont="1" applyFill="1" applyBorder="1" applyAlignment="1">
      <alignment horizontal="left" vertical="center" wrapText="1"/>
    </xf>
    <xf numFmtId="0" fontId="14" fillId="0" borderId="11" xfId="93" applyFont="1" applyFill="1" applyBorder="1" applyAlignment="1">
      <alignment horizontal="left" wrapText="1"/>
    </xf>
    <xf numFmtId="0" fontId="14" fillId="0" borderId="8" xfId="94" applyFont="1" applyFill="1" applyBorder="1" applyAlignment="1">
      <alignment horizontal="center" wrapText="1"/>
    </xf>
    <xf numFmtId="0" fontId="14" fillId="0" borderId="9" xfId="95" applyFont="1" applyFill="1" applyBorder="1" applyAlignment="1">
      <alignment horizontal="center" wrapText="1"/>
    </xf>
    <xf numFmtId="0" fontId="14" fillId="0" borderId="10" xfId="96" applyFont="1" applyFill="1" applyBorder="1" applyAlignment="1">
      <alignment horizontal="center" wrapText="1"/>
    </xf>
    <xf numFmtId="0" fontId="14" fillId="0" borderId="37" xfId="97" applyFont="1" applyFill="1" applyBorder="1" applyAlignment="1">
      <alignment horizontal="left" vertical="top" wrapText="1"/>
    </xf>
    <xf numFmtId="0" fontId="14" fillId="0" borderId="38" xfId="98" applyFont="1" applyFill="1" applyBorder="1" applyAlignment="1">
      <alignment horizontal="left" vertical="top" wrapText="1"/>
    </xf>
    <xf numFmtId="164" fontId="14" fillId="0" borderId="35" xfId="99" applyNumberFormat="1" applyFont="1" applyFill="1" applyBorder="1" applyAlignment="1">
      <alignment horizontal="right" vertical="center"/>
    </xf>
    <xf numFmtId="0" fontId="14" fillId="0" borderId="39" xfId="100" applyFont="1" applyFill="1" applyBorder="1" applyAlignment="1">
      <alignment horizontal="left" vertical="top" wrapText="1"/>
    </xf>
    <xf numFmtId="0" fontId="14" fillId="0" borderId="14" xfId="101" applyFont="1" applyFill="1" applyBorder="1" applyAlignment="1">
      <alignment horizontal="right" vertical="center"/>
    </xf>
    <xf numFmtId="165" fontId="14" fillId="0" borderId="15" xfId="102" applyNumberFormat="1" applyFont="1" applyFill="1" applyBorder="1" applyAlignment="1">
      <alignment horizontal="right" vertical="center"/>
    </xf>
    <xf numFmtId="164" fontId="14" fillId="0" borderId="15" xfId="103" applyNumberFormat="1" applyFont="1" applyFill="1" applyBorder="1" applyAlignment="1">
      <alignment horizontal="right" vertical="center"/>
    </xf>
    <xf numFmtId="166" fontId="14" fillId="0" borderId="15" xfId="104" applyNumberFormat="1" applyFont="1" applyFill="1" applyBorder="1" applyAlignment="1">
      <alignment horizontal="right" vertical="center"/>
    </xf>
    <xf numFmtId="166" fontId="14" fillId="0" borderId="16" xfId="105" applyNumberFormat="1" applyFont="1" applyFill="1" applyBorder="1" applyAlignment="1">
      <alignment horizontal="right" vertical="center"/>
    </xf>
    <xf numFmtId="0" fontId="14" fillId="0" borderId="40" xfId="106" applyFont="1" applyFill="1" applyBorder="1" applyAlignment="1">
      <alignment horizontal="left" vertical="top" wrapText="1"/>
    </xf>
    <xf numFmtId="164" fontId="14" fillId="0" borderId="24" xfId="107" applyNumberFormat="1" applyFont="1" applyFill="1" applyBorder="1" applyAlignment="1">
      <alignment horizontal="right" vertical="center"/>
    </xf>
    <xf numFmtId="165" fontId="14" fillId="0" borderId="25" xfId="108" applyNumberFormat="1" applyFont="1" applyFill="1" applyBorder="1" applyAlignment="1">
      <alignment horizontal="right" vertical="center"/>
    </xf>
    <xf numFmtId="164" fontId="14" fillId="0" borderId="25" xfId="109" applyNumberFormat="1" applyFont="1" applyFill="1" applyBorder="1" applyAlignment="1">
      <alignment horizontal="right" vertical="center"/>
    </xf>
    <xf numFmtId="166" fontId="14" fillId="0" borderId="25" xfId="110" applyNumberFormat="1" applyFont="1" applyFill="1" applyBorder="1" applyAlignment="1">
      <alignment horizontal="right" vertical="center"/>
    </xf>
    <xf numFmtId="166" fontId="14" fillId="0" borderId="26" xfId="111" applyNumberFormat="1" applyFont="1" applyFill="1" applyBorder="1" applyAlignment="1">
      <alignment horizontal="right" vertical="center"/>
    </xf>
    <xf numFmtId="0" fontId="14" fillId="5" borderId="40" xfId="106" applyFont="1" applyFill="1" applyBorder="1" applyAlignment="1">
      <alignment horizontal="left" vertical="top" wrapText="1"/>
    </xf>
    <xf numFmtId="166" fontId="14" fillId="5" borderId="24" xfId="112" applyNumberFormat="1" applyFont="1" applyFill="1" applyBorder="1" applyAlignment="1">
      <alignment horizontal="right" vertical="center"/>
    </xf>
    <xf numFmtId="165" fontId="14" fillId="5" borderId="25" xfId="108" applyNumberFormat="1" applyFont="1" applyFill="1" applyBorder="1" applyAlignment="1">
      <alignment horizontal="right" vertical="center"/>
    </xf>
    <xf numFmtId="166" fontId="14" fillId="5" borderId="25" xfId="110" applyNumberFormat="1" applyFont="1" applyFill="1" applyBorder="1" applyAlignment="1">
      <alignment horizontal="right" vertical="center"/>
    </xf>
    <xf numFmtId="166" fontId="14" fillId="5" borderId="26" xfId="111" applyNumberFormat="1" applyFont="1" applyFill="1" applyBorder="1" applyAlignment="1">
      <alignment horizontal="right" vertical="center"/>
    </xf>
    <xf numFmtId="0" fontId="14" fillId="10" borderId="40" xfId="106" applyFont="1" applyFill="1" applyBorder="1" applyAlignment="1">
      <alignment horizontal="left" vertical="top" wrapText="1"/>
    </xf>
    <xf numFmtId="164" fontId="14" fillId="10" borderId="24" xfId="107" applyNumberFormat="1" applyFont="1" applyFill="1" applyBorder="1" applyAlignment="1">
      <alignment horizontal="right" vertical="center"/>
    </xf>
    <xf numFmtId="165" fontId="14" fillId="10" borderId="25" xfId="108" applyNumberFormat="1" applyFont="1" applyFill="1" applyBorder="1" applyAlignment="1">
      <alignment horizontal="right" vertical="center"/>
    </xf>
    <xf numFmtId="164" fontId="14" fillId="10" borderId="25" xfId="109" applyNumberFormat="1" applyFont="1" applyFill="1" applyBorder="1" applyAlignment="1">
      <alignment horizontal="right" vertical="center"/>
    </xf>
    <xf numFmtId="166" fontId="14" fillId="10" borderId="25" xfId="110" applyNumberFormat="1" applyFont="1" applyFill="1" applyBorder="1" applyAlignment="1">
      <alignment horizontal="right" vertical="center"/>
    </xf>
    <xf numFmtId="166" fontId="14" fillId="10" borderId="26" xfId="111" applyNumberFormat="1" applyFont="1" applyFill="1" applyBorder="1" applyAlignment="1">
      <alignment horizontal="right" vertical="center"/>
    </xf>
    <xf numFmtId="164" fontId="14" fillId="5" borderId="24" xfId="107" applyNumberFormat="1" applyFont="1" applyFill="1" applyBorder="1" applyAlignment="1">
      <alignment horizontal="right" vertical="center"/>
    </xf>
    <xf numFmtId="164" fontId="14" fillId="5" borderId="25" xfId="109" applyNumberFormat="1" applyFont="1" applyFill="1" applyBorder="1" applyAlignment="1">
      <alignment horizontal="right" vertical="center"/>
    </xf>
    <xf numFmtId="0" fontId="14" fillId="0" borderId="25" xfId="113" applyFont="1" applyFill="1" applyBorder="1" applyAlignment="1">
      <alignment horizontal="left" vertical="center" wrapText="1"/>
    </xf>
    <xf numFmtId="0" fontId="14" fillId="0" borderId="26" xfId="114" applyFont="1" applyFill="1" applyBorder="1" applyAlignment="1">
      <alignment horizontal="left" vertical="center" wrapText="1"/>
    </xf>
    <xf numFmtId="164" fontId="14" fillId="0" borderId="14" xfId="68" applyNumberFormat="1" applyFont="1" applyFill="1" applyBorder="1" applyAlignment="1">
      <alignment horizontal="right" vertical="center"/>
    </xf>
    <xf numFmtId="0" fontId="14" fillId="0" borderId="32" xfId="115" applyFont="1" applyFill="1" applyBorder="1" applyAlignment="1">
      <alignment horizontal="left" vertical="top" wrapText="1"/>
    </xf>
    <xf numFmtId="164" fontId="14" fillId="10" borderId="29" xfId="80" applyNumberFormat="1" applyFont="1" applyFill="1" applyBorder="1" applyAlignment="1">
      <alignment horizontal="right" vertical="center"/>
    </xf>
    <xf numFmtId="165" fontId="14" fillId="10" borderId="30" xfId="116" applyNumberFormat="1" applyFont="1" applyFill="1" applyBorder="1" applyAlignment="1">
      <alignment horizontal="right" vertical="center"/>
    </xf>
    <xf numFmtId="164" fontId="14" fillId="10" borderId="30" xfId="81" applyNumberFormat="1" applyFont="1" applyFill="1" applyBorder="1" applyAlignment="1">
      <alignment horizontal="right" vertical="center"/>
    </xf>
    <xf numFmtId="166" fontId="14" fillId="10" borderId="30" xfId="82" applyNumberFormat="1" applyFont="1" applyFill="1" applyBorder="1" applyAlignment="1">
      <alignment horizontal="right" vertical="center"/>
    </xf>
    <xf numFmtId="166" fontId="14" fillId="10" borderId="31" xfId="83" applyNumberFormat="1" applyFont="1" applyFill="1" applyBorder="1" applyAlignment="1">
      <alignment horizontal="right" vertical="center"/>
    </xf>
    <xf numFmtId="164" fontId="14" fillId="5" borderId="29" xfId="80" applyNumberFormat="1" applyFont="1" applyFill="1" applyBorder="1" applyAlignment="1">
      <alignment horizontal="right" vertical="center"/>
    </xf>
    <xf numFmtId="165" fontId="14" fillId="5" borderId="30" xfId="116" applyNumberFormat="1" applyFont="1" applyFill="1" applyBorder="1" applyAlignment="1">
      <alignment horizontal="right" vertical="center"/>
    </xf>
    <xf numFmtId="164" fontId="14" fillId="5" borderId="30" xfId="81" applyNumberFormat="1" applyFont="1" applyFill="1" applyBorder="1" applyAlignment="1">
      <alignment horizontal="right" vertical="center"/>
    </xf>
    <xf numFmtId="166" fontId="14" fillId="5" borderId="30" xfId="82" applyNumberFormat="1" applyFont="1" applyFill="1" applyBorder="1" applyAlignment="1">
      <alignment horizontal="right" vertical="center"/>
    </xf>
    <xf numFmtId="166" fontId="14" fillId="5" borderId="31" xfId="83" applyNumberFormat="1" applyFont="1" applyFill="1" applyBorder="1" applyAlignment="1">
      <alignment horizontal="right" vertical="center"/>
    </xf>
    <xf numFmtId="0" fontId="14" fillId="0" borderId="33" xfId="117" applyFont="1" applyFill="1" applyBorder="1" applyAlignment="1">
      <alignment horizontal="left" vertical="top" wrapText="1"/>
    </xf>
    <xf numFmtId="164" fontId="14" fillId="0" borderId="34" xfId="118" applyNumberFormat="1" applyFont="1" applyFill="1" applyBorder="1" applyAlignment="1">
      <alignment horizontal="right" vertical="center"/>
    </xf>
    <xf numFmtId="165" fontId="14" fillId="0" borderId="35" xfId="119" applyNumberFormat="1" applyFont="1" applyFill="1" applyBorder="1" applyAlignment="1">
      <alignment horizontal="right" vertical="center"/>
    </xf>
    <xf numFmtId="0" fontId="14" fillId="0" borderId="35" xfId="120" applyFont="1" applyFill="1" applyBorder="1" applyAlignment="1">
      <alignment horizontal="left" vertical="center" wrapText="1"/>
    </xf>
    <xf numFmtId="0" fontId="14" fillId="0" borderId="36" xfId="121" applyFont="1" applyFill="1" applyBorder="1" applyAlignment="1">
      <alignment horizontal="left" vertical="center" wrapText="1"/>
    </xf>
    <xf numFmtId="0" fontId="14" fillId="0" borderId="0" xfId="122" applyFont="1" applyFill="1" applyBorder="1" applyAlignment="1">
      <alignment horizontal="left" vertical="top" wrapText="1"/>
    </xf>
    <xf numFmtId="0" fontId="0" fillId="2" borderId="3" xfId="0" applyFill="1" applyBorder="1"/>
    <xf numFmtId="0" fontId="1" fillId="0" borderId="0" xfId="0" applyFont="1"/>
    <xf numFmtId="0" fontId="0" fillId="15" borderId="41" xfId="0" applyFill="1" applyBorder="1"/>
    <xf numFmtId="0" fontId="0" fillId="15" borderId="41" xfId="0" applyFill="1" applyBorder="1" applyAlignment="1">
      <alignment horizontal="center"/>
    </xf>
    <xf numFmtId="0" fontId="0" fillId="0" borderId="0" xfId="0" applyFill="1" applyBorder="1"/>
    <xf numFmtId="0" fontId="0" fillId="7" borderId="0" xfId="0" applyFill="1"/>
    <xf numFmtId="167" fontId="0" fillId="7" borderId="0" xfId="0" applyNumberFormat="1" applyFill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16" borderId="0" xfId="0" applyFill="1"/>
    <xf numFmtId="167" fontId="0" fillId="16" borderId="0" xfId="0" applyNumberFormat="1" applyFill="1"/>
    <xf numFmtId="0" fontId="11" fillId="0" borderId="0" xfId="123" applyFont="1" applyFill="1" applyBorder="1" applyAlignment="1">
      <alignment horizontal="center" vertical="center" wrapText="1"/>
    </xf>
    <xf numFmtId="0" fontId="14" fillId="14" borderId="0" xfId="124" applyFont="1" applyFill="1" applyBorder="1" applyAlignment="1">
      <alignment horizontal="left" vertical="center" wrapText="1"/>
    </xf>
    <xf numFmtId="0" fontId="14" fillId="0" borderId="11" xfId="125" applyFont="1" applyFill="1" applyBorder="1" applyAlignment="1">
      <alignment horizontal="left" wrapText="1"/>
    </xf>
    <xf numFmtId="0" fontId="14" fillId="0" borderId="8" xfId="126" applyFont="1" applyFill="1" applyBorder="1" applyAlignment="1">
      <alignment horizontal="center" wrapText="1"/>
    </xf>
    <xf numFmtId="0" fontId="14" fillId="0" borderId="9" xfId="127" applyFont="1" applyFill="1" applyBorder="1" applyAlignment="1">
      <alignment horizontal="center" wrapText="1"/>
    </xf>
    <xf numFmtId="0" fontId="14" fillId="0" borderId="10" xfId="128" applyFont="1" applyFill="1" applyBorder="1" applyAlignment="1">
      <alignment horizontal="center" wrapText="1"/>
    </xf>
    <xf numFmtId="0" fontId="14" fillId="0" borderId="39" xfId="129" applyFont="1" applyFill="1" applyBorder="1" applyAlignment="1">
      <alignment horizontal="left" vertical="top" wrapText="1"/>
    </xf>
    <xf numFmtId="0" fontId="14" fillId="0" borderId="14" xfId="130" applyFont="1" applyFill="1" applyBorder="1" applyAlignment="1">
      <alignment horizontal="right" vertical="center"/>
    </xf>
    <xf numFmtId="165" fontId="14" fillId="0" borderId="15" xfId="131" applyNumberFormat="1" applyFont="1" applyFill="1" applyBorder="1" applyAlignment="1">
      <alignment horizontal="right" vertical="center"/>
    </xf>
    <xf numFmtId="164" fontId="14" fillId="0" borderId="15" xfId="132" applyNumberFormat="1" applyFont="1" applyFill="1" applyBorder="1" applyAlignment="1">
      <alignment horizontal="right" vertical="center"/>
    </xf>
    <xf numFmtId="166" fontId="14" fillId="0" borderId="15" xfId="133" applyNumberFormat="1" applyFont="1" applyFill="1" applyBorder="1" applyAlignment="1">
      <alignment horizontal="right" vertical="center"/>
    </xf>
    <xf numFmtId="166" fontId="14" fillId="0" borderId="16" xfId="134" applyNumberFormat="1" applyFont="1" applyFill="1" applyBorder="1" applyAlignment="1">
      <alignment horizontal="right" vertical="center"/>
    </xf>
    <xf numFmtId="0" fontId="14" fillId="0" borderId="40" xfId="135" applyFont="1" applyFill="1" applyBorder="1" applyAlignment="1">
      <alignment horizontal="left" vertical="top" wrapText="1"/>
    </xf>
    <xf numFmtId="164" fontId="14" fillId="0" borderId="24" xfId="136" applyNumberFormat="1" applyFont="1" applyFill="1" applyBorder="1" applyAlignment="1">
      <alignment horizontal="right" vertical="center"/>
    </xf>
    <xf numFmtId="165" fontId="14" fillId="0" borderId="25" xfId="137" applyNumberFormat="1" applyFont="1" applyFill="1" applyBorder="1" applyAlignment="1">
      <alignment horizontal="right" vertical="center"/>
    </xf>
    <xf numFmtId="164" fontId="14" fillId="0" borderId="25" xfId="138" applyNumberFormat="1" applyFont="1" applyFill="1" applyBorder="1" applyAlignment="1">
      <alignment horizontal="right" vertical="center"/>
    </xf>
    <xf numFmtId="166" fontId="14" fillId="0" borderId="25" xfId="139" applyNumberFormat="1" applyFont="1" applyFill="1" applyBorder="1" applyAlignment="1">
      <alignment horizontal="right" vertical="center"/>
    </xf>
    <xf numFmtId="164" fontId="14" fillId="0" borderId="26" xfId="140" applyNumberFormat="1" applyFont="1" applyFill="1" applyBorder="1" applyAlignment="1">
      <alignment horizontal="right" vertical="center"/>
    </xf>
    <xf numFmtId="0" fontId="14" fillId="5" borderId="40" xfId="135" applyFont="1" applyFill="1" applyBorder="1" applyAlignment="1">
      <alignment horizontal="left" vertical="top" wrapText="1"/>
    </xf>
    <xf numFmtId="164" fontId="14" fillId="5" borderId="24" xfId="136" applyNumberFormat="1" applyFont="1" applyFill="1" applyBorder="1" applyAlignment="1">
      <alignment horizontal="right" vertical="center"/>
    </xf>
    <xf numFmtId="165" fontId="14" fillId="5" borderId="25" xfId="137" applyNumberFormat="1" applyFont="1" applyFill="1" applyBorder="1" applyAlignment="1">
      <alignment horizontal="right" vertical="center"/>
    </xf>
    <xf numFmtId="164" fontId="14" fillId="5" borderId="25" xfId="138" applyNumberFormat="1" applyFont="1" applyFill="1" applyBorder="1" applyAlignment="1">
      <alignment horizontal="right" vertical="center"/>
    </xf>
    <xf numFmtId="166" fontId="14" fillId="5" borderId="25" xfId="139" applyNumberFormat="1" applyFont="1" applyFill="1" applyBorder="1" applyAlignment="1">
      <alignment horizontal="right" vertical="center"/>
    </xf>
    <xf numFmtId="166" fontId="14" fillId="5" borderId="26" xfId="141" applyNumberFormat="1" applyFont="1" applyFill="1" applyBorder="1" applyAlignment="1">
      <alignment horizontal="right" vertical="center"/>
    </xf>
    <xf numFmtId="0" fontId="14" fillId="0" borderId="25" xfId="142" applyFont="1" applyFill="1" applyBorder="1" applyAlignment="1">
      <alignment horizontal="left" vertical="center" wrapText="1"/>
    </xf>
    <xf numFmtId="0" fontId="14" fillId="0" borderId="26" xfId="143" applyFont="1" applyFill="1" applyBorder="1" applyAlignment="1">
      <alignment horizontal="left" vertical="center" wrapText="1"/>
    </xf>
    <xf numFmtId="0" fontId="14" fillId="0" borderId="33" xfId="144" applyFont="1" applyFill="1" applyBorder="1" applyAlignment="1">
      <alignment horizontal="left" vertical="top" wrapText="1"/>
    </xf>
    <xf numFmtId="164" fontId="14" fillId="0" borderId="34" xfId="145" applyNumberFormat="1" applyFont="1" applyFill="1" applyBorder="1" applyAlignment="1">
      <alignment horizontal="right" vertical="center"/>
    </xf>
    <xf numFmtId="165" fontId="14" fillId="0" borderId="35" xfId="146" applyNumberFormat="1" applyFont="1" applyFill="1" applyBorder="1" applyAlignment="1">
      <alignment horizontal="right" vertical="center"/>
    </xf>
    <xf numFmtId="0" fontId="14" fillId="0" borderId="35" xfId="147" applyFont="1" applyFill="1" applyBorder="1" applyAlignment="1">
      <alignment horizontal="left" vertical="center" wrapText="1"/>
    </xf>
    <xf numFmtId="0" fontId="14" fillId="0" borderId="36" xfId="148" applyFont="1" applyFill="1" applyBorder="1" applyAlignment="1">
      <alignment horizontal="left" vertical="center" wrapText="1"/>
    </xf>
    <xf numFmtId="0" fontId="16" fillId="10" borderId="0" xfId="0" applyFont="1" applyFill="1"/>
    <xf numFmtId="0" fontId="17" fillId="15" borderId="0" xfId="0" applyFont="1" applyFill="1"/>
    <xf numFmtId="0" fontId="0" fillId="15" borderId="0" xfId="0" applyFill="1"/>
    <xf numFmtId="0" fontId="11" fillId="0" borderId="0" xfId="149" applyFont="1" applyFill="1" applyBorder="1" applyAlignment="1">
      <alignment horizontal="center" vertical="center" wrapText="1"/>
    </xf>
    <xf numFmtId="0" fontId="14" fillId="14" borderId="0" xfId="150" applyFont="1" applyFill="1" applyBorder="1" applyAlignment="1">
      <alignment horizontal="left" vertical="center" wrapText="1"/>
    </xf>
    <xf numFmtId="0" fontId="14" fillId="0" borderId="6" xfId="151" applyFont="1" applyFill="1" applyBorder="1" applyAlignment="1">
      <alignment horizontal="left" wrapText="1"/>
    </xf>
    <xf numFmtId="0" fontId="14" fillId="0" borderId="7" xfId="152" applyFont="1" applyFill="1" applyBorder="1" applyAlignment="1">
      <alignment horizontal="left" wrapText="1"/>
    </xf>
    <xf numFmtId="0" fontId="14" fillId="0" borderId="8" xfId="153" applyFont="1" applyFill="1" applyBorder="1" applyAlignment="1">
      <alignment horizontal="center" wrapText="1"/>
    </xf>
    <xf numFmtId="0" fontId="14" fillId="0" borderId="9" xfId="154" applyFont="1" applyFill="1" applyBorder="1" applyAlignment="1">
      <alignment horizontal="center" wrapText="1"/>
    </xf>
    <xf numFmtId="0" fontId="14" fillId="0" borderId="10" xfId="155" applyFont="1" applyFill="1" applyBorder="1" applyAlignment="1">
      <alignment horizontal="center" wrapText="1"/>
    </xf>
    <xf numFmtId="0" fontId="14" fillId="0" borderId="12" xfId="156" applyFont="1" applyFill="1" applyBorder="1" applyAlignment="1">
      <alignment horizontal="left" vertical="top" wrapText="1"/>
    </xf>
    <xf numFmtId="0" fontId="14" fillId="0" borderId="13" xfId="157" applyFont="1" applyFill="1" applyBorder="1" applyAlignment="1">
      <alignment horizontal="left" vertical="top" wrapText="1"/>
    </xf>
    <xf numFmtId="164" fontId="14" fillId="10" borderId="14" xfId="158" applyNumberFormat="1" applyFont="1" applyFill="1" applyBorder="1" applyAlignment="1">
      <alignment horizontal="right" vertical="center"/>
    </xf>
    <xf numFmtId="165" fontId="14" fillId="10" borderId="15" xfId="159" applyNumberFormat="1" applyFont="1" applyFill="1" applyBorder="1" applyAlignment="1">
      <alignment horizontal="right" vertical="center"/>
    </xf>
    <xf numFmtId="164" fontId="14" fillId="10" borderId="15" xfId="160" applyNumberFormat="1" applyFont="1" applyFill="1" applyBorder="1" applyAlignment="1">
      <alignment horizontal="right" vertical="center"/>
    </xf>
    <xf numFmtId="166" fontId="14" fillId="10" borderId="15" xfId="161" applyNumberFormat="1" applyFont="1" applyFill="1" applyBorder="1" applyAlignment="1">
      <alignment horizontal="right" vertical="center"/>
    </xf>
    <xf numFmtId="166" fontId="14" fillId="10" borderId="16" xfId="162" applyNumberFormat="1" applyFont="1" applyFill="1" applyBorder="1" applyAlignment="1">
      <alignment horizontal="right" vertical="center"/>
    </xf>
    <xf numFmtId="164" fontId="14" fillId="5" borderId="14" xfId="158" applyNumberFormat="1" applyFont="1" applyFill="1" applyBorder="1" applyAlignment="1">
      <alignment horizontal="right" vertical="center"/>
    </xf>
    <xf numFmtId="165" fontId="14" fillId="5" borderId="15" xfId="159" applyNumberFormat="1" applyFont="1" applyFill="1" applyBorder="1" applyAlignment="1">
      <alignment horizontal="right" vertical="center"/>
    </xf>
    <xf numFmtId="164" fontId="14" fillId="5" borderId="15" xfId="160" applyNumberFormat="1" applyFont="1" applyFill="1" applyBorder="1" applyAlignment="1">
      <alignment horizontal="right" vertical="center"/>
    </xf>
    <xf numFmtId="166" fontId="14" fillId="5" borderId="15" xfId="161" applyNumberFormat="1" applyFont="1" applyFill="1" applyBorder="1" applyAlignment="1">
      <alignment horizontal="right" vertical="center"/>
    </xf>
    <xf numFmtId="166" fontId="14" fillId="5" borderId="16" xfId="162" applyNumberFormat="1" applyFont="1" applyFill="1" applyBorder="1" applyAlignment="1">
      <alignment horizontal="right" vertical="center"/>
    </xf>
    <xf numFmtId="0" fontId="14" fillId="0" borderId="22" xfId="163" applyFont="1" applyFill="1" applyBorder="1" applyAlignment="1">
      <alignment horizontal="left" vertical="top" wrapText="1"/>
    </xf>
    <xf numFmtId="0" fontId="14" fillId="0" borderId="23" xfId="164" applyFont="1" applyFill="1" applyBorder="1" applyAlignment="1">
      <alignment horizontal="left" vertical="top" wrapText="1"/>
    </xf>
    <xf numFmtId="164" fontId="14" fillId="0" borderId="24" xfId="165" applyNumberFormat="1" applyFont="1" applyFill="1" applyBorder="1" applyAlignment="1">
      <alignment horizontal="right" vertical="center"/>
    </xf>
    <xf numFmtId="164" fontId="14" fillId="0" borderId="25" xfId="166" applyNumberFormat="1" applyFont="1" applyFill="1" applyBorder="1" applyAlignment="1">
      <alignment horizontal="right" vertical="center"/>
    </xf>
    <xf numFmtId="166" fontId="14" fillId="0" borderId="25" xfId="167" applyNumberFormat="1" applyFont="1" applyFill="1" applyBorder="1" applyAlignment="1">
      <alignment horizontal="right" vertical="center"/>
    </xf>
    <xf numFmtId="166" fontId="14" fillId="0" borderId="26" xfId="168" applyNumberFormat="1" applyFont="1" applyFill="1" applyBorder="1" applyAlignment="1">
      <alignment horizontal="right" vertical="center"/>
    </xf>
    <xf numFmtId="0" fontId="14" fillId="0" borderId="27" xfId="169" applyFont="1" applyFill="1" applyBorder="1" applyAlignment="1">
      <alignment horizontal="left" vertical="top" wrapText="1"/>
    </xf>
    <xf numFmtId="0" fontId="14" fillId="0" borderId="28" xfId="170" applyFont="1" applyFill="1" applyBorder="1" applyAlignment="1">
      <alignment horizontal="left" vertical="top" wrapText="1"/>
    </xf>
    <xf numFmtId="164" fontId="14" fillId="0" borderId="29" xfId="171" applyNumberFormat="1" applyFont="1" applyFill="1" applyBorder="1" applyAlignment="1">
      <alignment horizontal="right" vertical="center"/>
    </xf>
    <xf numFmtId="164" fontId="14" fillId="0" borderId="30" xfId="172" applyNumberFormat="1" applyFont="1" applyFill="1" applyBorder="1" applyAlignment="1">
      <alignment horizontal="right" vertical="center"/>
    </xf>
    <xf numFmtId="166" fontId="14" fillId="0" borderId="30" xfId="173" applyNumberFormat="1" applyFont="1" applyFill="1" applyBorder="1" applyAlignment="1">
      <alignment horizontal="right" vertical="center"/>
    </xf>
    <xf numFmtId="166" fontId="14" fillId="0" borderId="31" xfId="174" applyNumberFormat="1" applyFont="1" applyFill="1" applyBorder="1" applyAlignment="1">
      <alignment horizontal="right" vertical="center"/>
    </xf>
    <xf numFmtId="164" fontId="14" fillId="5" borderId="24" xfId="165" applyNumberFormat="1" applyFont="1" applyFill="1" applyBorder="1" applyAlignment="1">
      <alignment horizontal="right" vertical="center"/>
    </xf>
    <xf numFmtId="165" fontId="14" fillId="5" borderId="25" xfId="175" applyNumberFormat="1" applyFont="1" applyFill="1" applyBorder="1" applyAlignment="1">
      <alignment horizontal="right" vertical="center"/>
    </xf>
    <xf numFmtId="164" fontId="14" fillId="5" borderId="25" xfId="166" applyNumberFormat="1" applyFont="1" applyFill="1" applyBorder="1" applyAlignment="1">
      <alignment horizontal="right" vertical="center"/>
    </xf>
    <xf numFmtId="166" fontId="14" fillId="5" borderId="25" xfId="167" applyNumberFormat="1" applyFont="1" applyFill="1" applyBorder="1" applyAlignment="1">
      <alignment horizontal="right" vertical="center"/>
    </xf>
    <xf numFmtId="166" fontId="14" fillId="5" borderId="26" xfId="168" applyNumberFormat="1" applyFont="1" applyFill="1" applyBorder="1" applyAlignment="1">
      <alignment horizontal="right" vertical="center"/>
    </xf>
    <xf numFmtId="165" fontId="14" fillId="0" borderId="25" xfId="175" applyNumberFormat="1" applyFont="1" applyFill="1" applyBorder="1" applyAlignment="1">
      <alignment horizontal="right" vertical="center"/>
    </xf>
    <xf numFmtId="0" fontId="14" fillId="0" borderId="25" xfId="176" applyFont="1" applyFill="1" applyBorder="1" applyAlignment="1">
      <alignment horizontal="left" vertical="center" wrapText="1"/>
    </xf>
    <xf numFmtId="0" fontId="14" fillId="0" borderId="26" xfId="177" applyFont="1" applyFill="1" applyBorder="1" applyAlignment="1">
      <alignment horizontal="left" vertical="center" wrapText="1"/>
    </xf>
    <xf numFmtId="0" fontId="14" fillId="0" borderId="37" xfId="178" applyFont="1" applyFill="1" applyBorder="1" applyAlignment="1">
      <alignment horizontal="left" vertical="top" wrapText="1"/>
    </xf>
    <xf numFmtId="0" fontId="14" fillId="0" borderId="38" xfId="179" applyFont="1" applyFill="1" applyBorder="1" applyAlignment="1">
      <alignment horizontal="left" vertical="top" wrapText="1"/>
    </xf>
    <xf numFmtId="164" fontId="14" fillId="0" borderId="34" xfId="180" applyNumberFormat="1" applyFont="1" applyFill="1" applyBorder="1" applyAlignment="1">
      <alignment horizontal="right" vertical="center"/>
    </xf>
    <xf numFmtId="164" fontId="14" fillId="0" borderId="35" xfId="181" applyNumberFormat="1" applyFont="1" applyFill="1" applyBorder="1" applyAlignment="1">
      <alignment horizontal="right" vertical="center"/>
    </xf>
    <xf numFmtId="0" fontId="14" fillId="0" borderId="35" xfId="182" applyFont="1" applyFill="1" applyBorder="1" applyAlignment="1">
      <alignment horizontal="left" vertical="center" wrapText="1"/>
    </xf>
    <xf numFmtId="0" fontId="14" fillId="0" borderId="36" xfId="183" applyFont="1" applyFill="1" applyBorder="1" applyAlignment="1">
      <alignment horizontal="left" vertical="center" wrapText="1"/>
    </xf>
    <xf numFmtId="0" fontId="14" fillId="0" borderId="11" xfId="184" applyFont="1" applyFill="1" applyBorder="1" applyAlignment="1">
      <alignment horizontal="left" wrapText="1"/>
    </xf>
    <xf numFmtId="0" fontId="14" fillId="0" borderId="21" xfId="185" applyFont="1" applyFill="1" applyBorder="1" applyAlignment="1">
      <alignment horizontal="left" vertical="top" wrapText="1"/>
    </xf>
    <xf numFmtId="164" fontId="14" fillId="0" borderId="18" xfId="186" applyNumberFormat="1" applyFont="1" applyFill="1" applyBorder="1" applyAlignment="1">
      <alignment horizontal="right" vertical="center"/>
    </xf>
    <xf numFmtId="165" fontId="14" fillId="0" borderId="19" xfId="187" applyNumberFormat="1" applyFont="1" applyFill="1" applyBorder="1" applyAlignment="1">
      <alignment horizontal="right" vertical="center"/>
    </xf>
    <xf numFmtId="164" fontId="14" fillId="0" borderId="19" xfId="188" applyNumberFormat="1" applyFont="1" applyFill="1" applyBorder="1" applyAlignment="1">
      <alignment horizontal="right" vertical="center"/>
    </xf>
    <xf numFmtId="166" fontId="14" fillId="0" borderId="19" xfId="189" applyNumberFormat="1" applyFont="1" applyFill="1" applyBorder="1" applyAlignment="1">
      <alignment horizontal="right" vertical="center"/>
    </xf>
    <xf numFmtId="166" fontId="14" fillId="0" borderId="20" xfId="190" applyNumberFormat="1" applyFont="1" applyFill="1" applyBorder="1" applyAlignment="1">
      <alignment horizontal="right" vertical="center"/>
    </xf>
    <xf numFmtId="0" fontId="14" fillId="0" borderId="32" xfId="191" applyFont="1" applyFill="1" applyBorder="1" applyAlignment="1">
      <alignment horizontal="left" vertical="top" wrapText="1"/>
    </xf>
    <xf numFmtId="164" fontId="14" fillId="5" borderId="29" xfId="171" applyNumberFormat="1" applyFont="1" applyFill="1" applyBorder="1" applyAlignment="1">
      <alignment horizontal="right" vertical="center"/>
    </xf>
    <xf numFmtId="165" fontId="14" fillId="5" borderId="30" xfId="192" applyNumberFormat="1" applyFont="1" applyFill="1" applyBorder="1" applyAlignment="1">
      <alignment horizontal="right" vertical="center"/>
    </xf>
    <xf numFmtId="164" fontId="14" fillId="5" borderId="30" xfId="172" applyNumberFormat="1" applyFont="1" applyFill="1" applyBorder="1" applyAlignment="1">
      <alignment horizontal="right" vertical="center"/>
    </xf>
    <xf numFmtId="166" fontId="14" fillId="5" borderId="30" xfId="173" applyNumberFormat="1" applyFont="1" applyFill="1" applyBorder="1" applyAlignment="1">
      <alignment horizontal="right" vertical="center"/>
    </xf>
    <xf numFmtId="166" fontId="14" fillId="5" borderId="31" xfId="174" applyNumberFormat="1" applyFont="1" applyFill="1" applyBorder="1" applyAlignment="1">
      <alignment horizontal="right" vertical="center"/>
    </xf>
    <xf numFmtId="0" fontId="14" fillId="0" borderId="33" xfId="193" applyFont="1" applyFill="1" applyBorder="1" applyAlignment="1">
      <alignment horizontal="left" vertical="top" wrapText="1"/>
    </xf>
    <xf numFmtId="165" fontId="14" fillId="0" borderId="35" xfId="194" applyNumberFormat="1" applyFont="1" applyFill="1" applyBorder="1" applyAlignment="1">
      <alignment horizontal="right" vertical="center"/>
    </xf>
    <xf numFmtId="164" fontId="14" fillId="10" borderId="24" xfId="165" applyNumberFormat="1" applyFont="1" applyFill="1" applyBorder="1" applyAlignment="1">
      <alignment horizontal="right" vertical="center"/>
    </xf>
    <xf numFmtId="165" fontId="14" fillId="10" borderId="25" xfId="175" applyNumberFormat="1" applyFont="1" applyFill="1" applyBorder="1" applyAlignment="1">
      <alignment horizontal="right" vertical="center"/>
    </xf>
    <xf numFmtId="164" fontId="14" fillId="10" borderId="25" xfId="166" applyNumberFormat="1" applyFont="1" applyFill="1" applyBorder="1" applyAlignment="1">
      <alignment horizontal="right" vertical="center"/>
    </xf>
    <xf numFmtId="166" fontId="14" fillId="10" borderId="25" xfId="167" applyNumberFormat="1" applyFont="1" applyFill="1" applyBorder="1" applyAlignment="1">
      <alignment horizontal="right" vertical="center"/>
    </xf>
    <xf numFmtId="166" fontId="14" fillId="10" borderId="26" xfId="168" applyNumberFormat="1" applyFont="1" applyFill="1" applyBorder="1" applyAlignment="1">
      <alignment horizontal="right" vertical="center"/>
    </xf>
    <xf numFmtId="164" fontId="14" fillId="0" borderId="20" xfId="195" applyNumberFormat="1" applyFont="1" applyFill="1" applyBorder="1" applyAlignment="1">
      <alignment horizontal="right" vertical="center"/>
    </xf>
    <xf numFmtId="164" fontId="14" fillId="10" borderId="29" xfId="171" applyNumberFormat="1" applyFont="1" applyFill="1" applyBorder="1" applyAlignment="1">
      <alignment horizontal="right" vertical="center"/>
    </xf>
    <xf numFmtId="165" fontId="14" fillId="10" borderId="30" xfId="192" applyNumberFormat="1" applyFont="1" applyFill="1" applyBorder="1" applyAlignment="1">
      <alignment horizontal="right" vertical="center"/>
    </xf>
    <xf numFmtId="164" fontId="14" fillId="10" borderId="30" xfId="172" applyNumberFormat="1" applyFont="1" applyFill="1" applyBorder="1" applyAlignment="1">
      <alignment horizontal="right" vertical="center"/>
    </xf>
    <xf numFmtId="166" fontId="14" fillId="10" borderId="30" xfId="173" applyNumberFormat="1" applyFont="1" applyFill="1" applyBorder="1" applyAlignment="1">
      <alignment horizontal="right" vertical="center"/>
    </xf>
    <xf numFmtId="166" fontId="14" fillId="10" borderId="31" xfId="174" applyNumberFormat="1" applyFont="1" applyFill="1" applyBorder="1" applyAlignment="1">
      <alignment horizontal="right" vertical="center"/>
    </xf>
    <xf numFmtId="0" fontId="11" fillId="0" borderId="0" xfId="196" applyFont="1" applyFill="1" applyBorder="1" applyAlignment="1">
      <alignment horizontal="center" vertical="center" wrapText="1"/>
    </xf>
    <xf numFmtId="0" fontId="11" fillId="0" borderId="0" xfId="197" applyFont="1" applyFill="1" applyBorder="1" applyAlignment="1">
      <alignment horizontal="center" vertical="center" wrapText="1"/>
    </xf>
    <xf numFmtId="0" fontId="14" fillId="14" borderId="0" xfId="198" applyFont="1" applyFill="1" applyBorder="1" applyAlignment="1">
      <alignment horizontal="left" vertical="center" wrapText="1"/>
    </xf>
    <xf numFmtId="0" fontId="14" fillId="14" borderId="0" xfId="199" applyFont="1" applyFill="1" applyBorder="1" applyAlignment="1">
      <alignment horizontal="left" vertical="center" wrapText="1"/>
    </xf>
    <xf numFmtId="0" fontId="14" fillId="0" borderId="11" xfId="200" applyFont="1" applyFill="1" applyBorder="1" applyAlignment="1">
      <alignment horizontal="left" wrapText="1"/>
    </xf>
    <xf numFmtId="0" fontId="14" fillId="0" borderId="8" xfId="201" applyFont="1" applyFill="1" applyBorder="1" applyAlignment="1">
      <alignment horizontal="center" wrapText="1"/>
    </xf>
    <xf numFmtId="0" fontId="14" fillId="0" borderId="9" xfId="202" applyFont="1" applyFill="1" applyBorder="1" applyAlignment="1">
      <alignment horizontal="center" wrapText="1"/>
    </xf>
    <xf numFmtId="0" fontId="14" fillId="0" borderId="10" xfId="203" applyFont="1" applyFill="1" applyBorder="1" applyAlignment="1">
      <alignment horizontal="center" wrapText="1"/>
    </xf>
    <xf numFmtId="0" fontId="14" fillId="0" borderId="11" xfId="204" applyFont="1" applyFill="1" applyBorder="1" applyAlignment="1">
      <alignment horizontal="left" wrapText="1"/>
    </xf>
    <xf numFmtId="0" fontId="14" fillId="0" borderId="8" xfId="205" applyFont="1" applyFill="1" applyBorder="1" applyAlignment="1">
      <alignment horizontal="center" wrapText="1"/>
    </xf>
    <xf numFmtId="0" fontId="14" fillId="0" borderId="9" xfId="206" applyFont="1" applyFill="1" applyBorder="1" applyAlignment="1">
      <alignment horizontal="center" wrapText="1"/>
    </xf>
    <xf numFmtId="0" fontId="14" fillId="0" borderId="10" xfId="207" applyFont="1" applyFill="1" applyBorder="1" applyAlignment="1">
      <alignment horizontal="center" wrapText="1"/>
    </xf>
    <xf numFmtId="0" fontId="14" fillId="0" borderId="39" xfId="208" applyFont="1" applyFill="1" applyBorder="1" applyAlignment="1">
      <alignment horizontal="left" vertical="top" wrapText="1"/>
    </xf>
    <xf numFmtId="0" fontId="14" fillId="0" borderId="14" xfId="209" applyFont="1" applyFill="1" applyBorder="1" applyAlignment="1">
      <alignment horizontal="right" vertical="center"/>
    </xf>
    <xf numFmtId="165" fontId="14" fillId="0" borderId="15" xfId="210" applyNumberFormat="1" applyFont="1" applyFill="1" applyBorder="1" applyAlignment="1">
      <alignment horizontal="right" vertical="center"/>
    </xf>
    <xf numFmtId="164" fontId="14" fillId="0" borderId="15" xfId="211" applyNumberFormat="1" applyFont="1" applyFill="1" applyBorder="1" applyAlignment="1">
      <alignment horizontal="right" vertical="center"/>
    </xf>
    <xf numFmtId="166" fontId="14" fillId="0" borderId="15" xfId="212" applyNumberFormat="1" applyFont="1" applyFill="1" applyBorder="1" applyAlignment="1">
      <alignment horizontal="right" vertical="center"/>
    </xf>
    <xf numFmtId="166" fontId="14" fillId="0" borderId="16" xfId="213" applyNumberFormat="1" applyFont="1" applyFill="1" applyBorder="1" applyAlignment="1">
      <alignment horizontal="right" vertical="center"/>
    </xf>
    <xf numFmtId="0" fontId="14" fillId="0" borderId="39" xfId="214" applyFont="1" applyFill="1" applyBorder="1" applyAlignment="1">
      <alignment horizontal="left" vertical="top" wrapText="1"/>
    </xf>
    <xf numFmtId="0" fontId="14" fillId="0" borderId="14" xfId="215" applyFont="1" applyFill="1" applyBorder="1" applyAlignment="1">
      <alignment horizontal="right" vertical="center"/>
    </xf>
    <xf numFmtId="165" fontId="14" fillId="0" borderId="15" xfId="216" applyNumberFormat="1" applyFont="1" applyFill="1" applyBorder="1" applyAlignment="1">
      <alignment horizontal="right" vertical="center"/>
    </xf>
    <xf numFmtId="164" fontId="14" fillId="0" borderId="15" xfId="217" applyNumberFormat="1" applyFont="1" applyFill="1" applyBorder="1" applyAlignment="1">
      <alignment horizontal="right" vertical="center"/>
    </xf>
    <xf numFmtId="166" fontId="14" fillId="0" borderId="15" xfId="218" applyNumberFormat="1" applyFont="1" applyFill="1" applyBorder="1" applyAlignment="1">
      <alignment horizontal="right" vertical="center"/>
    </xf>
    <xf numFmtId="166" fontId="14" fillId="0" borderId="16" xfId="219" applyNumberFormat="1" applyFont="1" applyFill="1" applyBorder="1" applyAlignment="1">
      <alignment horizontal="right" vertical="center"/>
    </xf>
    <xf numFmtId="0" fontId="14" fillId="0" borderId="40" xfId="220" applyFont="1" applyFill="1" applyBorder="1" applyAlignment="1">
      <alignment horizontal="left" vertical="top" wrapText="1"/>
    </xf>
    <xf numFmtId="164" fontId="14" fillId="0" borderId="24" xfId="221" applyNumberFormat="1" applyFont="1" applyFill="1" applyBorder="1" applyAlignment="1">
      <alignment horizontal="right" vertical="center"/>
    </xf>
    <xf numFmtId="165" fontId="14" fillId="0" borderId="25" xfId="222" applyNumberFormat="1" applyFont="1" applyFill="1" applyBorder="1" applyAlignment="1">
      <alignment horizontal="right" vertical="center"/>
    </xf>
    <xf numFmtId="164" fontId="14" fillId="0" borderId="25" xfId="223" applyNumberFormat="1" applyFont="1" applyFill="1" applyBorder="1" applyAlignment="1">
      <alignment horizontal="right" vertical="center"/>
    </xf>
    <xf numFmtId="166" fontId="14" fillId="0" borderId="25" xfId="224" applyNumberFormat="1" applyFont="1" applyFill="1" applyBorder="1" applyAlignment="1">
      <alignment horizontal="right" vertical="center"/>
    </xf>
    <xf numFmtId="164" fontId="14" fillId="0" borderId="26" xfId="225" applyNumberFormat="1" applyFont="1" applyFill="1" applyBorder="1" applyAlignment="1">
      <alignment horizontal="right" vertical="center"/>
    </xf>
    <xf numFmtId="166" fontId="14" fillId="0" borderId="26" xfId="226" applyNumberFormat="1" applyFont="1" applyFill="1" applyBorder="1" applyAlignment="1">
      <alignment horizontal="right" vertical="center"/>
    </xf>
    <xf numFmtId="0" fontId="14" fillId="0" borderId="40" xfId="227" applyFont="1" applyFill="1" applyBorder="1" applyAlignment="1">
      <alignment horizontal="left" vertical="top" wrapText="1"/>
    </xf>
    <xf numFmtId="164" fontId="14" fillId="0" borderId="24" xfId="228" applyNumberFormat="1" applyFont="1" applyFill="1" applyBorder="1" applyAlignment="1">
      <alignment horizontal="right" vertical="center"/>
    </xf>
    <xf numFmtId="165" fontId="14" fillId="0" borderId="25" xfId="229" applyNumberFormat="1" applyFont="1" applyFill="1" applyBorder="1" applyAlignment="1">
      <alignment horizontal="right" vertical="center"/>
    </xf>
    <xf numFmtId="164" fontId="14" fillId="0" borderId="25" xfId="230" applyNumberFormat="1" applyFont="1" applyFill="1" applyBorder="1" applyAlignment="1">
      <alignment horizontal="right" vertical="center"/>
    </xf>
    <xf numFmtId="166" fontId="14" fillId="0" borderId="25" xfId="231" applyNumberFormat="1" applyFont="1" applyFill="1" applyBorder="1" applyAlignment="1">
      <alignment horizontal="right" vertical="center"/>
    </xf>
    <xf numFmtId="166" fontId="14" fillId="0" borderId="26" xfId="232" applyNumberFormat="1" applyFont="1" applyFill="1" applyBorder="1" applyAlignment="1">
      <alignment horizontal="right" vertical="center"/>
    </xf>
    <xf numFmtId="164" fontId="14" fillId="5" borderId="24" xfId="221" applyNumberFormat="1" applyFont="1" applyFill="1" applyBorder="1" applyAlignment="1">
      <alignment horizontal="right" vertical="center"/>
    </xf>
    <xf numFmtId="165" fontId="14" fillId="5" borderId="25" xfId="222" applyNumberFormat="1" applyFont="1" applyFill="1" applyBorder="1" applyAlignment="1">
      <alignment horizontal="right" vertical="center"/>
    </xf>
    <xf numFmtId="164" fontId="14" fillId="5" borderId="25" xfId="223" applyNumberFormat="1" applyFont="1" applyFill="1" applyBorder="1" applyAlignment="1">
      <alignment horizontal="right" vertical="center"/>
    </xf>
    <xf numFmtId="166" fontId="14" fillId="5" borderId="25" xfId="224" applyNumberFormat="1" applyFont="1" applyFill="1" applyBorder="1" applyAlignment="1">
      <alignment horizontal="right" vertical="center"/>
    </xf>
    <xf numFmtId="166" fontId="14" fillId="5" borderId="26" xfId="226" applyNumberFormat="1" applyFont="1" applyFill="1" applyBorder="1" applyAlignment="1">
      <alignment horizontal="right" vertical="center"/>
    </xf>
    <xf numFmtId="0" fontId="14" fillId="5" borderId="40" xfId="220" applyFont="1" applyFill="1" applyBorder="1" applyAlignment="1">
      <alignment horizontal="left" vertical="top" wrapText="1"/>
    </xf>
    <xf numFmtId="164" fontId="18" fillId="10" borderId="24" xfId="221" applyNumberFormat="1" applyFont="1" applyFill="1" applyBorder="1" applyAlignment="1">
      <alignment horizontal="right" vertical="center"/>
    </xf>
    <xf numFmtId="165" fontId="18" fillId="10" borderId="25" xfId="222" applyNumberFormat="1" applyFont="1" applyFill="1" applyBorder="1" applyAlignment="1">
      <alignment horizontal="right" vertical="center"/>
    </xf>
    <xf numFmtId="164" fontId="18" fillId="10" borderId="25" xfId="223" applyNumberFormat="1" applyFont="1" applyFill="1" applyBorder="1" applyAlignment="1">
      <alignment horizontal="right" vertical="center"/>
    </xf>
    <xf numFmtId="166" fontId="18" fillId="10" borderId="25" xfId="224" applyNumberFormat="1" applyFont="1" applyFill="1" applyBorder="1" applyAlignment="1">
      <alignment horizontal="right" vertical="center"/>
    </xf>
    <xf numFmtId="166" fontId="18" fillId="10" borderId="26" xfId="226" applyNumberFormat="1" applyFont="1" applyFill="1" applyBorder="1" applyAlignment="1">
      <alignment horizontal="right" vertical="center"/>
    </xf>
    <xf numFmtId="164" fontId="14" fillId="5" borderId="24" xfId="228" applyNumberFormat="1" applyFont="1" applyFill="1" applyBorder="1" applyAlignment="1">
      <alignment horizontal="right" vertical="center"/>
    </xf>
    <xf numFmtId="165" fontId="14" fillId="5" borderId="25" xfId="229" applyNumberFormat="1" applyFont="1" applyFill="1" applyBorder="1" applyAlignment="1">
      <alignment horizontal="right" vertical="center"/>
    </xf>
    <xf numFmtId="164" fontId="14" fillId="5" borderId="25" xfId="230" applyNumberFormat="1" applyFont="1" applyFill="1" applyBorder="1" applyAlignment="1">
      <alignment horizontal="right" vertical="center"/>
    </xf>
    <xf numFmtId="166" fontId="14" fillId="5" borderId="25" xfId="231" applyNumberFormat="1" applyFont="1" applyFill="1" applyBorder="1" applyAlignment="1">
      <alignment horizontal="right" vertical="center"/>
    </xf>
    <xf numFmtId="166" fontId="14" fillId="5" borderId="26" xfId="232" applyNumberFormat="1" applyFont="1" applyFill="1" applyBorder="1" applyAlignment="1">
      <alignment horizontal="right" vertical="center"/>
    </xf>
    <xf numFmtId="0" fontId="14" fillId="16" borderId="40" xfId="227" applyFont="1" applyFill="1" applyBorder="1" applyAlignment="1">
      <alignment horizontal="left" vertical="top" wrapText="1"/>
    </xf>
    <xf numFmtId="164" fontId="14" fillId="16" borderId="24" xfId="228" applyNumberFormat="1" applyFont="1" applyFill="1" applyBorder="1" applyAlignment="1">
      <alignment horizontal="right" vertical="center"/>
    </xf>
    <xf numFmtId="165" fontId="14" fillId="16" borderId="25" xfId="229" applyNumberFormat="1" applyFont="1" applyFill="1" applyBorder="1" applyAlignment="1">
      <alignment horizontal="right" vertical="center"/>
    </xf>
    <xf numFmtId="164" fontId="14" fillId="16" borderId="25" xfId="230" applyNumberFormat="1" applyFont="1" applyFill="1" applyBorder="1" applyAlignment="1">
      <alignment horizontal="right" vertical="center"/>
    </xf>
    <xf numFmtId="166" fontId="14" fillId="16" borderId="25" xfId="231" applyNumberFormat="1" applyFont="1" applyFill="1" applyBorder="1" applyAlignment="1">
      <alignment horizontal="right" vertical="center"/>
    </xf>
    <xf numFmtId="166" fontId="14" fillId="16" borderId="26" xfId="232" applyNumberFormat="1" applyFont="1" applyFill="1" applyBorder="1" applyAlignment="1">
      <alignment horizontal="right" vertical="center"/>
    </xf>
    <xf numFmtId="0" fontId="14" fillId="0" borderId="25" xfId="233" applyFont="1" applyFill="1" applyBorder="1" applyAlignment="1">
      <alignment horizontal="left" vertical="center" wrapText="1"/>
    </xf>
    <xf numFmtId="0" fontId="14" fillId="0" borderId="26" xfId="234" applyFont="1" applyFill="1" applyBorder="1" applyAlignment="1">
      <alignment horizontal="left" vertical="center" wrapText="1"/>
    </xf>
    <xf numFmtId="0" fontId="14" fillId="0" borderId="25" xfId="235" applyFont="1" applyFill="1" applyBorder="1" applyAlignment="1">
      <alignment horizontal="left" vertical="center" wrapText="1"/>
    </xf>
    <xf numFmtId="0" fontId="14" fillId="0" borderId="26" xfId="236" applyFont="1" applyFill="1" applyBorder="1" applyAlignment="1">
      <alignment horizontal="left" vertical="center" wrapText="1"/>
    </xf>
    <xf numFmtId="164" fontId="14" fillId="10" borderId="24" xfId="221" applyNumberFormat="1" applyFont="1" applyFill="1" applyBorder="1" applyAlignment="1">
      <alignment horizontal="right" vertical="center"/>
    </xf>
    <xf numFmtId="165" fontId="14" fillId="10" borderId="25" xfId="222" applyNumberFormat="1" applyFont="1" applyFill="1" applyBorder="1" applyAlignment="1">
      <alignment horizontal="right" vertical="center"/>
    </xf>
    <xf numFmtId="164" fontId="14" fillId="10" borderId="25" xfId="223" applyNumberFormat="1" applyFont="1" applyFill="1" applyBorder="1" applyAlignment="1">
      <alignment horizontal="right" vertical="center"/>
    </xf>
    <xf numFmtId="166" fontId="14" fillId="10" borderId="25" xfId="224" applyNumberFormat="1" applyFont="1" applyFill="1" applyBorder="1" applyAlignment="1">
      <alignment horizontal="right" vertical="center"/>
    </xf>
    <xf numFmtId="166" fontId="14" fillId="10" borderId="26" xfId="226" applyNumberFormat="1" applyFont="1" applyFill="1" applyBorder="1" applyAlignment="1">
      <alignment horizontal="right" vertical="center"/>
    </xf>
    <xf numFmtId="0" fontId="14" fillId="0" borderId="33" xfId="237" applyFont="1" applyFill="1" applyBorder="1" applyAlignment="1">
      <alignment horizontal="left" vertical="top" wrapText="1"/>
    </xf>
    <xf numFmtId="164" fontId="14" fillId="0" borderId="34" xfId="238" applyNumberFormat="1" applyFont="1" applyFill="1" applyBorder="1" applyAlignment="1">
      <alignment horizontal="right" vertical="center"/>
    </xf>
    <xf numFmtId="165" fontId="14" fillId="0" borderId="35" xfId="239" applyNumberFormat="1" applyFont="1" applyFill="1" applyBorder="1" applyAlignment="1">
      <alignment horizontal="right" vertical="center"/>
    </xf>
    <xf numFmtId="0" fontId="14" fillId="0" borderId="35" xfId="240" applyFont="1" applyFill="1" applyBorder="1" applyAlignment="1">
      <alignment horizontal="left" vertical="center" wrapText="1"/>
    </xf>
    <xf numFmtId="0" fontId="14" fillId="0" borderId="36" xfId="241" applyFont="1" applyFill="1" applyBorder="1" applyAlignment="1">
      <alignment horizontal="left" vertical="center" wrapText="1"/>
    </xf>
    <xf numFmtId="0" fontId="14" fillId="0" borderId="33" xfId="242" applyFont="1" applyFill="1" applyBorder="1" applyAlignment="1">
      <alignment horizontal="left" vertical="top" wrapText="1"/>
    </xf>
    <xf numFmtId="164" fontId="14" fillId="0" borderId="34" xfId="243" applyNumberFormat="1" applyFont="1" applyFill="1" applyBorder="1" applyAlignment="1">
      <alignment horizontal="right" vertical="center"/>
    </xf>
    <xf numFmtId="165" fontId="14" fillId="0" borderId="35" xfId="244" applyNumberFormat="1" applyFont="1" applyFill="1" applyBorder="1" applyAlignment="1">
      <alignment horizontal="right" vertical="center"/>
    </xf>
    <xf numFmtId="0" fontId="14" fillId="0" borderId="35" xfId="245" applyFont="1" applyFill="1" applyBorder="1" applyAlignment="1">
      <alignment horizontal="left" vertical="center" wrapText="1"/>
    </xf>
    <xf numFmtId="0" fontId="14" fillId="0" borderId="36" xfId="246" applyFont="1" applyFill="1" applyBorder="1" applyAlignment="1">
      <alignment horizontal="left" vertical="center" wrapText="1"/>
    </xf>
    <xf numFmtId="0" fontId="0" fillId="0" borderId="0" xfId="0" applyFill="1" applyBorder="1" applyAlignment="1">
      <alignment vertical="center"/>
    </xf>
    <xf numFmtId="0" fontId="0" fillId="17" borderId="0" xfId="0" applyFill="1" applyBorder="1" applyAlignment="1">
      <alignment horizontal="center"/>
    </xf>
    <xf numFmtId="1" fontId="0" fillId="17" borderId="0" xfId="0" applyNumberFormat="1" applyFill="1"/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center"/>
    </xf>
    <xf numFmtId="1" fontId="0" fillId="0" borderId="0" xfId="0" applyNumberFormat="1" applyFill="1"/>
    <xf numFmtId="0" fontId="0" fillId="18" borderId="0" xfId="0" applyFill="1" applyBorder="1" applyAlignment="1">
      <alignment horizontal="center"/>
    </xf>
    <xf numFmtId="1" fontId="0" fillId="18" borderId="0" xfId="0" applyNumberFormat="1" applyFill="1"/>
    <xf numFmtId="1" fontId="0" fillId="13" borderId="0" xfId="0" applyNumberFormat="1" applyFill="1"/>
    <xf numFmtId="0" fontId="11" fillId="0" borderId="0" xfId="247" applyFont="1" applyFill="1" applyBorder="1" applyAlignment="1">
      <alignment horizontal="center" vertical="center" wrapText="1"/>
    </xf>
    <xf numFmtId="0" fontId="14" fillId="14" borderId="0" xfId="248" applyFont="1" applyFill="1" applyBorder="1" applyAlignment="1">
      <alignment horizontal="left" vertical="center" wrapText="1"/>
    </xf>
    <xf numFmtId="0" fontId="14" fillId="0" borderId="6" xfId="249" applyFont="1" applyFill="1" applyBorder="1" applyAlignment="1">
      <alignment horizontal="left" wrapText="1"/>
    </xf>
    <xf numFmtId="0" fontId="14" fillId="0" borderId="7" xfId="250" applyFont="1" applyFill="1" applyBorder="1" applyAlignment="1">
      <alignment horizontal="left" wrapText="1"/>
    </xf>
    <xf numFmtId="0" fontId="14" fillId="0" borderId="8" xfId="251" applyFont="1" applyFill="1" applyBorder="1" applyAlignment="1">
      <alignment horizontal="center" wrapText="1"/>
    </xf>
    <xf numFmtId="0" fontId="14" fillId="0" borderId="9" xfId="252" applyFont="1" applyFill="1" applyBorder="1" applyAlignment="1">
      <alignment horizontal="center" wrapText="1"/>
    </xf>
    <xf numFmtId="0" fontId="14" fillId="0" borderId="10" xfId="253" applyFont="1" applyFill="1" applyBorder="1" applyAlignment="1">
      <alignment horizontal="center" wrapText="1"/>
    </xf>
    <xf numFmtId="0" fontId="14" fillId="0" borderId="12" xfId="254" applyFont="1" applyFill="1" applyBorder="1" applyAlignment="1">
      <alignment horizontal="left" vertical="top" wrapText="1"/>
    </xf>
    <xf numFmtId="0" fontId="14" fillId="0" borderId="13" xfId="255" applyFont="1" applyFill="1" applyBorder="1" applyAlignment="1">
      <alignment horizontal="left" vertical="top" wrapText="1"/>
    </xf>
    <xf numFmtId="164" fontId="14" fillId="10" borderId="14" xfId="256" applyNumberFormat="1" applyFont="1" applyFill="1" applyBorder="1" applyAlignment="1">
      <alignment horizontal="right" vertical="center"/>
    </xf>
    <xf numFmtId="165" fontId="14" fillId="10" borderId="15" xfId="257" applyNumberFormat="1" applyFont="1" applyFill="1" applyBorder="1" applyAlignment="1">
      <alignment horizontal="right" vertical="center"/>
    </xf>
    <xf numFmtId="164" fontId="14" fillId="10" borderId="15" xfId="258" applyNumberFormat="1" applyFont="1" applyFill="1" applyBorder="1" applyAlignment="1">
      <alignment horizontal="right" vertical="center"/>
    </xf>
    <xf numFmtId="166" fontId="14" fillId="10" borderId="15" xfId="259" applyNumberFormat="1" applyFont="1" applyFill="1" applyBorder="1" applyAlignment="1">
      <alignment horizontal="right" vertical="center"/>
    </xf>
    <xf numFmtId="164" fontId="14" fillId="10" borderId="16" xfId="260" applyNumberFormat="1" applyFont="1" applyFill="1" applyBorder="1" applyAlignment="1">
      <alignment horizontal="right" vertical="center"/>
    </xf>
    <xf numFmtId="0" fontId="14" fillId="0" borderId="22" xfId="261" applyFont="1" applyFill="1" applyBorder="1" applyAlignment="1">
      <alignment horizontal="left" vertical="top" wrapText="1"/>
    </xf>
    <xf numFmtId="0" fontId="14" fillId="0" borderId="23" xfId="262" applyFont="1" applyFill="1" applyBorder="1" applyAlignment="1">
      <alignment horizontal="left" vertical="top" wrapText="1"/>
    </xf>
    <xf numFmtId="164" fontId="14" fillId="0" borderId="24" xfId="263" applyNumberFormat="1" applyFont="1" applyFill="1" applyBorder="1" applyAlignment="1">
      <alignment horizontal="right" vertical="center"/>
    </xf>
    <xf numFmtId="164" fontId="14" fillId="0" borderId="25" xfId="264" applyNumberFormat="1" applyFont="1" applyFill="1" applyBorder="1" applyAlignment="1">
      <alignment horizontal="right" vertical="center"/>
    </xf>
    <xf numFmtId="166" fontId="14" fillId="0" borderId="25" xfId="265" applyNumberFormat="1" applyFont="1" applyFill="1" applyBorder="1" applyAlignment="1">
      <alignment horizontal="right" vertical="center"/>
    </xf>
    <xf numFmtId="164" fontId="14" fillId="0" borderId="26" xfId="266" applyNumberFormat="1" applyFont="1" applyFill="1" applyBorder="1" applyAlignment="1">
      <alignment horizontal="right" vertical="center"/>
    </xf>
    <xf numFmtId="0" fontId="14" fillId="0" borderId="27" xfId="267" applyFont="1" applyFill="1" applyBorder="1" applyAlignment="1">
      <alignment horizontal="left" vertical="top" wrapText="1"/>
    </xf>
    <xf numFmtId="0" fontId="14" fillId="0" borderId="28" xfId="268" applyFont="1" applyFill="1" applyBorder="1" applyAlignment="1">
      <alignment horizontal="left" vertical="top" wrapText="1"/>
    </xf>
    <xf numFmtId="164" fontId="14" fillId="0" borderId="29" xfId="269" applyNumberFormat="1" applyFont="1" applyFill="1" applyBorder="1" applyAlignment="1">
      <alignment horizontal="right" vertical="center"/>
    </xf>
    <xf numFmtId="164" fontId="14" fillId="0" borderId="30" xfId="270" applyNumberFormat="1" applyFont="1" applyFill="1" applyBorder="1" applyAlignment="1">
      <alignment horizontal="right" vertical="center"/>
    </xf>
    <xf numFmtId="166" fontId="14" fillId="0" borderId="30" xfId="271" applyNumberFormat="1" applyFont="1" applyFill="1" applyBorder="1" applyAlignment="1">
      <alignment horizontal="right" vertical="center"/>
    </xf>
    <xf numFmtId="164" fontId="14" fillId="0" borderId="31" xfId="272" applyNumberFormat="1" applyFont="1" applyFill="1" applyBorder="1" applyAlignment="1">
      <alignment horizontal="right" vertical="center"/>
    </xf>
    <xf numFmtId="164" fontId="14" fillId="19" borderId="24" xfId="263" applyNumberFormat="1" applyFont="1" applyFill="1" applyBorder="1" applyAlignment="1">
      <alignment horizontal="right" vertical="center"/>
    </xf>
    <xf numFmtId="165" fontId="14" fillId="19" borderId="25" xfId="273" applyNumberFormat="1" applyFont="1" applyFill="1" applyBorder="1" applyAlignment="1">
      <alignment horizontal="right" vertical="center"/>
    </xf>
    <xf numFmtId="164" fontId="14" fillId="19" borderId="25" xfId="264" applyNumberFormat="1" applyFont="1" applyFill="1" applyBorder="1" applyAlignment="1">
      <alignment horizontal="right" vertical="center"/>
    </xf>
    <xf numFmtId="166" fontId="14" fillId="19" borderId="25" xfId="265" applyNumberFormat="1" applyFont="1" applyFill="1" applyBorder="1" applyAlignment="1">
      <alignment horizontal="right" vertical="center"/>
    </xf>
    <xf numFmtId="166" fontId="14" fillId="19" borderId="26" xfId="274" applyNumberFormat="1" applyFont="1" applyFill="1" applyBorder="1" applyAlignment="1">
      <alignment horizontal="right" vertical="center"/>
    </xf>
    <xf numFmtId="166" fontId="14" fillId="0" borderId="26" xfId="274" applyNumberFormat="1" applyFont="1" applyFill="1" applyBorder="1" applyAlignment="1">
      <alignment horizontal="right" vertical="center"/>
    </xf>
    <xf numFmtId="166" fontId="14" fillId="0" borderId="31" xfId="275" applyNumberFormat="1" applyFont="1" applyFill="1" applyBorder="1" applyAlignment="1">
      <alignment horizontal="right" vertical="center"/>
    </xf>
    <xf numFmtId="165" fontId="14" fillId="0" borderId="25" xfId="273" applyNumberFormat="1" applyFont="1" applyFill="1" applyBorder="1" applyAlignment="1">
      <alignment horizontal="right" vertical="center"/>
    </xf>
    <xf numFmtId="0" fontId="14" fillId="0" borderId="25" xfId="276" applyFont="1" applyFill="1" applyBorder="1" applyAlignment="1">
      <alignment horizontal="left" vertical="center" wrapText="1"/>
    </xf>
    <xf numFmtId="0" fontId="14" fillId="0" borderId="26" xfId="277" applyFont="1" applyFill="1" applyBorder="1" applyAlignment="1">
      <alignment horizontal="left" vertical="center" wrapText="1"/>
    </xf>
    <xf numFmtId="0" fontId="14" fillId="0" borderId="37" xfId="278" applyFont="1" applyFill="1" applyBorder="1" applyAlignment="1">
      <alignment horizontal="left" vertical="top" wrapText="1"/>
    </xf>
    <xf numFmtId="0" fontId="14" fillId="0" borderId="38" xfId="279" applyFont="1" applyFill="1" applyBorder="1" applyAlignment="1">
      <alignment horizontal="left" vertical="top" wrapText="1"/>
    </xf>
    <xf numFmtId="164" fontId="14" fillId="0" borderId="34" xfId="280" applyNumberFormat="1" applyFont="1" applyFill="1" applyBorder="1" applyAlignment="1">
      <alignment horizontal="right" vertical="center"/>
    </xf>
    <xf numFmtId="164" fontId="14" fillId="0" borderId="35" xfId="281" applyNumberFormat="1" applyFont="1" applyFill="1" applyBorder="1" applyAlignment="1">
      <alignment horizontal="right" vertical="center"/>
    </xf>
    <xf numFmtId="0" fontId="14" fillId="0" borderId="35" xfId="282" applyFont="1" applyFill="1" applyBorder="1" applyAlignment="1">
      <alignment horizontal="left" vertical="center" wrapText="1"/>
    </xf>
    <xf numFmtId="0" fontId="14" fillId="0" borderId="36" xfId="283" applyFont="1" applyFill="1" applyBorder="1" applyAlignment="1">
      <alignment horizontal="left" vertical="center" wrapText="1"/>
    </xf>
    <xf numFmtId="0" fontId="14" fillId="0" borderId="11" xfId="284" applyFont="1" applyFill="1" applyBorder="1" applyAlignment="1">
      <alignment horizontal="left" wrapText="1"/>
    </xf>
    <xf numFmtId="0" fontId="14" fillId="0" borderId="39" xfId="285" applyFont="1" applyFill="1" applyBorder="1" applyAlignment="1">
      <alignment horizontal="left" vertical="top" wrapText="1"/>
    </xf>
    <xf numFmtId="164" fontId="14" fillId="0" borderId="14" xfId="256" applyNumberFormat="1" applyFont="1" applyFill="1" applyBorder="1" applyAlignment="1">
      <alignment horizontal="right" vertical="center"/>
    </xf>
    <xf numFmtId="165" fontId="14" fillId="0" borderId="15" xfId="257" applyNumberFormat="1" applyFont="1" applyFill="1" applyBorder="1" applyAlignment="1">
      <alignment horizontal="right" vertical="center"/>
    </xf>
    <xf numFmtId="164" fontId="14" fillId="0" borderId="15" xfId="258" applyNumberFormat="1" applyFont="1" applyFill="1" applyBorder="1" applyAlignment="1">
      <alignment horizontal="right" vertical="center"/>
    </xf>
    <xf numFmtId="166" fontId="14" fillId="0" borderId="15" xfId="259" applyNumberFormat="1" applyFont="1" applyFill="1" applyBorder="1" applyAlignment="1">
      <alignment horizontal="right" vertical="center"/>
    </xf>
    <xf numFmtId="164" fontId="14" fillId="0" borderId="16" xfId="260" applyNumberFormat="1" applyFont="1" applyFill="1" applyBorder="1" applyAlignment="1">
      <alignment horizontal="right" vertical="center"/>
    </xf>
    <xf numFmtId="0" fontId="14" fillId="0" borderId="32" xfId="286" applyFont="1" applyFill="1" applyBorder="1" applyAlignment="1">
      <alignment horizontal="left" vertical="top" wrapText="1"/>
    </xf>
    <xf numFmtId="164" fontId="14" fillId="19" borderId="29" xfId="269" applyNumberFormat="1" applyFont="1" applyFill="1" applyBorder="1" applyAlignment="1">
      <alignment horizontal="right" vertical="center"/>
    </xf>
    <xf numFmtId="165" fontId="14" fillId="19" borderId="30" xfId="287" applyNumberFormat="1" applyFont="1" applyFill="1" applyBorder="1" applyAlignment="1">
      <alignment horizontal="right" vertical="center"/>
    </xf>
    <xf numFmtId="164" fontId="14" fillId="19" borderId="30" xfId="270" applyNumberFormat="1" applyFont="1" applyFill="1" applyBorder="1" applyAlignment="1">
      <alignment horizontal="right" vertical="center"/>
    </xf>
    <xf numFmtId="166" fontId="14" fillId="19" borderId="30" xfId="271" applyNumberFormat="1" applyFont="1" applyFill="1" applyBorder="1" applyAlignment="1">
      <alignment horizontal="right" vertical="center"/>
    </xf>
    <xf numFmtId="166" fontId="14" fillId="19" borderId="31" xfId="275" applyNumberFormat="1" applyFont="1" applyFill="1" applyBorder="1" applyAlignment="1">
      <alignment horizontal="right" vertical="center"/>
    </xf>
    <xf numFmtId="0" fontId="14" fillId="0" borderId="33" xfId="288" applyFont="1" applyFill="1" applyBorder="1" applyAlignment="1">
      <alignment horizontal="left" vertical="top" wrapText="1"/>
    </xf>
    <xf numFmtId="165" fontId="14" fillId="0" borderId="35" xfId="289" applyNumberFormat="1" applyFont="1" applyFill="1" applyBorder="1" applyAlignment="1">
      <alignment horizontal="right" vertical="center"/>
    </xf>
    <xf numFmtId="0" fontId="2" fillId="20" borderId="0" xfId="0" applyFont="1" applyFill="1"/>
    <xf numFmtId="0" fontId="2" fillId="20" borderId="0" xfId="0" applyFont="1" applyFill="1" applyAlignment="1">
      <alignment horizontal="center"/>
    </xf>
    <xf numFmtId="0" fontId="0" fillId="20" borderId="0" xfId="0" applyFill="1"/>
    <xf numFmtId="1" fontId="0" fillId="20" borderId="0" xfId="0" applyNumberFormat="1" applyFill="1"/>
    <xf numFmtId="1" fontId="2" fillId="3" borderId="0" xfId="0" applyNumberFormat="1" applyFont="1" applyFill="1" applyAlignment="1">
      <alignment horizontal="center"/>
    </xf>
    <xf numFmtId="1" fontId="2" fillId="0" borderId="0" xfId="0" applyNumberFormat="1" applyFont="1" applyFill="1" applyAlignment="1"/>
    <xf numFmtId="0" fontId="3" fillId="0" borderId="0" xfId="0" applyFont="1" applyFill="1"/>
    <xf numFmtId="1" fontId="0" fillId="0" borderId="0" xfId="0" applyNumberFormat="1" applyFill="1" applyAlignment="1">
      <alignment horizontal="center"/>
    </xf>
    <xf numFmtId="1" fontId="3" fillId="0" borderId="0" xfId="0" applyNumberFormat="1" applyFont="1" applyFill="1"/>
    <xf numFmtId="1" fontId="3" fillId="4" borderId="0" xfId="0" applyNumberFormat="1" applyFont="1" applyFill="1" applyAlignment="1">
      <alignment horizontal="center"/>
    </xf>
    <xf numFmtId="1" fontId="3" fillId="9" borderId="0" xfId="0" applyNumberFormat="1" applyFont="1" applyFill="1" applyAlignment="1">
      <alignment horizontal="center"/>
    </xf>
    <xf numFmtId="1" fontId="3" fillId="0" borderId="0" xfId="0" applyNumberFormat="1" applyFont="1" applyFill="1" applyAlignment="1"/>
    <xf numFmtId="1" fontId="0" fillId="21" borderId="0" xfId="0" applyNumberFormat="1" applyFill="1"/>
    <xf numFmtId="1" fontId="0" fillId="0" borderId="0" xfId="0" applyNumberFormat="1" applyAlignment="1"/>
    <xf numFmtId="1" fontId="0" fillId="7" borderId="0" xfId="0" applyNumberFormat="1" applyFill="1"/>
    <xf numFmtId="1" fontId="0" fillId="7" borderId="0" xfId="0" applyNumberFormat="1" applyFill="1" applyAlignment="1">
      <alignment horizontal="center"/>
    </xf>
    <xf numFmtId="1" fontId="0" fillId="8" borderId="0" xfId="0" applyNumberFormat="1" applyFill="1" applyAlignment="1">
      <alignment horizontal="center"/>
    </xf>
    <xf numFmtId="1" fontId="0" fillId="0" borderId="0" xfId="0" applyNumberFormat="1" applyAlignment="1">
      <alignment horizontal="right"/>
    </xf>
    <xf numFmtId="0" fontId="0" fillId="13" borderId="0" xfId="0" applyFill="1" applyAlignment="1">
      <alignment horizontal="center"/>
    </xf>
    <xf numFmtId="1" fontId="0" fillId="13" borderId="0" xfId="0" applyNumberFormat="1" applyFill="1" applyAlignment="1">
      <alignment horizontal="center"/>
    </xf>
    <xf numFmtId="1" fontId="0" fillId="22" borderId="0" xfId="0" applyNumberFormat="1" applyFill="1" applyAlignment="1">
      <alignment horizontal="center"/>
    </xf>
    <xf numFmtId="1" fontId="0" fillId="0" borderId="0" xfId="0" applyNumberFormat="1" applyAlignment="1">
      <alignment horizontal="left"/>
    </xf>
    <xf numFmtId="1" fontId="0" fillId="0" borderId="0" xfId="0" applyNumberFormat="1" applyFill="1" applyAlignment="1">
      <alignment horizontal="left"/>
    </xf>
    <xf numFmtId="1" fontId="0" fillId="0" borderId="0" xfId="0" applyNumberFormat="1" applyFill="1" applyAlignment="1">
      <alignment horizontal="right"/>
    </xf>
    <xf numFmtId="0" fontId="19" fillId="13" borderId="0" xfId="0" applyFont="1" applyFill="1" applyAlignment="1">
      <alignment horizontal="center"/>
    </xf>
    <xf numFmtId="1" fontId="19" fillId="13" borderId="0" xfId="0" applyNumberFormat="1" applyFont="1" applyFill="1"/>
    <xf numFmtId="166" fontId="14" fillId="10" borderId="16" xfId="290" applyNumberFormat="1" applyFont="1" applyFill="1" applyBorder="1" applyAlignment="1">
      <alignment horizontal="right" vertical="center"/>
    </xf>
    <xf numFmtId="0" fontId="14" fillId="0" borderId="14" xfId="291" applyFont="1" applyFill="1" applyBorder="1" applyAlignment="1">
      <alignment horizontal="right" vertical="center"/>
    </xf>
    <xf numFmtId="166" fontId="14" fillId="0" borderId="16" xfId="290" applyNumberFormat="1" applyFont="1" applyFill="1" applyBorder="1" applyAlignment="1">
      <alignment horizontal="right" vertical="center"/>
    </xf>
    <xf numFmtId="0" fontId="14" fillId="0" borderId="40" xfId="292" applyFont="1" applyFill="1" applyBorder="1" applyAlignment="1">
      <alignment horizontal="left" vertical="top" wrapText="1"/>
    </xf>
    <xf numFmtId="164" fontId="14" fillId="5" borderId="29" xfId="269" applyNumberFormat="1" applyFont="1" applyFill="1" applyBorder="1" applyAlignment="1">
      <alignment horizontal="right" vertical="center"/>
    </xf>
    <xf numFmtId="165" fontId="14" fillId="5" borderId="30" xfId="287" applyNumberFormat="1" applyFont="1" applyFill="1" applyBorder="1" applyAlignment="1">
      <alignment horizontal="right" vertical="center"/>
    </xf>
    <xf numFmtId="164" fontId="14" fillId="5" borderId="30" xfId="270" applyNumberFormat="1" applyFont="1" applyFill="1" applyBorder="1" applyAlignment="1">
      <alignment horizontal="right" vertical="center"/>
    </xf>
    <xf numFmtId="166" fontId="14" fillId="5" borderId="30" xfId="271" applyNumberFormat="1" applyFont="1" applyFill="1" applyBorder="1" applyAlignment="1">
      <alignment horizontal="right" vertical="center"/>
    </xf>
    <xf numFmtId="166" fontId="14" fillId="5" borderId="31" xfId="275" applyNumberFormat="1" applyFont="1" applyFill="1" applyBorder="1" applyAlignment="1">
      <alignment horizontal="right" vertical="center"/>
    </xf>
    <xf numFmtId="164" fontId="14" fillId="10" borderId="29" xfId="269" applyNumberFormat="1" applyFont="1" applyFill="1" applyBorder="1" applyAlignment="1">
      <alignment horizontal="right" vertical="center"/>
    </xf>
    <xf numFmtId="165" fontId="14" fillId="10" borderId="30" xfId="287" applyNumberFormat="1" applyFont="1" applyFill="1" applyBorder="1" applyAlignment="1">
      <alignment horizontal="right" vertical="center"/>
    </xf>
    <xf numFmtId="164" fontId="14" fillId="10" borderId="30" xfId="270" applyNumberFormat="1" applyFont="1" applyFill="1" applyBorder="1" applyAlignment="1">
      <alignment horizontal="right" vertical="center"/>
    </xf>
    <xf numFmtId="166" fontId="14" fillId="10" borderId="30" xfId="271" applyNumberFormat="1" applyFont="1" applyFill="1" applyBorder="1" applyAlignment="1">
      <alignment horizontal="right" vertical="center"/>
    </xf>
    <xf numFmtId="166" fontId="14" fillId="10" borderId="31" xfId="275" applyNumberFormat="1" applyFont="1" applyFill="1" applyBorder="1" applyAlignment="1">
      <alignment horizontal="right" vertical="center"/>
    </xf>
    <xf numFmtId="165" fontId="14" fillId="0" borderId="30" xfId="287" applyNumberFormat="1" applyFont="1" applyFill="1" applyBorder="1" applyAlignment="1">
      <alignment horizontal="right" vertical="center"/>
    </xf>
    <xf numFmtId="0" fontId="14" fillId="0" borderId="30" xfId="293" applyFont="1" applyFill="1" applyBorder="1" applyAlignment="1">
      <alignment horizontal="left" vertical="center" wrapText="1"/>
    </xf>
    <xf numFmtId="0" fontId="14" fillId="0" borderId="31" xfId="294" applyFont="1" applyFill="1" applyBorder="1" applyAlignment="1">
      <alignment horizontal="left" vertical="center" wrapText="1"/>
    </xf>
    <xf numFmtId="164" fontId="14" fillId="10" borderId="24" xfId="263" applyNumberFormat="1" applyFont="1" applyFill="1" applyBorder="1" applyAlignment="1">
      <alignment horizontal="right" vertical="center"/>
    </xf>
    <xf numFmtId="165" fontId="14" fillId="10" borderId="25" xfId="273" applyNumberFormat="1" applyFont="1" applyFill="1" applyBorder="1" applyAlignment="1">
      <alignment horizontal="right" vertical="center"/>
    </xf>
    <xf numFmtId="164" fontId="14" fillId="10" borderId="25" xfId="264" applyNumberFormat="1" applyFont="1" applyFill="1" applyBorder="1" applyAlignment="1">
      <alignment horizontal="right" vertical="center"/>
    </xf>
    <xf numFmtId="166" fontId="14" fillId="10" borderId="25" xfId="265" applyNumberFormat="1" applyFont="1" applyFill="1" applyBorder="1" applyAlignment="1">
      <alignment horizontal="right" vertical="center"/>
    </xf>
    <xf numFmtId="166" fontId="14" fillId="10" borderId="26" xfId="274" applyNumberFormat="1" applyFont="1" applyFill="1" applyBorder="1" applyAlignment="1">
      <alignment horizontal="right" vertical="center"/>
    </xf>
    <xf numFmtId="164" fontId="14" fillId="5" borderId="24" xfId="263" applyNumberFormat="1" applyFont="1" applyFill="1" applyBorder="1" applyAlignment="1">
      <alignment horizontal="right" vertical="center"/>
    </xf>
    <xf numFmtId="165" fontId="14" fillId="5" borderId="25" xfId="273" applyNumberFormat="1" applyFont="1" applyFill="1" applyBorder="1" applyAlignment="1">
      <alignment horizontal="right" vertical="center"/>
    </xf>
    <xf numFmtId="164" fontId="14" fillId="5" borderId="25" xfId="264" applyNumberFormat="1" applyFont="1" applyFill="1" applyBorder="1" applyAlignment="1">
      <alignment horizontal="right" vertical="center"/>
    </xf>
    <xf numFmtId="166" fontId="14" fillId="5" borderId="25" xfId="265" applyNumberFormat="1" applyFont="1" applyFill="1" applyBorder="1" applyAlignment="1">
      <alignment horizontal="right" vertical="center"/>
    </xf>
    <xf numFmtId="166" fontId="14" fillId="5" borderId="26" xfId="274" applyNumberFormat="1" applyFont="1" applyFill="1" applyBorder="1" applyAlignment="1">
      <alignment horizontal="right" vertical="center"/>
    </xf>
    <xf numFmtId="0" fontId="20" fillId="0" borderId="0" xfId="0" applyFont="1"/>
    <xf numFmtId="0" fontId="21" fillId="0" borderId="0" xfId="0" applyFont="1"/>
    <xf numFmtId="0" fontId="11" fillId="0" borderId="0" xfId="295" applyFont="1" applyFill="1" applyBorder="1" applyAlignment="1">
      <alignment horizontal="center" vertical="center" wrapText="1"/>
    </xf>
    <xf numFmtId="0" fontId="14" fillId="14" borderId="0" xfId="296" applyFont="1" applyFill="1" applyBorder="1" applyAlignment="1">
      <alignment horizontal="left" vertical="center" wrapText="1"/>
    </xf>
    <xf numFmtId="0" fontId="14" fillId="0" borderId="11" xfId="297" applyFont="1" applyFill="1" applyBorder="1" applyAlignment="1">
      <alignment horizontal="left" wrapText="1"/>
    </xf>
    <xf numFmtId="0" fontId="14" fillId="0" borderId="8" xfId="298" applyFont="1" applyFill="1" applyBorder="1" applyAlignment="1">
      <alignment horizontal="center" wrapText="1"/>
    </xf>
    <xf numFmtId="0" fontId="14" fillId="0" borderId="9" xfId="299" applyFont="1" applyFill="1" applyBorder="1" applyAlignment="1">
      <alignment horizontal="center" wrapText="1"/>
    </xf>
    <xf numFmtId="0" fontId="14" fillId="0" borderId="10" xfId="300" applyFont="1" applyFill="1" applyBorder="1" applyAlignment="1">
      <alignment horizontal="center" wrapText="1"/>
    </xf>
    <xf numFmtId="0" fontId="14" fillId="0" borderId="39" xfId="301" applyFont="1" applyFill="1" applyBorder="1" applyAlignment="1">
      <alignment horizontal="left" vertical="top" wrapText="1"/>
    </xf>
    <xf numFmtId="0" fontId="14" fillId="0" borderId="14" xfId="302" applyFont="1" applyFill="1" applyBorder="1" applyAlignment="1">
      <alignment horizontal="right" vertical="center"/>
    </xf>
    <xf numFmtId="165" fontId="14" fillId="0" borderId="15" xfId="303" applyNumberFormat="1" applyFont="1" applyFill="1" applyBorder="1" applyAlignment="1">
      <alignment horizontal="right" vertical="center"/>
    </xf>
    <xf numFmtId="164" fontId="14" fillId="0" borderId="15" xfId="304" applyNumberFormat="1" applyFont="1" applyFill="1" applyBorder="1" applyAlignment="1">
      <alignment horizontal="right" vertical="center"/>
    </xf>
    <xf numFmtId="166" fontId="14" fillId="0" borderId="15" xfId="305" applyNumberFormat="1" applyFont="1" applyFill="1" applyBorder="1" applyAlignment="1">
      <alignment horizontal="right" vertical="center"/>
    </xf>
    <xf numFmtId="166" fontId="14" fillId="0" borderId="16" xfId="306" applyNumberFormat="1" applyFont="1" applyFill="1" applyBorder="1" applyAlignment="1">
      <alignment horizontal="right" vertical="center"/>
    </xf>
    <xf numFmtId="0" fontId="14" fillId="0" borderId="40" xfId="307" applyFont="1" applyFill="1" applyBorder="1" applyAlignment="1">
      <alignment horizontal="left" vertical="top" wrapText="1"/>
    </xf>
    <xf numFmtId="164" fontId="14" fillId="0" borderId="24" xfId="308" applyNumberFormat="1" applyFont="1" applyFill="1" applyBorder="1" applyAlignment="1">
      <alignment horizontal="right" vertical="center"/>
    </xf>
    <xf numFmtId="165" fontId="14" fillId="0" borderId="25" xfId="309" applyNumberFormat="1" applyFont="1" applyFill="1" applyBorder="1" applyAlignment="1">
      <alignment horizontal="right" vertical="center"/>
    </xf>
    <xf numFmtId="164" fontId="14" fillId="0" borderId="25" xfId="310" applyNumberFormat="1" applyFont="1" applyFill="1" applyBorder="1" applyAlignment="1">
      <alignment horizontal="right" vertical="center"/>
    </xf>
    <xf numFmtId="166" fontId="14" fillId="0" borderId="25" xfId="311" applyNumberFormat="1" applyFont="1" applyFill="1" applyBorder="1" applyAlignment="1">
      <alignment horizontal="right" vertical="center"/>
    </xf>
    <xf numFmtId="164" fontId="14" fillId="0" borderId="26" xfId="312" applyNumberFormat="1" applyFont="1" applyFill="1" applyBorder="1" applyAlignment="1">
      <alignment horizontal="right" vertical="center"/>
    </xf>
    <xf numFmtId="164" fontId="14" fillId="5" borderId="24" xfId="308" applyNumberFormat="1" applyFont="1" applyFill="1" applyBorder="1" applyAlignment="1">
      <alignment horizontal="right" vertical="center"/>
    </xf>
    <xf numFmtId="165" fontId="14" fillId="5" borderId="25" xfId="309" applyNumberFormat="1" applyFont="1" applyFill="1" applyBorder="1" applyAlignment="1">
      <alignment horizontal="right" vertical="center"/>
    </xf>
    <xf numFmtId="164" fontId="14" fillId="5" borderId="25" xfId="310" applyNumberFormat="1" applyFont="1" applyFill="1" applyBorder="1" applyAlignment="1">
      <alignment horizontal="right" vertical="center"/>
    </xf>
    <xf numFmtId="166" fontId="14" fillId="5" borderId="25" xfId="311" applyNumberFormat="1" applyFont="1" applyFill="1" applyBorder="1" applyAlignment="1">
      <alignment horizontal="right" vertical="center"/>
    </xf>
    <xf numFmtId="166" fontId="14" fillId="5" borderId="26" xfId="313" applyNumberFormat="1" applyFont="1" applyFill="1" applyBorder="1" applyAlignment="1">
      <alignment horizontal="right" vertical="center"/>
    </xf>
    <xf numFmtId="0" fontId="14" fillId="0" borderId="25" xfId="314" applyFont="1" applyFill="1" applyBorder="1" applyAlignment="1">
      <alignment horizontal="left" vertical="center" wrapText="1"/>
    </xf>
    <xf numFmtId="0" fontId="14" fillId="0" borderId="26" xfId="315" applyFont="1" applyFill="1" applyBorder="1" applyAlignment="1">
      <alignment horizontal="left" vertical="center" wrapText="1"/>
    </xf>
    <xf numFmtId="0" fontId="14" fillId="0" borderId="33" xfId="316" applyFont="1" applyFill="1" applyBorder="1" applyAlignment="1">
      <alignment horizontal="left" vertical="top" wrapText="1"/>
    </xf>
    <xf numFmtId="164" fontId="14" fillId="0" borderId="34" xfId="317" applyNumberFormat="1" applyFont="1" applyFill="1" applyBorder="1" applyAlignment="1">
      <alignment horizontal="right" vertical="center"/>
    </xf>
    <xf numFmtId="165" fontId="14" fillId="0" borderId="35" xfId="318" applyNumberFormat="1" applyFont="1" applyFill="1" applyBorder="1" applyAlignment="1">
      <alignment horizontal="right" vertical="center"/>
    </xf>
    <xf numFmtId="0" fontId="14" fillId="0" borderId="35" xfId="319" applyFont="1" applyFill="1" applyBorder="1" applyAlignment="1">
      <alignment horizontal="left" vertical="center" wrapText="1"/>
    </xf>
    <xf numFmtId="0" fontId="14" fillId="0" borderId="36" xfId="320" applyFont="1" applyFill="1" applyBorder="1" applyAlignment="1">
      <alignment horizontal="left" vertical="center" wrapText="1"/>
    </xf>
  </cellXfs>
  <cellStyles count="1799">
    <cellStyle name="Normal" xfId="0" builtinId="0"/>
    <cellStyle name="Normal 2" xfId="321"/>
    <cellStyle name="Normal 3" xfId="322"/>
    <cellStyle name="style1391031656711" xfId="323"/>
    <cellStyle name="style1391031656742" xfId="324"/>
    <cellStyle name="style1391031656779" xfId="325"/>
    <cellStyle name="style1391031656819" xfId="326"/>
    <cellStyle name="style1391031656858" xfId="327"/>
    <cellStyle name="style1391031656909" xfId="328"/>
    <cellStyle name="style1391031656946" xfId="329"/>
    <cellStyle name="style1391031657158" xfId="330"/>
    <cellStyle name="style1391031657479" xfId="331"/>
    <cellStyle name="style1391031657513" xfId="332"/>
    <cellStyle name="style1391031657547" xfId="333"/>
    <cellStyle name="style1391031657584" xfId="334"/>
    <cellStyle name="style1391031657619" xfId="335"/>
    <cellStyle name="style1391031657650" xfId="336"/>
    <cellStyle name="style1391031657762" xfId="337"/>
    <cellStyle name="style1391031657802" xfId="338"/>
    <cellStyle name="style1391031657840" xfId="339"/>
    <cellStyle name="style1391031657988" xfId="340"/>
    <cellStyle name="style1391031658015" xfId="341"/>
    <cellStyle name="style1391031658053" xfId="342"/>
    <cellStyle name="style1391031658122" xfId="343"/>
    <cellStyle name="style1391031658147" xfId="344"/>
    <cellStyle name="style1391031658182" xfId="345"/>
    <cellStyle name="style1391031658314" xfId="346"/>
    <cellStyle name="style1391031658706" xfId="347"/>
    <cellStyle name="style1391031658755" xfId="348"/>
    <cellStyle name="style1391031658855" xfId="349"/>
    <cellStyle name="style1391031658887" xfId="350"/>
    <cellStyle name="style1391031658917" xfId="351"/>
    <cellStyle name="style1391031658940" xfId="352"/>
    <cellStyle name="style1391031658992" xfId="353"/>
    <cellStyle name="style1391031659017" xfId="354"/>
    <cellStyle name="style1391031659039" xfId="355"/>
    <cellStyle name="style1391031659100" xfId="356"/>
    <cellStyle name="style1391031659229" xfId="357"/>
    <cellStyle name="style1391031659261" xfId="358"/>
    <cellStyle name="style1411158262124" xfId="359"/>
    <cellStyle name="style1411158262161" xfId="360"/>
    <cellStyle name="style1411158262200" xfId="361"/>
    <cellStyle name="style1411158262244" xfId="362"/>
    <cellStyle name="style1411158262280" xfId="363"/>
    <cellStyle name="style1411158262886" xfId="364"/>
    <cellStyle name="style1411158262989" xfId="365"/>
    <cellStyle name="style1411158263023" xfId="366"/>
    <cellStyle name="style1411158263059" xfId="367"/>
    <cellStyle name="style1411158263095" xfId="368"/>
    <cellStyle name="style1411158263122" xfId="369"/>
    <cellStyle name="style1411158263453" xfId="370"/>
    <cellStyle name="style1411158263480" xfId="371"/>
    <cellStyle name="style1411158263514" xfId="372"/>
    <cellStyle name="style1411158263585" xfId="373"/>
    <cellStyle name="style1411158263611" xfId="374"/>
    <cellStyle name="style1411158263643" xfId="375"/>
    <cellStyle name="style1411158263705" xfId="376"/>
    <cellStyle name="style1411158263729" xfId="377"/>
    <cellStyle name="style1411158263761" xfId="378"/>
    <cellStyle name="style1411158263786" xfId="379"/>
    <cellStyle name="style1411158263832" xfId="380"/>
    <cellStyle name="style1411158263891" xfId="381"/>
    <cellStyle name="style1411158264417" xfId="382"/>
    <cellStyle name="style1411158264557" xfId="383"/>
    <cellStyle name="style1411158264585" xfId="384"/>
    <cellStyle name="style1411158264607" xfId="385"/>
    <cellStyle name="style1411158264631" xfId="386"/>
    <cellStyle name="style1411158264655" xfId="387"/>
    <cellStyle name="style1411158264694" xfId="388"/>
    <cellStyle name="style1411158264719" xfId="389"/>
    <cellStyle name="style1411158264744" xfId="390"/>
    <cellStyle name="style1411158264787" xfId="391"/>
    <cellStyle name="style1411158264809" xfId="392"/>
    <cellStyle name="style1411158264846" xfId="393"/>
    <cellStyle name="style1411158264962" xfId="394"/>
    <cellStyle name="style1411158264984" xfId="395"/>
    <cellStyle name="style1433531280461" xfId="396"/>
    <cellStyle name="style1433531280793" xfId="397"/>
    <cellStyle name="style1433531281126" xfId="398"/>
    <cellStyle name="style1433531281167" xfId="399"/>
    <cellStyle name="style1433531281198" xfId="400"/>
    <cellStyle name="style1433531281236" xfId="401"/>
    <cellStyle name="style1433531281277" xfId="402"/>
    <cellStyle name="style1433531281313" xfId="403"/>
    <cellStyle name="style1433531281346" xfId="404"/>
    <cellStyle name="style1433531281378" xfId="405"/>
    <cellStyle name="style1433531281414" xfId="406"/>
    <cellStyle name="style1433531281448" xfId="407"/>
    <cellStyle name="style1433531281476" xfId="408"/>
    <cellStyle name="style1433531281514" xfId="409"/>
    <cellStyle name="style1433531281550" xfId="410"/>
    <cellStyle name="style1433531281589" xfId="411"/>
    <cellStyle name="style1433531281619" xfId="412"/>
    <cellStyle name="style1433531281668" xfId="413"/>
    <cellStyle name="style1433531281699" xfId="414"/>
    <cellStyle name="style1433531281728" xfId="415"/>
    <cellStyle name="style1433531281758" xfId="416"/>
    <cellStyle name="style1433531281793" xfId="417"/>
    <cellStyle name="style1433531281828" xfId="418"/>
    <cellStyle name="style1433531281854" xfId="419"/>
    <cellStyle name="style1456276981412" xfId="420"/>
    <cellStyle name="style1456276981452" xfId="421"/>
    <cellStyle name="style1456276981490" xfId="422"/>
    <cellStyle name="style1456276981538" xfId="423"/>
    <cellStyle name="style1456276981585" xfId="424"/>
    <cellStyle name="style1456276981643" xfId="425"/>
    <cellStyle name="style1456276981696" xfId="426"/>
    <cellStyle name="style1456276981744" xfId="427"/>
    <cellStyle name="style1456276981792" xfId="428"/>
    <cellStyle name="style1456276981837" xfId="429"/>
    <cellStyle name="style1456276981897" xfId="430"/>
    <cellStyle name="style1456276981966" xfId="431"/>
    <cellStyle name="style1456276982017" xfId="432"/>
    <cellStyle name="style1456276982051" xfId="433"/>
    <cellStyle name="style1456276982166" xfId="434"/>
    <cellStyle name="style1456276982200" xfId="435"/>
    <cellStyle name="style1456276982234" xfId="436"/>
    <cellStyle name="style1456276982278" xfId="437"/>
    <cellStyle name="style1456276982324" xfId="438"/>
    <cellStyle name="style1456276982514" xfId="439"/>
    <cellStyle name="style1456276982559" xfId="440"/>
    <cellStyle name="style1456276982607" xfId="441"/>
    <cellStyle name="style1456276982657" xfId="442"/>
    <cellStyle name="style1456276982705" xfId="443"/>
    <cellStyle name="style1456276982811" xfId="444"/>
    <cellStyle name="style1456276982897" xfId="445"/>
    <cellStyle name="style1456276982983" xfId="446"/>
    <cellStyle name="style1456276983073" xfId="447"/>
    <cellStyle name="style1456276983162" xfId="448"/>
    <cellStyle name="style1456276983208" xfId="449"/>
    <cellStyle name="style1456276983256" xfId="450"/>
    <cellStyle name="style1456276983303" xfId="451"/>
    <cellStyle name="style1456276983408" xfId="452"/>
    <cellStyle name="style1456276983440" xfId="453"/>
    <cellStyle name="style1456276983484" xfId="454"/>
    <cellStyle name="style1456276983531" xfId="455"/>
    <cellStyle name="style1456276983575" xfId="456"/>
    <cellStyle name="style1456276983625" xfId="457"/>
    <cellStyle name="style1456276983866" xfId="458"/>
    <cellStyle name="style1456276983908" xfId="459"/>
    <cellStyle name="style1456276983941" xfId="460"/>
    <cellStyle name="style1456276983972" xfId="461"/>
    <cellStyle name="style1456276984004" xfId="462"/>
    <cellStyle name="style1456276984073" xfId="463"/>
    <cellStyle name="style1456276984143" xfId="464"/>
    <cellStyle name="style1456276984176" xfId="465"/>
    <cellStyle name="style1456276984342" xfId="466"/>
    <cellStyle name="style1456276984404" xfId="467"/>
    <cellStyle name="style1456276984509" xfId="468"/>
    <cellStyle name="style1456276984570" xfId="469"/>
    <cellStyle name="style1456276984629" xfId="470"/>
    <cellStyle name="style1456276985063" xfId="471"/>
    <cellStyle name="style1456276986387" xfId="472"/>
    <cellStyle name="style1456276986428" xfId="473"/>
    <cellStyle name="style1456276986458" xfId="474"/>
    <cellStyle name="style1456276987588" xfId="475"/>
    <cellStyle name="style1456276987618" xfId="476"/>
    <cellStyle name="style1456276987648" xfId="477"/>
    <cellStyle name="style1456276987705" xfId="478"/>
    <cellStyle name="style1456276987741" xfId="479"/>
    <cellStyle name="style1456276987781" xfId="480"/>
    <cellStyle name="style1456276987820" xfId="481"/>
    <cellStyle name="style1456276987880" xfId="482"/>
    <cellStyle name="style1456276987910" xfId="483"/>
    <cellStyle name="style1456276987939" xfId="484"/>
    <cellStyle name="style1456276987978" xfId="485"/>
    <cellStyle name="style1456276988154" xfId="486"/>
    <cellStyle name="style1456276991919" xfId="487"/>
    <cellStyle name="style1456276991955" xfId="488"/>
    <cellStyle name="style1492537951750" xfId="489"/>
    <cellStyle name="style1492537951794" xfId="490"/>
    <cellStyle name="style1492537951841" xfId="491"/>
    <cellStyle name="style1492537952035" xfId="492"/>
    <cellStyle name="style1492537952084" xfId="493"/>
    <cellStyle name="style1492537952367" xfId="494"/>
    <cellStyle name="style1492537952427" xfId="495"/>
    <cellStyle name="style1492537952474" xfId="496"/>
    <cellStyle name="style1492537952528" xfId="497"/>
    <cellStyle name="style1492537952562" xfId="498"/>
    <cellStyle name="style1492537952604" xfId="499"/>
    <cellStyle name="style1492537952645" xfId="500"/>
    <cellStyle name="style1492537952679" xfId="501"/>
    <cellStyle name="style1492537952724" xfId="502"/>
    <cellStyle name="style1492537952771" xfId="503"/>
    <cellStyle name="style1492537952833" xfId="504"/>
    <cellStyle name="style1492537952867" xfId="505"/>
    <cellStyle name="style1492537952903" xfId="506"/>
    <cellStyle name="style1492537952942" xfId="507"/>
    <cellStyle name="style1492537952988" xfId="508"/>
    <cellStyle name="style1492537953037" xfId="509"/>
    <cellStyle name="style1492537953073" xfId="510"/>
    <cellStyle name="style1492537953110" xfId="511"/>
    <cellStyle name="style1492537953160" xfId="512"/>
    <cellStyle name="style1492537953219" xfId="513"/>
    <cellStyle name="style1492537953270" xfId="514"/>
    <cellStyle name="style1492537953309" xfId="515"/>
    <cellStyle name="style1492537953356" xfId="516"/>
    <cellStyle name="style1492537953392" xfId="517"/>
    <cellStyle name="style1492537953426" xfId="518"/>
    <cellStyle name="style1492537953464" xfId="519"/>
    <cellStyle name="style1492537953509" xfId="520"/>
    <cellStyle name="style1492537953557" xfId="521"/>
    <cellStyle name="style1492537953593" xfId="522"/>
    <cellStyle name="style1492537953880" xfId="523"/>
    <cellStyle name="style1492542202935" xfId="524"/>
    <cellStyle name="style1492542203741" xfId="525"/>
    <cellStyle name="style1492542203783" xfId="526"/>
    <cellStyle name="style1492542203816" xfId="527"/>
    <cellStyle name="style1492542203864" xfId="528"/>
    <cellStyle name="style1492542203930" xfId="529"/>
    <cellStyle name="style1492542203978" xfId="530"/>
    <cellStyle name="style1492542204013" xfId="531"/>
    <cellStyle name="style1492542204048" xfId="532"/>
    <cellStyle name="style1492542204081" xfId="533"/>
    <cellStyle name="style1492542204124" xfId="534"/>
    <cellStyle name="style1492542204168" xfId="535"/>
    <cellStyle name="style1492542204202" xfId="536"/>
    <cellStyle name="style1492542204237" xfId="537"/>
    <cellStyle name="style1492542204284" xfId="538"/>
    <cellStyle name="style1492542204330" xfId="539"/>
    <cellStyle name="style1492542204386" xfId="540"/>
    <cellStyle name="style1492542204420" xfId="541"/>
    <cellStyle name="style1492542204453" xfId="542"/>
    <cellStyle name="style1492542204499" xfId="543"/>
    <cellStyle name="style1492542204532" xfId="544"/>
    <cellStyle name="style1492542204568" xfId="545"/>
    <cellStyle name="style1492542204610" xfId="546"/>
    <cellStyle name="style1492542204653" xfId="547"/>
    <cellStyle name="style1492542204689" xfId="548"/>
    <cellStyle name="style1492542204735" xfId="549"/>
    <cellStyle name="style1492542205347" xfId="550"/>
    <cellStyle name="style1492548772963" xfId="551"/>
    <cellStyle name="style1492548773689" xfId="552"/>
    <cellStyle name="style1492548773725" xfId="553"/>
    <cellStyle name="style1492548773755" xfId="554"/>
    <cellStyle name="style1492548773794" xfId="555"/>
    <cellStyle name="style1492548773836" xfId="556"/>
    <cellStyle name="style1492548773876" xfId="557"/>
    <cellStyle name="style1492548773908" xfId="558"/>
    <cellStyle name="style1492548773940" xfId="559"/>
    <cellStyle name="style1492548773972" xfId="560"/>
    <cellStyle name="style1492548774011" xfId="561"/>
    <cellStyle name="style1492548774065" xfId="562"/>
    <cellStyle name="style1492548774095" xfId="563"/>
    <cellStyle name="style1492548774126" xfId="564"/>
    <cellStyle name="style1492548774165" xfId="565"/>
    <cellStyle name="style1492548774205" xfId="566"/>
    <cellStyle name="style1492548774244" xfId="567"/>
    <cellStyle name="style1492548774274" xfId="568"/>
    <cellStyle name="style1492548774304" xfId="569"/>
    <cellStyle name="style1492548774345" xfId="570"/>
    <cellStyle name="style1492548774382" xfId="571"/>
    <cellStyle name="style1492548774413" xfId="572"/>
    <cellStyle name="style1492548774444" xfId="573"/>
    <cellStyle name="style1492548774484" xfId="574"/>
    <cellStyle name="style1492548774537" xfId="575"/>
    <cellStyle name="style1492548774567" xfId="576"/>
    <cellStyle name="style1492551153594" xfId="577"/>
    <cellStyle name="style1492551154236" xfId="578"/>
    <cellStyle name="style1492551154271" xfId="579"/>
    <cellStyle name="style1492551154300" xfId="580"/>
    <cellStyle name="style1492551154338" xfId="581"/>
    <cellStyle name="style1492551154378" xfId="582"/>
    <cellStyle name="style1492551154416" xfId="583"/>
    <cellStyle name="style1492551154445" xfId="584"/>
    <cellStyle name="style1492551154477" xfId="585"/>
    <cellStyle name="style1492551154519" xfId="586"/>
    <cellStyle name="style1492551154560" xfId="587"/>
    <cellStyle name="style1492551154599" xfId="588"/>
    <cellStyle name="style1492551154629" xfId="589"/>
    <cellStyle name="style1492551154658" xfId="590"/>
    <cellStyle name="style1492551154705" xfId="591"/>
    <cellStyle name="style1492551154746" xfId="592"/>
    <cellStyle name="style1492551154787" xfId="593"/>
    <cellStyle name="style1492551154818" xfId="594"/>
    <cellStyle name="style1492551154849" xfId="595"/>
    <cellStyle name="style1492551154893" xfId="596"/>
    <cellStyle name="style1492551154926" xfId="597"/>
    <cellStyle name="style1492551154955" xfId="598"/>
    <cellStyle name="style1492551154985" xfId="599"/>
    <cellStyle name="style1492551155035" xfId="600"/>
    <cellStyle name="style1492551155073" xfId="601"/>
    <cellStyle name="style1492551155102" xfId="602"/>
    <cellStyle name="style1492551155140" xfId="603"/>
    <cellStyle name="style1492552176487" xfId="604"/>
    <cellStyle name="style1492552177120" xfId="605"/>
    <cellStyle name="style1492552177155" xfId="606"/>
    <cellStyle name="style1492552177184" xfId="607"/>
    <cellStyle name="style1492552177222" xfId="608"/>
    <cellStyle name="style1492552177261" xfId="609"/>
    <cellStyle name="style1492552177299" xfId="610"/>
    <cellStyle name="style1492552177328" xfId="611"/>
    <cellStyle name="style1492552177359" xfId="612"/>
    <cellStyle name="style1492552177394" xfId="613"/>
    <cellStyle name="style1492552177433" xfId="614"/>
    <cellStyle name="style1492552177471" xfId="615"/>
    <cellStyle name="style1492552177500" xfId="616"/>
    <cellStyle name="style1492552177529" xfId="617"/>
    <cellStyle name="style1492552177568" xfId="618"/>
    <cellStyle name="style1492552177606" xfId="619"/>
    <cellStyle name="style1492552177645" xfId="620"/>
    <cellStyle name="style1492552177674" xfId="621"/>
    <cellStyle name="style1492552177704" xfId="622"/>
    <cellStyle name="style1492552177744" xfId="623"/>
    <cellStyle name="style1492552177778" xfId="624"/>
    <cellStyle name="style1492552177807" xfId="625"/>
    <cellStyle name="style1492552177838" xfId="626"/>
    <cellStyle name="style1492552177875" xfId="627"/>
    <cellStyle name="style1492552177913" xfId="628"/>
    <cellStyle name="style1492552177951" xfId="629"/>
    <cellStyle name="style1492552177989" xfId="630"/>
    <cellStyle name="style1492552822846" xfId="631"/>
    <cellStyle name="style1492552822926" xfId="632"/>
    <cellStyle name="style1492552822965" xfId="633"/>
    <cellStyle name="style1492552823004" xfId="634"/>
    <cellStyle name="style1492552823048" xfId="635"/>
    <cellStyle name="style1492552823087" xfId="636"/>
    <cellStyle name="style1492552823332" xfId="637"/>
    <cellStyle name="style1492552823367" xfId="638"/>
    <cellStyle name="style1492552823435" xfId="639"/>
    <cellStyle name="style1492552823554" xfId="640"/>
    <cellStyle name="style1492552823675" xfId="641"/>
    <cellStyle name="style1492552823736" xfId="642"/>
    <cellStyle name="style1492552823836" xfId="643"/>
    <cellStyle name="style1492552823869" xfId="644"/>
    <cellStyle name="style1492552823907" xfId="645"/>
    <cellStyle name="style1492552823947" xfId="646"/>
    <cellStyle name="style1492552823986" xfId="647"/>
    <cellStyle name="style1492552824024" xfId="648"/>
    <cellStyle name="style1492552824063" xfId="649"/>
    <cellStyle name="style1492552825114" xfId="650"/>
    <cellStyle name="style1492552825143" xfId="651"/>
    <cellStyle name="style1492552825172" xfId="652"/>
    <cellStyle name="style1492552825201" xfId="653"/>
    <cellStyle name="style1492552825230" xfId="654"/>
    <cellStyle name="style1492552825259" xfId="655"/>
    <cellStyle name="style1492552825288" xfId="656"/>
    <cellStyle name="style1492552825317" xfId="657"/>
    <cellStyle name="style1492552825347" xfId="658"/>
    <cellStyle name="style1492552825375" xfId="659"/>
    <cellStyle name="style1492552825404" xfId="660"/>
    <cellStyle name="style1492552825433" xfId="661"/>
    <cellStyle name="style1492552825463" xfId="662"/>
    <cellStyle name="style1492552825517" xfId="663"/>
    <cellStyle name="style1492552825553" xfId="664"/>
    <cellStyle name="style1492552825586" xfId="665"/>
    <cellStyle name="style1492552825617" xfId="666"/>
    <cellStyle name="style1492552825646" xfId="667"/>
    <cellStyle name="style1492552825675" xfId="668"/>
    <cellStyle name="style1492552825704" xfId="669"/>
    <cellStyle name="style1492552825769" xfId="670"/>
    <cellStyle name="style1492552825803" xfId="671"/>
    <cellStyle name="style1492552825889" xfId="672"/>
    <cellStyle name="style1492552825928" xfId="673"/>
    <cellStyle name="style1492633250753" xfId="674"/>
    <cellStyle name="style1492633250826" xfId="675"/>
    <cellStyle name="style1492633250864" xfId="676"/>
    <cellStyle name="style1492633250901" xfId="677"/>
    <cellStyle name="style1492633250940" xfId="678"/>
    <cellStyle name="style1492633250986" xfId="679"/>
    <cellStyle name="style1492633251192" xfId="680"/>
    <cellStyle name="style1492633251226" xfId="681"/>
    <cellStyle name="style1492633251292" xfId="682"/>
    <cellStyle name="style1492633251406" xfId="683"/>
    <cellStyle name="style1492633251527" xfId="684"/>
    <cellStyle name="style1492633251564" xfId="685"/>
    <cellStyle name="style1492633251691" xfId="686"/>
    <cellStyle name="style1492633251729" xfId="687"/>
    <cellStyle name="style1492633251767" xfId="688"/>
    <cellStyle name="style1492633251805" xfId="689"/>
    <cellStyle name="style1492633251842" xfId="690"/>
    <cellStyle name="style1492633251879" xfId="691"/>
    <cellStyle name="style1492633251997" xfId="692"/>
    <cellStyle name="style1492633252026" xfId="693"/>
    <cellStyle name="style1492633252055" xfId="694"/>
    <cellStyle name="style1492633252167" xfId="695"/>
    <cellStyle name="style1492633252195" xfId="696"/>
    <cellStyle name="style1492633252224" xfId="697"/>
    <cellStyle name="style1492633252261" xfId="698"/>
    <cellStyle name="style1492633252290" xfId="699"/>
    <cellStyle name="style1492633252364" xfId="700"/>
    <cellStyle name="style1492633252392" xfId="701"/>
    <cellStyle name="style1492633252420" xfId="702"/>
    <cellStyle name="style1492633252461" xfId="703"/>
    <cellStyle name="style1492633252542" xfId="704"/>
    <cellStyle name="style1492633253132" xfId="705"/>
    <cellStyle name="style1492633253162" xfId="706"/>
    <cellStyle name="style1492633253195" xfId="707"/>
    <cellStyle name="style1492633253227" xfId="708"/>
    <cellStyle name="style1492633253255" xfId="709"/>
    <cellStyle name="style1492633253286" xfId="710"/>
    <cellStyle name="style1492633253316" xfId="711"/>
    <cellStyle name="style1492633253355" xfId="712"/>
    <cellStyle name="style1492633253390" xfId="713"/>
    <cellStyle name="style1492633253419" xfId="714"/>
    <cellStyle name="style1492633253448" xfId="715"/>
    <cellStyle name="style1492633253482" xfId="716"/>
    <cellStyle name="style1492711339842" xfId="717"/>
    <cellStyle name="style1492711340484" xfId="718"/>
    <cellStyle name="style1492711340518" xfId="719"/>
    <cellStyle name="style1492711340546" xfId="720"/>
    <cellStyle name="style1492711340583" xfId="721"/>
    <cellStyle name="style1492711340620" xfId="722"/>
    <cellStyle name="style1492711340657" xfId="723"/>
    <cellStyle name="style1492711340685" xfId="724"/>
    <cellStyle name="style1492711340714" xfId="725"/>
    <cellStyle name="style1492711340742" xfId="726"/>
    <cellStyle name="style1492711340800" xfId="727"/>
    <cellStyle name="style1492711340839" xfId="728"/>
    <cellStyle name="style1492711340869" xfId="729"/>
    <cellStyle name="style1492711340899" xfId="730"/>
    <cellStyle name="style1492711340938" xfId="731"/>
    <cellStyle name="style1492711340974" xfId="732"/>
    <cellStyle name="style1492711341012" xfId="733"/>
    <cellStyle name="style1492711341040" xfId="734"/>
    <cellStyle name="style1492711341068" xfId="735"/>
    <cellStyle name="style1492711341106" xfId="736"/>
    <cellStyle name="style1492711341136" xfId="737"/>
    <cellStyle name="style1492711341164" xfId="738"/>
    <cellStyle name="style1492711341193" xfId="739"/>
    <cellStyle name="style1492711341230" xfId="740"/>
    <cellStyle name="style1492711341266" xfId="741"/>
    <cellStyle name="style1492711341317" xfId="742"/>
    <cellStyle name="style1492711341396" xfId="743"/>
    <cellStyle name="style1492711341462" xfId="744"/>
    <cellStyle name="style1492711341491" xfId="745"/>
    <cellStyle name="style1492711341520" xfId="746"/>
    <cellStyle name="style1492711341550" xfId="747"/>
    <cellStyle name="style1492712400442" xfId="748"/>
    <cellStyle name="style1492712401131" xfId="749"/>
    <cellStyle name="style1492712401166" xfId="750"/>
    <cellStyle name="style1492712401194" xfId="751"/>
    <cellStyle name="style1492712401255" xfId="752"/>
    <cellStyle name="style1492712401304" xfId="753"/>
    <cellStyle name="style1492712401349" xfId="754"/>
    <cellStyle name="style1492712401378" xfId="755"/>
    <cellStyle name="style1492712401416" xfId="756"/>
    <cellStyle name="style1492712401456" xfId="757"/>
    <cellStyle name="style1492712401501" xfId="758"/>
    <cellStyle name="style1492712401543" xfId="759"/>
    <cellStyle name="style1492712401572" xfId="760"/>
    <cellStyle name="style1492712401603" xfId="761"/>
    <cellStyle name="style1492712401645" xfId="762"/>
    <cellStyle name="style1492712401698" xfId="763"/>
    <cellStyle name="style1492712401769" xfId="764"/>
    <cellStyle name="style1492712401799" xfId="765"/>
    <cellStyle name="style1492712401829" xfId="766"/>
    <cellStyle name="style1492712401871" xfId="767"/>
    <cellStyle name="style1492712401901" xfId="768"/>
    <cellStyle name="style1492712401935" xfId="769"/>
    <cellStyle name="style1492712401963" xfId="770"/>
    <cellStyle name="style1492712402000" xfId="771"/>
    <cellStyle name="style1492712402037" xfId="772"/>
    <cellStyle name="style1492712402065" xfId="773"/>
    <cellStyle name="style1492712973861" xfId="774"/>
    <cellStyle name="style1492712974711" xfId="775"/>
    <cellStyle name="style1492712974745" xfId="776"/>
    <cellStyle name="style1492712974773" xfId="777"/>
    <cellStyle name="style1492712974811" xfId="778"/>
    <cellStyle name="style1492712974848" xfId="779"/>
    <cellStyle name="style1492712974885" xfId="780"/>
    <cellStyle name="style1492712974918" xfId="781"/>
    <cellStyle name="style1492712974947" xfId="782"/>
    <cellStyle name="style1492712974976" xfId="783"/>
    <cellStyle name="style1492712975013" xfId="784"/>
    <cellStyle name="style1492712975049" xfId="785"/>
    <cellStyle name="style1492712975078" xfId="786"/>
    <cellStyle name="style1492712975106" xfId="787"/>
    <cellStyle name="style1492712975144" xfId="788"/>
    <cellStyle name="style1492712975181" xfId="789"/>
    <cellStyle name="style1492712975219" xfId="790"/>
    <cellStyle name="style1492712975253" xfId="791"/>
    <cellStyle name="style1492712975282" xfId="792"/>
    <cellStyle name="style1492712975319" xfId="793"/>
    <cellStyle name="style1492712975349" xfId="794"/>
    <cellStyle name="style1492712975377" xfId="795"/>
    <cellStyle name="style1492712975405" xfId="796"/>
    <cellStyle name="style1492712975442" xfId="797"/>
    <cellStyle name="style1492712975479" xfId="798"/>
    <cellStyle name="style1492712975507" xfId="799"/>
    <cellStyle name="style1492713742444" xfId="800"/>
    <cellStyle name="style1492713743081" xfId="801"/>
    <cellStyle name="style1492713743114" xfId="802"/>
    <cellStyle name="style1492713743142" xfId="803"/>
    <cellStyle name="style1492713743179" xfId="804"/>
    <cellStyle name="style1492713743216" xfId="805"/>
    <cellStyle name="style1492713743253" xfId="806"/>
    <cellStyle name="style1492713743281" xfId="807"/>
    <cellStyle name="style1492713743310" xfId="808"/>
    <cellStyle name="style1492713743345" xfId="809"/>
    <cellStyle name="style1492713743384" xfId="810"/>
    <cellStyle name="style1492713743421" xfId="811"/>
    <cellStyle name="style1492713743450" xfId="812"/>
    <cellStyle name="style1492713743478" xfId="813"/>
    <cellStyle name="style1492713743515" xfId="814"/>
    <cellStyle name="style1492713743551" xfId="815"/>
    <cellStyle name="style1492713743588" xfId="816"/>
    <cellStyle name="style1492713743617" xfId="817"/>
    <cellStyle name="style1492713743644" xfId="818"/>
    <cellStyle name="style1492713743682" xfId="819"/>
    <cellStyle name="style1492713743719" xfId="820"/>
    <cellStyle name="style1492713743747" xfId="821"/>
    <cellStyle name="style1492713743776" xfId="822"/>
    <cellStyle name="style1492713743813" xfId="823"/>
    <cellStyle name="style1492713743850" xfId="824"/>
    <cellStyle name="style1492713743878" xfId="825"/>
    <cellStyle name="style1492715151179" xfId="826"/>
    <cellStyle name="style1492715151842" xfId="827"/>
    <cellStyle name="style1492715151875" xfId="828"/>
    <cellStyle name="style1492715151904" xfId="829"/>
    <cellStyle name="style1492715151941" xfId="830"/>
    <cellStyle name="style1492715151978" xfId="831"/>
    <cellStyle name="style1492715152015" xfId="832"/>
    <cellStyle name="style1492715152055" xfId="833"/>
    <cellStyle name="style1492715152083" xfId="834"/>
    <cellStyle name="style1492715152112" xfId="835"/>
    <cellStyle name="style1492715152148" xfId="836"/>
    <cellStyle name="style1492715152185" xfId="837"/>
    <cellStyle name="style1492715152214" xfId="838"/>
    <cellStyle name="style1492715152250" xfId="839"/>
    <cellStyle name="style1492715152287" xfId="840"/>
    <cellStyle name="style1492715152325" xfId="841"/>
    <cellStyle name="style1492715152353" xfId="842"/>
    <cellStyle name="style1492715152381" xfId="843"/>
    <cellStyle name="style1492715152418" xfId="844"/>
    <cellStyle name="style1492715152465" xfId="845"/>
    <cellStyle name="style1492715152494" xfId="846"/>
    <cellStyle name="style1492715152522" xfId="847"/>
    <cellStyle name="style1492715152550" xfId="848"/>
    <cellStyle name="style1492715152587" xfId="849"/>
    <cellStyle name="style1492715152624" xfId="850"/>
    <cellStyle name="style1492715152652" xfId="851"/>
    <cellStyle name="style1492715152696" xfId="852"/>
    <cellStyle name="style1492723343765" xfId="853"/>
    <cellStyle name="style1492723343840" xfId="854"/>
    <cellStyle name="style1492723343878" xfId="855"/>
    <cellStyle name="style1492723343916" xfId="856"/>
    <cellStyle name="style1492723343955" xfId="857"/>
    <cellStyle name="style1492723343993" xfId="858"/>
    <cellStyle name="style1492723344220" xfId="859"/>
    <cellStyle name="style1492723344254" xfId="860"/>
    <cellStyle name="style1492723344320" xfId="861"/>
    <cellStyle name="style1492723344433" xfId="862"/>
    <cellStyle name="style1492723344546" xfId="863"/>
    <cellStyle name="style1492723344587" xfId="864"/>
    <cellStyle name="style1492723344718" xfId="865"/>
    <cellStyle name="style1492723344776" xfId="866"/>
    <cellStyle name="style1492723344815" xfId="867"/>
    <cellStyle name="style1492723344852" xfId="868"/>
    <cellStyle name="style1492723344892" xfId="869"/>
    <cellStyle name="style1492723344929" xfId="870"/>
    <cellStyle name="style1492723344968" xfId="871"/>
    <cellStyle name="style1492723345042" xfId="872"/>
    <cellStyle name="style1492723345070" xfId="873"/>
    <cellStyle name="style1492723345099" xfId="874"/>
    <cellStyle name="style1492723345137" xfId="875"/>
    <cellStyle name="style1492723345211" xfId="876"/>
    <cellStyle name="style1492723345239" xfId="877"/>
    <cellStyle name="style1492723345288" xfId="878"/>
    <cellStyle name="style1492723345325" xfId="879"/>
    <cellStyle name="style1492723345354" xfId="880"/>
    <cellStyle name="style1492723345428" xfId="881"/>
    <cellStyle name="style1492723345456" xfId="882"/>
    <cellStyle name="style1492723345484" xfId="883"/>
    <cellStyle name="style1492723345522" xfId="884"/>
    <cellStyle name="style1492723345552" xfId="885"/>
    <cellStyle name="style1492723345626" xfId="886"/>
    <cellStyle name="style1492723345654" xfId="887"/>
    <cellStyle name="style1492723346207" xfId="888"/>
    <cellStyle name="style1492723346258" xfId="889"/>
    <cellStyle name="style1492723346288" xfId="890"/>
    <cellStyle name="style1492723346319" xfId="891"/>
    <cellStyle name="style1492723346348" xfId="892"/>
    <cellStyle name="style1492723346376" xfId="893"/>
    <cellStyle name="style1492723346406" xfId="894"/>
    <cellStyle name="style1492723346434" xfId="895"/>
    <cellStyle name="style1492723346499" xfId="896"/>
    <cellStyle name="style1492723346531" xfId="897"/>
    <cellStyle name="style1492723346559" xfId="898"/>
    <cellStyle name="style1492723346588" xfId="899"/>
    <cellStyle name="style1492723346621" xfId="900"/>
    <cellStyle name="style1492723346659" xfId="901"/>
    <cellStyle name="style1492723346895" xfId="902"/>
    <cellStyle name="style1492723346923" xfId="903"/>
    <cellStyle name="style1492723346961" xfId="904"/>
    <cellStyle name="style1492738504706" xfId="905"/>
    <cellStyle name="style1492738504739" xfId="906"/>
    <cellStyle name="style1492738505391" xfId="907"/>
    <cellStyle name="style1492738505425" xfId="908"/>
    <cellStyle name="style1492738505453" xfId="909"/>
    <cellStyle name="style1492738505491" xfId="910"/>
    <cellStyle name="style1492738505528" xfId="911"/>
    <cellStyle name="style1492738505565" xfId="912"/>
    <cellStyle name="style1492738505593" xfId="913"/>
    <cellStyle name="style1492738505622" xfId="914"/>
    <cellStyle name="style1492738505650" xfId="915"/>
    <cellStyle name="style1492738505704" xfId="916"/>
    <cellStyle name="style1492738505745" xfId="917"/>
    <cellStyle name="style1492738505775" xfId="918"/>
    <cellStyle name="style1492738505804" xfId="919"/>
    <cellStyle name="style1492738505842" xfId="920"/>
    <cellStyle name="style1492738505878" xfId="921"/>
    <cellStyle name="style1492738505915" xfId="922"/>
    <cellStyle name="style1492738505943" xfId="923"/>
    <cellStyle name="style1492738505971" xfId="924"/>
    <cellStyle name="style1492738506009" xfId="925"/>
    <cellStyle name="style1492738506037" xfId="926"/>
    <cellStyle name="style1492738506065" xfId="927"/>
    <cellStyle name="style1492738506094" xfId="928"/>
    <cellStyle name="style1492738506131" xfId="929"/>
    <cellStyle name="style1492738506167" xfId="930"/>
    <cellStyle name="style1492738506195" xfId="931"/>
    <cellStyle name="style1492738506259" xfId="932"/>
    <cellStyle name="style1492739603015" xfId="933"/>
    <cellStyle name="style1492739603045" xfId="934"/>
    <cellStyle name="style1492739603114" xfId="935"/>
    <cellStyle name="style1492739603151" xfId="936"/>
    <cellStyle name="style1492739603190" xfId="937"/>
    <cellStyle name="style1492739603229" xfId="938"/>
    <cellStyle name="style1492739603285" xfId="939"/>
    <cellStyle name="style1492739603490" xfId="940"/>
    <cellStyle name="style1492739603524" xfId="941"/>
    <cellStyle name="style1492739603588" xfId="942"/>
    <cellStyle name="style1492739603700" xfId="943"/>
    <cellStyle name="style1492739603812" xfId="944"/>
    <cellStyle name="style1492739603849" xfId="945"/>
    <cellStyle name="style1492739603988" xfId="946"/>
    <cellStyle name="style1492739604025" xfId="947"/>
    <cellStyle name="style1492739604062" xfId="948"/>
    <cellStyle name="style1492739604099" xfId="949"/>
    <cellStyle name="style1492739604136" xfId="950"/>
    <cellStyle name="style1492739604173" xfId="951"/>
    <cellStyle name="style1492739604285" xfId="952"/>
    <cellStyle name="style1492739604313" xfId="953"/>
    <cellStyle name="style1492739604341" xfId="954"/>
    <cellStyle name="style1492739604378" xfId="955"/>
    <cellStyle name="style1492739604451" xfId="956"/>
    <cellStyle name="style1492739604495" xfId="957"/>
    <cellStyle name="style1492739604524" xfId="958"/>
    <cellStyle name="style1492739604561" xfId="959"/>
    <cellStyle name="style1492739604590" xfId="960"/>
    <cellStyle name="style1492739604666" xfId="961"/>
    <cellStyle name="style1492739604694" xfId="962"/>
    <cellStyle name="style1492739604722" xfId="963"/>
    <cellStyle name="style1492739604761" xfId="964"/>
    <cellStyle name="style1492739604835" xfId="965"/>
    <cellStyle name="style1492739604863" xfId="966"/>
    <cellStyle name="style1492739605419" xfId="967"/>
    <cellStyle name="style1492739605447" xfId="968"/>
    <cellStyle name="style1492739605478" xfId="969"/>
    <cellStyle name="style1492739605508" xfId="970"/>
    <cellStyle name="style1492739605537" xfId="971"/>
    <cellStyle name="style1492739605565" xfId="972"/>
    <cellStyle name="style1492739605595" xfId="973"/>
    <cellStyle name="style1492739605623" xfId="974"/>
    <cellStyle name="style1492739605687" xfId="975"/>
    <cellStyle name="style1492739605761" xfId="976"/>
    <cellStyle name="style1492739605789" xfId="977"/>
    <cellStyle name="style1492739605818" xfId="978"/>
    <cellStyle name="style1492739605850" xfId="979"/>
    <cellStyle name="style1492739605926" xfId="980"/>
    <cellStyle name="style1492739605981" xfId="981"/>
    <cellStyle name="style1492740155662" xfId="982"/>
    <cellStyle name="style1492740155695" xfId="983"/>
    <cellStyle name="style1492740155775" xfId="984"/>
    <cellStyle name="style1492740155815" xfId="985"/>
    <cellStyle name="style1492740155854" xfId="986"/>
    <cellStyle name="style1492740155895" xfId="987"/>
    <cellStyle name="style1492740155932" xfId="988"/>
    <cellStyle name="style1492740156155" xfId="989"/>
    <cellStyle name="style1492740156190" xfId="990"/>
    <cellStyle name="style1492740156256" xfId="991"/>
    <cellStyle name="style1492740156370" xfId="992"/>
    <cellStyle name="style1492740156484" xfId="993"/>
    <cellStyle name="style1492740156521" xfId="994"/>
    <cellStyle name="style1492740156645" xfId="995"/>
    <cellStyle name="style1492740156682" xfId="996"/>
    <cellStyle name="style1492740156720" xfId="997"/>
    <cellStyle name="style1492740156757" xfId="998"/>
    <cellStyle name="style1492740156795" xfId="999"/>
    <cellStyle name="style1492740156843" xfId="1000"/>
    <cellStyle name="style1492740156954" xfId="1001"/>
    <cellStyle name="style1492740156982" xfId="1002"/>
    <cellStyle name="style1492740157010" xfId="1003"/>
    <cellStyle name="style1492740157047" xfId="1004"/>
    <cellStyle name="style1492740157120" xfId="1005"/>
    <cellStyle name="style1492740157147" xfId="1006"/>
    <cellStyle name="style1492740157175" xfId="1007"/>
    <cellStyle name="style1492740157212" xfId="1008"/>
    <cellStyle name="style1492740157240" xfId="1009"/>
    <cellStyle name="style1492740157312" xfId="1010"/>
    <cellStyle name="style1492740157340" xfId="1011"/>
    <cellStyle name="style1492740157368" xfId="1012"/>
    <cellStyle name="style1492740157407" xfId="1013"/>
    <cellStyle name="style1492740157492" xfId="1014"/>
    <cellStyle name="style1492740157520" xfId="1015"/>
    <cellStyle name="style1492740158058" xfId="1016"/>
    <cellStyle name="style1492740158086" xfId="1017"/>
    <cellStyle name="style1492740158117" xfId="1018"/>
    <cellStyle name="style1492740158158" xfId="1019"/>
    <cellStyle name="style1492740158187" xfId="1020"/>
    <cellStyle name="style1492740158214" xfId="1021"/>
    <cellStyle name="style1492740158246" xfId="1022"/>
    <cellStyle name="style1492740158277" xfId="1023"/>
    <cellStyle name="style1492740158340" xfId="1024"/>
    <cellStyle name="style1492740158403" xfId="1025"/>
    <cellStyle name="style1492740158434" xfId="1026"/>
    <cellStyle name="style1492740158466" xfId="1027"/>
    <cellStyle name="style1492740158499" xfId="1028"/>
    <cellStyle name="style1492740158573" xfId="1029"/>
    <cellStyle name="style1492740158628" xfId="1030"/>
    <cellStyle name="style1492789970427" xfId="1031"/>
    <cellStyle name="style1492789970497" xfId="1032"/>
    <cellStyle name="style1492789970533" xfId="1033"/>
    <cellStyle name="style1492789970569" xfId="1034"/>
    <cellStyle name="style1492789970607" xfId="1035"/>
    <cellStyle name="style1492789970644" xfId="1036"/>
    <cellStyle name="style1492789970863" xfId="1037"/>
    <cellStyle name="style1492789970896" xfId="1038"/>
    <cellStyle name="style1492789970959" xfId="1039"/>
    <cellStyle name="style1492789971068" xfId="1040"/>
    <cellStyle name="style1492789971179" xfId="1041"/>
    <cellStyle name="style1492789971215" xfId="1042"/>
    <cellStyle name="style1492789971323" xfId="1043"/>
    <cellStyle name="style1492789971359" xfId="1044"/>
    <cellStyle name="style1492789971396" xfId="1045"/>
    <cellStyle name="style1492789971432" xfId="1046"/>
    <cellStyle name="style1492789971467" xfId="1047"/>
    <cellStyle name="style1492789971503" xfId="1048"/>
    <cellStyle name="style1492789971611" xfId="1049"/>
    <cellStyle name="style1492789971638" xfId="1050"/>
    <cellStyle name="style1492789971773" xfId="1051"/>
    <cellStyle name="style1492789971800" xfId="1052"/>
    <cellStyle name="style1492789971828" xfId="1053"/>
    <cellStyle name="style1492789971866" xfId="1054"/>
    <cellStyle name="style1492789971896" xfId="1055"/>
    <cellStyle name="style1492789971988" xfId="1056"/>
    <cellStyle name="style1492789972016" xfId="1057"/>
    <cellStyle name="style1492789972043" xfId="1058"/>
    <cellStyle name="style1492789972152" xfId="1059"/>
    <cellStyle name="style1492789972736" xfId="1060"/>
    <cellStyle name="style1492789972764" xfId="1061"/>
    <cellStyle name="style1492789972791" xfId="1062"/>
    <cellStyle name="style1492789972822" xfId="1063"/>
    <cellStyle name="style1492789972852" xfId="1064"/>
    <cellStyle name="style1492789972879" xfId="1065"/>
    <cellStyle name="style1492789972907" xfId="1066"/>
    <cellStyle name="style1492789972935" xfId="1067"/>
    <cellStyle name="style1492789972962" xfId="1068"/>
    <cellStyle name="style1492789973000" xfId="1069"/>
    <cellStyle name="style1492789973031" xfId="1070"/>
    <cellStyle name="style1492789973069" xfId="1071"/>
    <cellStyle name="style1492789973101" xfId="1072"/>
    <cellStyle name="style1492793756893" xfId="1073"/>
    <cellStyle name="style1492793756959" xfId="1074"/>
    <cellStyle name="style1492793756996" xfId="1075"/>
    <cellStyle name="style1492793757033" xfId="1076"/>
    <cellStyle name="style1492793757073" xfId="1077"/>
    <cellStyle name="style1492793757112" xfId="1078"/>
    <cellStyle name="style1492793757320" xfId="1079"/>
    <cellStyle name="style1492793757353" xfId="1080"/>
    <cellStyle name="style1492793757417" xfId="1081"/>
    <cellStyle name="style1492793757544" xfId="1082"/>
    <cellStyle name="style1492793757653" xfId="1083"/>
    <cellStyle name="style1492793757689" xfId="1084"/>
    <cellStyle name="style1492793757782" xfId="1085"/>
    <cellStyle name="style1492793757820" xfId="1086"/>
    <cellStyle name="style1492793757856" xfId="1087"/>
    <cellStyle name="style1492793757893" xfId="1088"/>
    <cellStyle name="style1492793757928" xfId="1089"/>
    <cellStyle name="style1492793757964" xfId="1090"/>
    <cellStyle name="style1492793758074" xfId="1091"/>
    <cellStyle name="style1492793758100" xfId="1092"/>
    <cellStyle name="style1492793758127" xfId="1093"/>
    <cellStyle name="style1492793758249" xfId="1094"/>
    <cellStyle name="style1492793758278" xfId="1095"/>
    <cellStyle name="style1492793758304" xfId="1096"/>
    <cellStyle name="style1492793758339" xfId="1097"/>
    <cellStyle name="style1492793758367" xfId="1098"/>
    <cellStyle name="style1492793758437" xfId="1099"/>
    <cellStyle name="style1492793758464" xfId="1100"/>
    <cellStyle name="style1492793758491" xfId="1101"/>
    <cellStyle name="style1492793758527" xfId="1102"/>
    <cellStyle name="style1492793758625" xfId="1103"/>
    <cellStyle name="style1492793759214" xfId="1104"/>
    <cellStyle name="style1492793759242" xfId="1105"/>
    <cellStyle name="style1492793759273" xfId="1106"/>
    <cellStyle name="style1492793759303" xfId="1107"/>
    <cellStyle name="style1492793759332" xfId="1108"/>
    <cellStyle name="style1492793759360" xfId="1109"/>
    <cellStyle name="style1492793759389" xfId="1110"/>
    <cellStyle name="style1492793759417" xfId="1111"/>
    <cellStyle name="style1492793759444" xfId="1112"/>
    <cellStyle name="style1492793759481" xfId="1113"/>
    <cellStyle name="style1492793759587" xfId="1114"/>
    <cellStyle name="style1492793759619" xfId="1115"/>
    <cellStyle name="style1492795051954" xfId="1116"/>
    <cellStyle name="style1492795052533" xfId="1117"/>
    <cellStyle name="style1492795052565" xfId="1118"/>
    <cellStyle name="style1492795052591" xfId="1119"/>
    <cellStyle name="style1492795052626" xfId="1120"/>
    <cellStyle name="style1492795052661" xfId="1121"/>
    <cellStyle name="style1492795052696" xfId="1122"/>
    <cellStyle name="style1492795052722" xfId="1123"/>
    <cellStyle name="style1492795052749" xfId="1124"/>
    <cellStyle name="style1492795052777" xfId="1125"/>
    <cellStyle name="style1492795052812" xfId="1126"/>
    <cellStyle name="style1492795052855" xfId="1127"/>
    <cellStyle name="style1492795052881" xfId="1128"/>
    <cellStyle name="style1492795052911" xfId="1129"/>
    <cellStyle name="style1492795052946" xfId="1130"/>
    <cellStyle name="style1492795052981" xfId="1131"/>
    <cellStyle name="style1492795053016" xfId="1132"/>
    <cellStyle name="style1492795053043" xfId="1133"/>
    <cellStyle name="style1492795053070" xfId="1134"/>
    <cellStyle name="style1492795053106" xfId="1135"/>
    <cellStyle name="style1492795053132" xfId="1136"/>
    <cellStyle name="style1492795053159" xfId="1137"/>
    <cellStyle name="style1492795053194" xfId="1138"/>
    <cellStyle name="style1492795053229" xfId="1139"/>
    <cellStyle name="style1492795053255" xfId="1140"/>
    <cellStyle name="style1492800175236" xfId="1141"/>
    <cellStyle name="style1492800175820" xfId="1142"/>
    <cellStyle name="style1492800175852" xfId="1143"/>
    <cellStyle name="style1492800175878" xfId="1144"/>
    <cellStyle name="style1492800175913" xfId="1145"/>
    <cellStyle name="style1492800175949" xfId="1146"/>
    <cellStyle name="style1492800175986" xfId="1147"/>
    <cellStyle name="style1492800176013" xfId="1148"/>
    <cellStyle name="style1492800176040" xfId="1149"/>
    <cellStyle name="style1492800176067" xfId="1150"/>
    <cellStyle name="style1492800176102" xfId="1151"/>
    <cellStyle name="style1492800176136" xfId="1152"/>
    <cellStyle name="style1492800176165" xfId="1153"/>
    <cellStyle name="style1492800176191" xfId="1154"/>
    <cellStyle name="style1492800176227" xfId="1155"/>
    <cellStyle name="style1492800176261" xfId="1156"/>
    <cellStyle name="style1492800176296" xfId="1157"/>
    <cellStyle name="style1492800176342" xfId="1158"/>
    <cellStyle name="style1492800176369" xfId="1159"/>
    <cellStyle name="style1492800176405" xfId="1160"/>
    <cellStyle name="style1492800176432" xfId="1161"/>
    <cellStyle name="style1492800176458" xfId="1162"/>
    <cellStyle name="style1492800176485" xfId="1163"/>
    <cellStyle name="style1492800176521" xfId="1164"/>
    <cellStyle name="style1492800176555" xfId="1165"/>
    <cellStyle name="style1492800176581" xfId="1166"/>
    <cellStyle name="style1492802186633" xfId="1167"/>
    <cellStyle name="style1492802187366" xfId="1168"/>
    <cellStyle name="style1492802187393" xfId="1169"/>
    <cellStyle name="style1492802187421" xfId="1170"/>
    <cellStyle name="style1492802187721" xfId="1171"/>
    <cellStyle name="style1492802187756" xfId="1172"/>
    <cellStyle name="style1492802188017" xfId="1173"/>
    <cellStyle name="style1492802188050" xfId="1174"/>
    <cellStyle name="style1492802188077" xfId="1175"/>
    <cellStyle name="style1492802188112" xfId="1176"/>
    <cellStyle name="style1492802188148" xfId="1177"/>
    <cellStyle name="style1492802188185" xfId="1178"/>
    <cellStyle name="style1492802188212" xfId="1179"/>
    <cellStyle name="style1492802188238" xfId="1180"/>
    <cellStyle name="style1492802188296" xfId="1181"/>
    <cellStyle name="style1492802188322" xfId="1182"/>
    <cellStyle name="style1492802188350" xfId="1183"/>
    <cellStyle name="style1492802188378" xfId="1184"/>
    <cellStyle name="style1492802188405" xfId="1185"/>
    <cellStyle name="style1492802188434" xfId="1186"/>
    <cellStyle name="style1492802188463" xfId="1187"/>
    <cellStyle name="style1492802188494" xfId="1188"/>
    <cellStyle name="style1492802188523" xfId="1189"/>
    <cellStyle name="style1492802188551" xfId="1190"/>
    <cellStyle name="style1492802188581" xfId="1191"/>
    <cellStyle name="style1492802188641" xfId="1192"/>
    <cellStyle name="style1492802337391" xfId="1193"/>
    <cellStyle name="style1492802338187" xfId="1194"/>
    <cellStyle name="style1492802338219" xfId="1195"/>
    <cellStyle name="style1492802338245" xfId="1196"/>
    <cellStyle name="style1492802338280" xfId="1197"/>
    <cellStyle name="style1492802338316" xfId="1198"/>
    <cellStyle name="style1492802338352" xfId="1199"/>
    <cellStyle name="style1492802338379" xfId="1200"/>
    <cellStyle name="style1492802338406" xfId="1201"/>
    <cellStyle name="style1492802338433" xfId="1202"/>
    <cellStyle name="style1492802338467" xfId="1203"/>
    <cellStyle name="style1492802338509" xfId="1204"/>
    <cellStyle name="style1492802338536" xfId="1205"/>
    <cellStyle name="style1492802338571" xfId="1206"/>
    <cellStyle name="style1492802338606" xfId="1207"/>
    <cellStyle name="style1492802338641" xfId="1208"/>
    <cellStyle name="style1492802338667" xfId="1209"/>
    <cellStyle name="style1492802338694" xfId="1210"/>
    <cellStyle name="style1492802338729" xfId="1211"/>
    <cellStyle name="style1492802338756" xfId="1212"/>
    <cellStyle name="style1492802338783" xfId="1213"/>
    <cellStyle name="style1492802338809" xfId="1214"/>
    <cellStyle name="style1492802338843" xfId="1215"/>
    <cellStyle name="style1492802338879" xfId="1216"/>
    <cellStyle name="style1492802338913" xfId="1217"/>
    <cellStyle name="style1492802338940" xfId="1218"/>
    <cellStyle name="style1492802339012" xfId="1219"/>
    <cellStyle name="style1492803338908" xfId="1220"/>
    <cellStyle name="style1492803339485" xfId="1221"/>
    <cellStyle name="style1492803339516" xfId="1222"/>
    <cellStyle name="style1492803339543" xfId="1223"/>
    <cellStyle name="style1492803339578" xfId="1224"/>
    <cellStyle name="style1492803339622" xfId="1225"/>
    <cellStyle name="style1492803339657" xfId="1226"/>
    <cellStyle name="style1492803339684" xfId="1227"/>
    <cellStyle name="style1492803339711" xfId="1228"/>
    <cellStyle name="style1492803339738" xfId="1229"/>
    <cellStyle name="style1492803339772" xfId="1230"/>
    <cellStyle name="style1492803339807" xfId="1231"/>
    <cellStyle name="style1492803339833" xfId="1232"/>
    <cellStyle name="style1492803339860" xfId="1233"/>
    <cellStyle name="style1492803339895" xfId="1234"/>
    <cellStyle name="style1492803339930" xfId="1235"/>
    <cellStyle name="style1492803339965" xfId="1236"/>
    <cellStyle name="style1492803339992" xfId="1237"/>
    <cellStyle name="style1492803340018" xfId="1238"/>
    <cellStyle name="style1492803340064" xfId="1239"/>
    <cellStyle name="style1492803340091" xfId="1240"/>
    <cellStyle name="style1492803340118" xfId="1241"/>
    <cellStyle name="style1492803340153" xfId="1242"/>
    <cellStyle name="style1492803340188" xfId="1243"/>
    <cellStyle name="style1492803340214" xfId="1244"/>
    <cellStyle name="style1492804949385" xfId="1245"/>
    <cellStyle name="style1492804950200" xfId="1246"/>
    <cellStyle name="style1492804950235" xfId="1247"/>
    <cellStyle name="style1492804950263" xfId="1248"/>
    <cellStyle name="style1492804950299" xfId="1249"/>
    <cellStyle name="style1492804950334" xfId="1250"/>
    <cellStyle name="style1492804950368" xfId="1251"/>
    <cellStyle name="style1492804950395" xfId="1252"/>
    <cellStyle name="style1492804950421" xfId="1253"/>
    <cellStyle name="style1492804950448" xfId="1254"/>
    <cellStyle name="style1492804950483" xfId="1255"/>
    <cellStyle name="style1492804950520" xfId="1256"/>
    <cellStyle name="style1492804950546" xfId="1257"/>
    <cellStyle name="style1492804950572" xfId="1258"/>
    <cellStyle name="style1492804950607" xfId="1259"/>
    <cellStyle name="style1492804950642" xfId="1260"/>
    <cellStyle name="style1492804950685" xfId="1261"/>
    <cellStyle name="style1492804950711" xfId="1262"/>
    <cellStyle name="style1492804950737" xfId="1263"/>
    <cellStyle name="style1492804950772" xfId="1264"/>
    <cellStyle name="style1492804950800" xfId="1265"/>
    <cellStyle name="style1492804950826" xfId="1266"/>
    <cellStyle name="style1492804950852" xfId="1267"/>
    <cellStyle name="style1492804950887" xfId="1268"/>
    <cellStyle name="style1492804950921" xfId="1269"/>
    <cellStyle name="style1492804950947" xfId="1270"/>
    <cellStyle name="style1492805908742" xfId="1"/>
    <cellStyle name="style1492805908803" xfId="10"/>
    <cellStyle name="style1492805908838" xfId="24"/>
    <cellStyle name="style1492805908873" xfId="25"/>
    <cellStyle name="style1492805908910" xfId="48"/>
    <cellStyle name="style1492805908949" xfId="49"/>
    <cellStyle name="style1492805909148" xfId="2"/>
    <cellStyle name="style1492805909180" xfId="8"/>
    <cellStyle name="style1492805909309" xfId="41"/>
    <cellStyle name="style1492805909415" xfId="3"/>
    <cellStyle name="style1492805909449" xfId="4"/>
    <cellStyle name="style1492805909539" xfId="5"/>
    <cellStyle name="style1492805909574" xfId="6"/>
    <cellStyle name="style1492805909609" xfId="7"/>
    <cellStyle name="style1492805909645" xfId="30"/>
    <cellStyle name="style1492805909681" xfId="9"/>
    <cellStyle name="style1492805909717" xfId="31"/>
    <cellStyle name="style1492805909838" xfId="13"/>
    <cellStyle name="style1492805909864" xfId="14"/>
    <cellStyle name="style1492805909891" xfId="15"/>
    <cellStyle name="style1492805909995" xfId="27"/>
    <cellStyle name="style1492805910022" xfId="28"/>
    <cellStyle name="style1492805910048" xfId="29"/>
    <cellStyle name="style1492805910153" xfId="33"/>
    <cellStyle name="style1492805910179" xfId="34"/>
    <cellStyle name="style1492805910206" xfId="35"/>
    <cellStyle name="style1492805910319" xfId="50"/>
    <cellStyle name="style1492805910880" xfId="11"/>
    <cellStyle name="style1492805910906" xfId="12"/>
    <cellStyle name="style1492805910933" xfId="26"/>
    <cellStyle name="style1492805910961" xfId="32"/>
    <cellStyle name="style1492805910989" xfId="40"/>
    <cellStyle name="style1492805911032" xfId="46"/>
    <cellStyle name="style1492805911059" xfId="47"/>
    <cellStyle name="style1492805911087" xfId="42"/>
    <cellStyle name="style1492805911113" xfId="44"/>
    <cellStyle name="style1492805911139" xfId="45"/>
    <cellStyle name="style1492805911169" xfId="16"/>
    <cellStyle name="style1492805911205" xfId="17"/>
    <cellStyle name="style1492805911231" xfId="18"/>
    <cellStyle name="style1492805911258" xfId="19"/>
    <cellStyle name="style1492805911285" xfId="20"/>
    <cellStyle name="style1492805911311" xfId="21"/>
    <cellStyle name="style1492805911337" xfId="37"/>
    <cellStyle name="style1492805911366" xfId="43"/>
    <cellStyle name="style1492805911395" xfId="22"/>
    <cellStyle name="style1492805911430" xfId="36"/>
    <cellStyle name="style1492805911466" xfId="51"/>
    <cellStyle name="style1492805911862" xfId="38"/>
    <cellStyle name="style1492805911890" xfId="39"/>
    <cellStyle name="style1492805912021" xfId="23"/>
    <cellStyle name="style1492806339727" xfId="52"/>
    <cellStyle name="style1492806339793" xfId="67"/>
    <cellStyle name="style1492806339830" xfId="75"/>
    <cellStyle name="style1492806339868" xfId="76"/>
    <cellStyle name="style1492806339916" xfId="97"/>
    <cellStyle name="style1492806339952" xfId="98"/>
    <cellStyle name="style1492806340148" xfId="58"/>
    <cellStyle name="style1492806340183" xfId="59"/>
    <cellStyle name="style1492806340308" xfId="53"/>
    <cellStyle name="style1492806340340" xfId="54"/>
    <cellStyle name="style1492806340366" xfId="55"/>
    <cellStyle name="style1492806340401" xfId="56"/>
    <cellStyle name="style1492806340436" xfId="57"/>
    <cellStyle name="style1492806340472" xfId="60"/>
    <cellStyle name="style1492806340498" xfId="69"/>
    <cellStyle name="style1492806340535" xfId="86"/>
    <cellStyle name="style1492806340562" xfId="61"/>
    <cellStyle name="style1492806340597" xfId="62"/>
    <cellStyle name="style1492806340633" xfId="63"/>
    <cellStyle name="style1492806340660" xfId="64"/>
    <cellStyle name="style1492806340688" xfId="65"/>
    <cellStyle name="style1492806340724" xfId="70"/>
    <cellStyle name="style1492806340759" xfId="71"/>
    <cellStyle name="style1492806340793" xfId="72"/>
    <cellStyle name="style1492806340820" xfId="73"/>
    <cellStyle name="style1492806340846" xfId="74"/>
    <cellStyle name="style1492806340883" xfId="77"/>
    <cellStyle name="style1492806340911" xfId="84"/>
    <cellStyle name="style1492806340937" xfId="85"/>
    <cellStyle name="style1492806340964" xfId="87"/>
    <cellStyle name="style1492806340998" xfId="88"/>
    <cellStyle name="style1492806341033" xfId="89"/>
    <cellStyle name="style1492806341059" xfId="90"/>
    <cellStyle name="style1492806341274" xfId="78"/>
    <cellStyle name="style1492806341309" xfId="66"/>
    <cellStyle name="style1492806341343" xfId="79"/>
    <cellStyle name="style1492806341554" xfId="81"/>
    <cellStyle name="style1492806341581" xfId="82"/>
    <cellStyle name="style1492806341607" xfId="83"/>
    <cellStyle name="style1492806341697" xfId="99"/>
    <cellStyle name="style1492806342222" xfId="68"/>
    <cellStyle name="style1492806342250" xfId="80"/>
    <cellStyle name="style1492806342296" xfId="116"/>
    <cellStyle name="style1492806342345" xfId="115"/>
    <cellStyle name="style1492806695346" xfId="149"/>
    <cellStyle name="style1492806695412" xfId="157"/>
    <cellStyle name="style1492806695449" xfId="163"/>
    <cellStyle name="style1492806695485" xfId="164"/>
    <cellStyle name="style1492806695522" xfId="178"/>
    <cellStyle name="style1492806695558" xfId="179"/>
    <cellStyle name="style1492806695750" xfId="150"/>
    <cellStyle name="style1492806695781" xfId="184"/>
    <cellStyle name="style1492806695946" xfId="193"/>
    <cellStyle name="style1492806696341" xfId="151"/>
    <cellStyle name="style1492806696376" xfId="152"/>
    <cellStyle name="style1492806696489" xfId="153"/>
    <cellStyle name="style1492806696524" xfId="154"/>
    <cellStyle name="style1492806696558" xfId="155"/>
    <cellStyle name="style1492806696593" xfId="169"/>
    <cellStyle name="style1492806696627" xfId="156"/>
    <cellStyle name="style1492806696662" xfId="170"/>
    <cellStyle name="style1492806696765" xfId="160"/>
    <cellStyle name="style1492806696791" xfId="161"/>
    <cellStyle name="style1492806696817" xfId="162"/>
    <cellStyle name="style1492806696920" xfId="166"/>
    <cellStyle name="style1492806696955" xfId="167"/>
    <cellStyle name="style1492806696981" xfId="168"/>
    <cellStyle name="style1492806697016" xfId="165"/>
    <cellStyle name="style1492806697043" xfId="171"/>
    <cellStyle name="style1492806697112" xfId="172"/>
    <cellStyle name="style1492806697138" xfId="173"/>
    <cellStyle name="style1492806697164" xfId="174"/>
    <cellStyle name="style1492806697269" xfId="181"/>
    <cellStyle name="style1492806697799" xfId="158"/>
    <cellStyle name="style1492806697826" xfId="159"/>
    <cellStyle name="style1492806697855" xfId="175"/>
    <cellStyle name="style1492806697884" xfId="176"/>
    <cellStyle name="style1492806697910" xfId="177"/>
    <cellStyle name="style1492806697937" xfId="180"/>
    <cellStyle name="style1492806697963" xfId="182"/>
    <cellStyle name="style1492806697989" xfId="183"/>
    <cellStyle name="style1492806698021" xfId="192"/>
    <cellStyle name="style1492806698049" xfId="194"/>
    <cellStyle name="style1492806698079" xfId="185"/>
    <cellStyle name="style1492806698114" xfId="191"/>
    <cellStyle name="style1492806698149" xfId="186"/>
    <cellStyle name="style1492806698175" xfId="187"/>
    <cellStyle name="style1492806698200" xfId="188"/>
    <cellStyle name="style1492806698226" xfId="189"/>
    <cellStyle name="style1492806698252" xfId="190"/>
    <cellStyle name="style1492806698594" xfId="195"/>
    <cellStyle name="style1492806973495" xfId="196"/>
    <cellStyle name="style1492806974105" xfId="198"/>
    <cellStyle name="style1492806974136" xfId="200"/>
    <cellStyle name="style1492806974162" xfId="201"/>
    <cellStyle name="style1492806974196" xfId="202"/>
    <cellStyle name="style1492806974232" xfId="203"/>
    <cellStyle name="style1492806974276" xfId="208"/>
    <cellStyle name="style1492806974302" xfId="220"/>
    <cellStyle name="style1492806974329" xfId="237"/>
    <cellStyle name="style1492806974356" xfId="209"/>
    <cellStyle name="style1492806974390" xfId="210"/>
    <cellStyle name="style1492806974424" xfId="211"/>
    <cellStyle name="style1492806974451" xfId="212"/>
    <cellStyle name="style1492806974477" xfId="213"/>
    <cellStyle name="style1492806974512" xfId="221"/>
    <cellStyle name="style1492806974546" xfId="222"/>
    <cellStyle name="style1492806974580" xfId="223"/>
    <cellStyle name="style1492806974607" xfId="224"/>
    <cellStyle name="style1492806974636" xfId="225"/>
    <cellStyle name="style1492806974671" xfId="226"/>
    <cellStyle name="style1492806974699" xfId="233"/>
    <cellStyle name="style1492806974726" xfId="234"/>
    <cellStyle name="style1492806974753" xfId="238"/>
    <cellStyle name="style1492806974788" xfId="239"/>
    <cellStyle name="style1492806974831" xfId="240"/>
    <cellStyle name="style1492806974857" xfId="241"/>
    <cellStyle name="style1493056212963" xfId="247"/>
    <cellStyle name="style1493056213031" xfId="255"/>
    <cellStyle name="style1493056213065" xfId="261"/>
    <cellStyle name="style1493056213101" xfId="262"/>
    <cellStyle name="style1493056213140" xfId="278"/>
    <cellStyle name="style1493056213206" xfId="279"/>
    <cellStyle name="style1493056213415" xfId="248"/>
    <cellStyle name="style1493056213449" xfId="284"/>
    <cellStyle name="style1493056213513" xfId="285"/>
    <cellStyle name="style1493056213565" xfId="292"/>
    <cellStyle name="style1493056213643" xfId="288"/>
    <cellStyle name="style1493056213751" xfId="249"/>
    <cellStyle name="style1493056213791" xfId="250"/>
    <cellStyle name="style1493056213890" xfId="251"/>
    <cellStyle name="style1493056213928" xfId="252"/>
    <cellStyle name="style1493056214304" xfId="253"/>
    <cellStyle name="style1493056214357" xfId="267"/>
    <cellStyle name="style1493056214398" xfId="254"/>
    <cellStyle name="style1493056214434" xfId="268"/>
    <cellStyle name="style1493056214544" xfId="258"/>
    <cellStyle name="style1493056214570" xfId="259"/>
    <cellStyle name="style1493056214597" xfId="260"/>
    <cellStyle name="style1493056214709" xfId="264"/>
    <cellStyle name="style1493056214744" xfId="265"/>
    <cellStyle name="style1493056214771" xfId="266"/>
    <cellStyle name="style1493056214808" xfId="263"/>
    <cellStyle name="style1493056214836" xfId="269"/>
    <cellStyle name="style1493056214905" xfId="270"/>
    <cellStyle name="style1493056214932" xfId="271"/>
    <cellStyle name="style1493056214959" xfId="272"/>
    <cellStyle name="style1493056215003" xfId="274"/>
    <cellStyle name="style1493056215106" xfId="281"/>
    <cellStyle name="style1493056215689" xfId="256"/>
    <cellStyle name="style1493056215725" xfId="257"/>
    <cellStyle name="style1493056215756" xfId="273"/>
    <cellStyle name="style1493056215788" xfId="275"/>
    <cellStyle name="style1493056215822" xfId="276"/>
    <cellStyle name="style1493056215849" xfId="277"/>
    <cellStyle name="style1493056215878" xfId="280"/>
    <cellStyle name="style1493056215905" xfId="282"/>
    <cellStyle name="style1493056215932" xfId="283"/>
    <cellStyle name="style1493056215971" xfId="287"/>
    <cellStyle name="style1493056216006" xfId="293"/>
    <cellStyle name="style1493056216035" xfId="294"/>
    <cellStyle name="style1493056216064" xfId="289"/>
    <cellStyle name="style1493056216094" xfId="286"/>
    <cellStyle name="style1493056216241" xfId="290"/>
    <cellStyle name="style1493056216393" xfId="291"/>
    <cellStyle name="style1493057962664" xfId="197"/>
    <cellStyle name="style1493057963288" xfId="199"/>
    <cellStyle name="style1493057963320" xfId="204"/>
    <cellStyle name="style1493057963346" xfId="205"/>
    <cellStyle name="style1493057963381" xfId="206"/>
    <cellStyle name="style1493057963416" xfId="207"/>
    <cellStyle name="style1493057963458" xfId="214"/>
    <cellStyle name="style1493057963484" xfId="227"/>
    <cellStyle name="style1493057963511" xfId="242"/>
    <cellStyle name="style1493057963538" xfId="215"/>
    <cellStyle name="style1493057963572" xfId="216"/>
    <cellStyle name="style1493057963608" xfId="217"/>
    <cellStyle name="style1493057963635" xfId="218"/>
    <cellStyle name="style1493057963661" xfId="219"/>
    <cellStyle name="style1493057963696" xfId="228"/>
    <cellStyle name="style1493057963730" xfId="229"/>
    <cellStyle name="style1493057963764" xfId="230"/>
    <cellStyle name="style1493057963790" xfId="231"/>
    <cellStyle name="style1493057963861" xfId="232"/>
    <cellStyle name="style1493057963888" xfId="235"/>
    <cellStyle name="style1493057963914" xfId="236"/>
    <cellStyle name="style1493057963941" xfId="243"/>
    <cellStyle name="style1493057963975" xfId="244"/>
    <cellStyle name="style1493057964010" xfId="245"/>
    <cellStyle name="style1493057964037" xfId="246"/>
    <cellStyle name="style1493059076880" xfId="295"/>
    <cellStyle name="style1493059077505" xfId="296"/>
    <cellStyle name="style1493059077536" xfId="297"/>
    <cellStyle name="style1493059077562" xfId="298"/>
    <cellStyle name="style1493059077597" xfId="299"/>
    <cellStyle name="style1493059077632" xfId="300"/>
    <cellStyle name="style1493059077667" xfId="301"/>
    <cellStyle name="style1493059077693" xfId="307"/>
    <cellStyle name="style1493059077720" xfId="316"/>
    <cellStyle name="style1493059077746" xfId="302"/>
    <cellStyle name="style1493059077781" xfId="303"/>
    <cellStyle name="style1493059077817" xfId="304"/>
    <cellStyle name="style1493059077844" xfId="305"/>
    <cellStyle name="style1493059077870" xfId="306"/>
    <cellStyle name="style1493059077905" xfId="308"/>
    <cellStyle name="style1493059077941" xfId="309"/>
    <cellStyle name="style1493059077975" xfId="310"/>
    <cellStyle name="style1493059078012" xfId="311"/>
    <cellStyle name="style1493059078039" xfId="312"/>
    <cellStyle name="style1493059078074" xfId="313"/>
    <cellStyle name="style1493059078128" xfId="314"/>
    <cellStyle name="style1493059078155" xfId="315"/>
    <cellStyle name="style1493059078182" xfId="317"/>
    <cellStyle name="style1493059078216" xfId="318"/>
    <cellStyle name="style1493059078251" xfId="319"/>
    <cellStyle name="style1493059078277" xfId="320"/>
    <cellStyle name="style1493063665176" xfId="1271"/>
    <cellStyle name="style1493063665241" xfId="1272"/>
    <cellStyle name="style1493063665307" xfId="1273"/>
    <cellStyle name="style1493063665342" xfId="1274"/>
    <cellStyle name="style1493063665378" xfId="1275"/>
    <cellStyle name="style1493063665413" xfId="1276"/>
    <cellStyle name="style1493063665621" xfId="1277"/>
    <cellStyle name="style1493063665654" xfId="1278"/>
    <cellStyle name="style1493063665715" xfId="1279"/>
    <cellStyle name="style1493063665794" xfId="1280"/>
    <cellStyle name="style1493063665848" xfId="1281"/>
    <cellStyle name="style1493063665955" xfId="1282"/>
    <cellStyle name="style1493063665989" xfId="1283"/>
    <cellStyle name="style1493063666079" xfId="1284"/>
    <cellStyle name="style1493063666114" xfId="1285"/>
    <cellStyle name="style1493063666149" xfId="1286"/>
    <cellStyle name="style1493063666506" xfId="1287"/>
    <cellStyle name="style1493063666541" xfId="1288"/>
    <cellStyle name="style1493063666575" xfId="1289"/>
    <cellStyle name="style1493063666685" xfId="1290"/>
    <cellStyle name="style1493063666711" xfId="1291"/>
    <cellStyle name="style1493063666737" xfId="1292"/>
    <cellStyle name="style1493063666841" xfId="1293"/>
    <cellStyle name="style1493063666867" xfId="1294"/>
    <cellStyle name="style1493063666893" xfId="1295"/>
    <cellStyle name="style1493063667006" xfId="1296"/>
    <cellStyle name="style1493063667033" xfId="1297"/>
    <cellStyle name="style1493063667059" xfId="1298"/>
    <cellStyle name="style1493063667173" xfId="1299"/>
    <cellStyle name="style1493063667731" xfId="1300"/>
    <cellStyle name="style1493063667758" xfId="1301"/>
    <cellStyle name="style1493063667785" xfId="1302"/>
    <cellStyle name="style1493063667812" xfId="1303"/>
    <cellStyle name="style1493063667839" xfId="1304"/>
    <cellStyle name="style1493063667875" xfId="1305"/>
    <cellStyle name="style1493063667901" xfId="1306"/>
    <cellStyle name="style1493063667928" xfId="1307"/>
    <cellStyle name="style1493063667963" xfId="1308"/>
    <cellStyle name="style1493063667989" xfId="1309"/>
    <cellStyle name="style1493063668024" xfId="1310"/>
    <cellStyle name="style1493063668059" xfId="1311"/>
    <cellStyle name="style1493063668089" xfId="1312"/>
    <cellStyle name="style1493063668192" xfId="1313"/>
    <cellStyle name="style1493063668222" xfId="1314"/>
    <cellStyle name="style1493063668249" xfId="1315"/>
    <cellStyle name="style1493063668393" xfId="1316"/>
    <cellStyle name="style1493063668547" xfId="1317"/>
    <cellStyle name="style1493063668582" xfId="1318"/>
    <cellStyle name="style1493063668608" xfId="1319"/>
    <cellStyle name="style1493063668635" xfId="1320"/>
    <cellStyle name="style1493063668661" xfId="1321"/>
    <cellStyle name="style1493063668687" xfId="1322"/>
    <cellStyle name="style1493064703012" xfId="1323"/>
    <cellStyle name="style1493064703896" xfId="1324"/>
    <cellStyle name="style1493064703929" xfId="1325"/>
    <cellStyle name="style1493064703956" xfId="1326"/>
    <cellStyle name="style1493064703998" xfId="1327"/>
    <cellStyle name="style1493064704035" xfId="1328"/>
    <cellStyle name="style1493064704073" xfId="1329"/>
    <cellStyle name="style1493064704099" xfId="1330"/>
    <cellStyle name="style1493064704126" xfId="1331"/>
    <cellStyle name="style1493064704154" xfId="1332"/>
    <cellStyle name="style1493064704188" xfId="1333"/>
    <cellStyle name="style1493064704223" xfId="1334"/>
    <cellStyle name="style1493064704249" xfId="1335"/>
    <cellStyle name="style1493064704275" xfId="1336"/>
    <cellStyle name="style1493064704310" xfId="1337"/>
    <cellStyle name="style1493064704345" xfId="1338"/>
    <cellStyle name="style1493064704380" xfId="1339"/>
    <cellStyle name="style1493064704407" xfId="1340"/>
    <cellStyle name="style1493064704433" xfId="1341"/>
    <cellStyle name="style1493064704478" xfId="1342"/>
    <cellStyle name="style1493064704505" xfId="1343"/>
    <cellStyle name="style1493064704532" xfId="1344"/>
    <cellStyle name="style1493064704567" xfId="1345"/>
    <cellStyle name="style1493064704602" xfId="1346"/>
    <cellStyle name="style1493064704628" xfId="1347"/>
    <cellStyle name="style1493222698507" xfId="1348"/>
    <cellStyle name="style1493222698682" xfId="1349"/>
    <cellStyle name="style1493222698989" xfId="1350"/>
    <cellStyle name="style1493222699021" xfId="1351"/>
    <cellStyle name="style1493222699437" xfId="1352"/>
    <cellStyle name="style1493222699474" xfId="1353"/>
    <cellStyle name="style1493222699509" xfId="1354"/>
    <cellStyle name="style1493222699543" xfId="1355"/>
    <cellStyle name="style1493222699730" xfId="1356"/>
    <cellStyle name="style1493222699763" xfId="1357"/>
    <cellStyle name="style1493222699789" xfId="1358"/>
    <cellStyle name="style1493222699893" xfId="1359"/>
    <cellStyle name="style1493222699919" xfId="1360"/>
    <cellStyle name="style1493222699981" xfId="1361"/>
    <cellStyle name="style1493222700008" xfId="1362"/>
    <cellStyle name="style1493222700097" xfId="1363"/>
    <cellStyle name="style1493222700123" xfId="1364"/>
    <cellStyle name="style1493222700185" xfId="1365"/>
    <cellStyle name="style1493222700240" xfId="1366"/>
    <cellStyle name="style1493222700990" xfId="1367"/>
    <cellStyle name="style1493222701020" xfId="1368"/>
    <cellStyle name="style1493222701099" xfId="1369"/>
    <cellStyle name="style1493222701179" xfId="1370"/>
    <cellStyle name="style1493222701234" xfId="1371"/>
    <cellStyle name="style1493222701306" xfId="1372"/>
    <cellStyle name="style1493222950791" xfId="1373"/>
    <cellStyle name="style1493222950859" xfId="1374"/>
    <cellStyle name="style1493222950894" xfId="1375"/>
    <cellStyle name="style1493222951345" xfId="1376"/>
    <cellStyle name="style1493222951382" xfId="1377"/>
    <cellStyle name="style1493222951416" xfId="1378"/>
    <cellStyle name="style1493222951611" xfId="1379"/>
    <cellStyle name="style1493222951642" xfId="1380"/>
    <cellStyle name="style1493222951704" xfId="1381"/>
    <cellStyle name="style1493222951819" xfId="1382"/>
    <cellStyle name="style1493222951942" xfId="1383"/>
    <cellStyle name="style1493222951977" xfId="1384"/>
    <cellStyle name="style1493222952067" xfId="1385"/>
    <cellStyle name="style1493222952103" xfId="1386"/>
    <cellStyle name="style1493222952140" xfId="1387"/>
    <cellStyle name="style1493222952191" xfId="1388"/>
    <cellStyle name="style1493222952227" xfId="1389"/>
    <cellStyle name="style1493222952262" xfId="1390"/>
    <cellStyle name="style1493222952396" xfId="1391"/>
    <cellStyle name="style1493222952423" xfId="1392"/>
    <cellStyle name="style1493222952449" xfId="1393"/>
    <cellStyle name="style1493222952555" xfId="1394"/>
    <cellStyle name="style1493222952581" xfId="1395"/>
    <cellStyle name="style1493222952608" xfId="1396"/>
    <cellStyle name="style1493222952644" xfId="1397"/>
    <cellStyle name="style1493222952671" xfId="1398"/>
    <cellStyle name="style1493222952740" xfId="1399"/>
    <cellStyle name="style1493222952766" xfId="1400"/>
    <cellStyle name="style1493222952808" xfId="1401"/>
    <cellStyle name="style1493222952844" xfId="1402"/>
    <cellStyle name="style1493222952968" xfId="1403"/>
    <cellStyle name="style1493222953596" xfId="1404"/>
    <cellStyle name="style1493222953623" xfId="1405"/>
    <cellStyle name="style1493222953653" xfId="1406"/>
    <cellStyle name="style1493222953679" xfId="1407"/>
    <cellStyle name="style1493222953708" xfId="1408"/>
    <cellStyle name="style1493222953735" xfId="1409"/>
    <cellStyle name="style1493222953761" xfId="1410"/>
    <cellStyle name="style1493222953787" xfId="1411"/>
    <cellStyle name="style1493222953813" xfId="1412"/>
    <cellStyle name="style1493222953847" xfId="1413"/>
    <cellStyle name="style1493222953941" xfId="1414"/>
    <cellStyle name="style1493222953970" xfId="1415"/>
    <cellStyle name="style1493224701031" xfId="1416"/>
    <cellStyle name="style1493224701062" xfId="1417"/>
    <cellStyle name="style1493224701138" xfId="1418"/>
    <cellStyle name="style1493224701175" xfId="1419"/>
    <cellStyle name="style1493224701210" xfId="1420"/>
    <cellStyle name="style1493224701246" xfId="1421"/>
    <cellStyle name="style1493224701280" xfId="1422"/>
    <cellStyle name="style1493224701474" xfId="1423"/>
    <cellStyle name="style1493224701875" xfId="1424"/>
    <cellStyle name="style1493224701990" xfId="1425"/>
    <cellStyle name="style1493224702097" xfId="1426"/>
    <cellStyle name="style1493224702132" xfId="1427"/>
    <cellStyle name="style1493224702239" xfId="1428"/>
    <cellStyle name="style1493224702276" xfId="1429"/>
    <cellStyle name="style1493224702323" xfId="1430"/>
    <cellStyle name="style1493224702360" xfId="1431"/>
    <cellStyle name="style1493224702395" xfId="1432"/>
    <cellStyle name="style1493224702449" xfId="1433"/>
    <cellStyle name="style1493224702555" xfId="1434"/>
    <cellStyle name="style1493224702581" xfId="1435"/>
    <cellStyle name="style1493224702607" xfId="1436"/>
    <cellStyle name="style1493224702718" xfId="1437"/>
    <cellStyle name="style1493224702744" xfId="1438"/>
    <cellStyle name="style1493224702770" xfId="1439"/>
    <cellStyle name="style1493224702874" xfId="1440"/>
    <cellStyle name="style1493224702901" xfId="1441"/>
    <cellStyle name="style1493224702935" xfId="1442"/>
    <cellStyle name="style1493224703064" xfId="1443"/>
    <cellStyle name="style1493224703674" xfId="1444"/>
    <cellStyle name="style1493224703701" xfId="1445"/>
    <cellStyle name="style1493224703727" xfId="1446"/>
    <cellStyle name="style1493224703755" xfId="1447"/>
    <cellStyle name="style1493224703782" xfId="1448"/>
    <cellStyle name="style1493224703817" xfId="1449"/>
    <cellStyle name="style1493224703846" xfId="1450"/>
    <cellStyle name="style1493224703874" xfId="1451"/>
    <cellStyle name="style1493224703900" xfId="1452"/>
    <cellStyle name="style1493224703926" xfId="1453"/>
    <cellStyle name="style1493224703963" xfId="1454"/>
    <cellStyle name="style1493224703999" xfId="1455"/>
    <cellStyle name="style1493224704026" xfId="1456"/>
    <cellStyle name="style1493224704071" xfId="1457"/>
    <cellStyle name="style1493224704105" xfId="1458"/>
    <cellStyle name="style1493224704132" xfId="1459"/>
    <cellStyle name="style1493224704163" xfId="1460"/>
    <cellStyle name="style1493224704191" xfId="1461"/>
    <cellStyle name="style1493224704221" xfId="1462"/>
    <cellStyle name="style1493224704256" xfId="1463"/>
    <cellStyle name="style1493224704291" xfId="1464"/>
    <cellStyle name="style1493224704636" xfId="1465"/>
    <cellStyle name="style1493224704675" xfId="1466"/>
    <cellStyle name="style1493224704704" xfId="1467"/>
    <cellStyle name="style1493224704736" xfId="1468"/>
    <cellStyle name="style1493224704773" xfId="1469"/>
    <cellStyle name="style1493226907269" xfId="1470"/>
    <cellStyle name="style1493226907308" xfId="1471"/>
    <cellStyle name="style1493226907905" xfId="1472"/>
    <cellStyle name="style1493226907937" xfId="1473"/>
    <cellStyle name="style1493226907963" xfId="1474"/>
    <cellStyle name="style1493226907997" xfId="1475"/>
    <cellStyle name="style1493226908033" xfId="1476"/>
    <cellStyle name="style1493226908068" xfId="1477"/>
    <cellStyle name="style1493226908094" xfId="1478"/>
    <cellStyle name="style1493226908121" xfId="1479"/>
    <cellStyle name="style1493226908149" xfId="1480"/>
    <cellStyle name="style1493226908194" xfId="1481"/>
    <cellStyle name="style1493226908248" xfId="1482"/>
    <cellStyle name="style1493226908273" xfId="1483"/>
    <cellStyle name="style1493226908300" xfId="1484"/>
    <cellStyle name="style1493226908337" xfId="1485"/>
    <cellStyle name="style1493226908370" xfId="1486"/>
    <cellStyle name="style1493226908419" xfId="1487"/>
    <cellStyle name="style1493226908445" xfId="1488"/>
    <cellStyle name="style1493226908472" xfId="1489"/>
    <cellStyle name="style1493226908511" xfId="1490"/>
    <cellStyle name="style1493226908540" xfId="1491"/>
    <cellStyle name="style1493226908566" xfId="1492"/>
    <cellStyle name="style1493226908592" xfId="1493"/>
    <cellStyle name="style1493226908626" xfId="1494"/>
    <cellStyle name="style1493226908661" xfId="1495"/>
    <cellStyle name="style1493226908687" xfId="1496"/>
    <cellStyle name="style1493232224808" xfId="1497"/>
    <cellStyle name="style1493232224841" xfId="1498"/>
    <cellStyle name="style1493232225454" xfId="1499"/>
    <cellStyle name="style1493232225485" xfId="1500"/>
    <cellStyle name="style1493232225511" xfId="1501"/>
    <cellStyle name="style1493232225546" xfId="1502"/>
    <cellStyle name="style1493232225581" xfId="1503"/>
    <cellStyle name="style1493232225615" xfId="1504"/>
    <cellStyle name="style1493232225641" xfId="1505"/>
    <cellStyle name="style1493232225668" xfId="1506"/>
    <cellStyle name="style1493232225696" xfId="1507"/>
    <cellStyle name="style1493232225730" xfId="1508"/>
    <cellStyle name="style1493232225765" xfId="1509"/>
    <cellStyle name="style1493232225802" xfId="1510"/>
    <cellStyle name="style1493232225828" xfId="1511"/>
    <cellStyle name="style1493232225862" xfId="1512"/>
    <cellStyle name="style1493232225897" xfId="1513"/>
    <cellStyle name="style1493232225931" xfId="1514"/>
    <cellStyle name="style1493232225957" xfId="1515"/>
    <cellStyle name="style1493232225985" xfId="1516"/>
    <cellStyle name="style1493232226023" xfId="1517"/>
    <cellStyle name="style1493232226050" xfId="1518"/>
    <cellStyle name="style1493232226077" xfId="1519"/>
    <cellStyle name="style1493232226106" xfId="1520"/>
    <cellStyle name="style1493232226145" xfId="1521"/>
    <cellStyle name="style1493232226183" xfId="1522"/>
    <cellStyle name="style1493232226221" xfId="1523"/>
    <cellStyle name="style1493232226268" xfId="1524"/>
    <cellStyle name="style1493233079819" xfId="1525"/>
    <cellStyle name="style1493233080382" xfId="1526"/>
    <cellStyle name="style1493233080415" xfId="1527"/>
    <cellStyle name="style1493233080441" xfId="1528"/>
    <cellStyle name="style1493233080475" xfId="1529"/>
    <cellStyle name="style1493233080509" xfId="1530"/>
    <cellStyle name="style1493233080544" xfId="1531"/>
    <cellStyle name="style1493233080570" xfId="1532"/>
    <cellStyle name="style1493233080596" xfId="1533"/>
    <cellStyle name="style1493233080631" xfId="1534"/>
    <cellStyle name="style1493233080665" xfId="1535"/>
    <cellStyle name="style1493233080699" xfId="1536"/>
    <cellStyle name="style1493233080725" xfId="1537"/>
    <cellStyle name="style1493233080751" xfId="1538"/>
    <cellStyle name="style1493233080785" xfId="1539"/>
    <cellStyle name="style1493233080819" xfId="1540"/>
    <cellStyle name="style1493233080853" xfId="1541"/>
    <cellStyle name="style1493233080879" xfId="1542"/>
    <cellStyle name="style1493233080905" xfId="1543"/>
    <cellStyle name="style1493233080939" xfId="1544"/>
    <cellStyle name="style1493233080966" xfId="1545"/>
    <cellStyle name="style1493233080991" xfId="1546"/>
    <cellStyle name="style1493233081026" xfId="1547"/>
    <cellStyle name="style1493233081053" xfId="1548"/>
    <cellStyle name="style1493233081087" xfId="1549"/>
    <cellStyle name="style1493233081121" xfId="1550"/>
    <cellStyle name="style1493233081147" xfId="1551"/>
    <cellStyle name="style1493234824781" xfId="1552"/>
    <cellStyle name="style1493234825385" xfId="1553"/>
    <cellStyle name="style1493234825416" xfId="1554"/>
    <cellStyle name="style1493234825442" xfId="1555"/>
    <cellStyle name="style1493234825476" xfId="1556"/>
    <cellStyle name="style1493234825510" xfId="1557"/>
    <cellStyle name="style1493234825554" xfId="1558"/>
    <cellStyle name="style1493234825580" xfId="1559"/>
    <cellStyle name="style1493234825607" xfId="1560"/>
    <cellStyle name="style1493234825633" xfId="1561"/>
    <cellStyle name="style1493234825667" xfId="1562"/>
    <cellStyle name="style1493234825701" xfId="1563"/>
    <cellStyle name="style1493234825727" xfId="1564"/>
    <cellStyle name="style1493234825753" xfId="1565"/>
    <cellStyle name="style1493234825788" xfId="1566"/>
    <cellStyle name="style1493234825821" xfId="1567"/>
    <cellStyle name="style1493234825865" xfId="1568"/>
    <cellStyle name="style1493234825891" xfId="1569"/>
    <cellStyle name="style1493234825918" xfId="1570"/>
    <cellStyle name="style1493234825953" xfId="1571"/>
    <cellStyle name="style1493234825981" xfId="1572"/>
    <cellStyle name="style1493234826008" xfId="1573"/>
    <cellStyle name="style1493234826034" xfId="1574"/>
    <cellStyle name="style1493234826068" xfId="1575"/>
    <cellStyle name="style1493234826102" xfId="1576"/>
    <cellStyle name="style1493234826128" xfId="1577"/>
    <cellStyle name="style1493234826192" xfId="1578"/>
    <cellStyle name="style1493239222804" xfId="91"/>
    <cellStyle name="style1493239223395" xfId="92"/>
    <cellStyle name="style1493239223427" xfId="93"/>
    <cellStyle name="style1493239223453" xfId="94"/>
    <cellStyle name="style1493239223501" xfId="95"/>
    <cellStyle name="style1493239223538" xfId="96"/>
    <cellStyle name="style1493239223573" xfId="100"/>
    <cellStyle name="style1493239223600" xfId="106"/>
    <cellStyle name="style1493239223627" xfId="117"/>
    <cellStyle name="style1493239223654" xfId="101"/>
    <cellStyle name="style1493239223688" xfId="102"/>
    <cellStyle name="style1493239223723" xfId="103"/>
    <cellStyle name="style1493239223750" xfId="104"/>
    <cellStyle name="style1493239223791" xfId="105"/>
    <cellStyle name="style1493239223827" xfId="107"/>
    <cellStyle name="style1493239223862" xfId="108"/>
    <cellStyle name="style1493239223903" xfId="109"/>
    <cellStyle name="style1493239223931" xfId="110"/>
    <cellStyle name="style1493239223959" xfId="111"/>
    <cellStyle name="style1493239223997" xfId="112"/>
    <cellStyle name="style1493239224029" xfId="113"/>
    <cellStyle name="style1493239224057" xfId="114"/>
    <cellStyle name="style1493239224086" xfId="118"/>
    <cellStyle name="style1493239224122" xfId="119"/>
    <cellStyle name="style1493239224168" xfId="120"/>
    <cellStyle name="style1493239224194" xfId="121"/>
    <cellStyle name="style1493239224228" xfId="122"/>
    <cellStyle name="style1493311716129" xfId="1579"/>
    <cellStyle name="style1493311716195" xfId="1580"/>
    <cellStyle name="style1493311716230" xfId="1581"/>
    <cellStyle name="style1493311716265" xfId="1582"/>
    <cellStyle name="style1493311716301" xfId="1583"/>
    <cellStyle name="style1493311716335" xfId="1584"/>
    <cellStyle name="style1493311716532" xfId="1585"/>
    <cellStyle name="style1493311716928" xfId="1586"/>
    <cellStyle name="style1493311717054" xfId="1587"/>
    <cellStyle name="style1493311717089" xfId="1588"/>
    <cellStyle name="style1493311717124" xfId="1589"/>
    <cellStyle name="style1493311717159" xfId="1590"/>
    <cellStyle name="style1493311717194" xfId="1591"/>
    <cellStyle name="style1493311717231" xfId="1592"/>
    <cellStyle name="style1493311717337" xfId="1593"/>
    <cellStyle name="style1493311717363" xfId="1594"/>
    <cellStyle name="style1493311717405" xfId="1595"/>
    <cellStyle name="style1493311717513" xfId="1596"/>
    <cellStyle name="style1493311717540" xfId="1597"/>
    <cellStyle name="style1493311717566" xfId="1598"/>
    <cellStyle name="style1493311717601" xfId="1599"/>
    <cellStyle name="style1493311717629" xfId="1600"/>
    <cellStyle name="style1493311717697" xfId="1601"/>
    <cellStyle name="style1493311717723" xfId="1602"/>
    <cellStyle name="style1493311717750" xfId="1603"/>
    <cellStyle name="style1493311717787" xfId="1604"/>
    <cellStyle name="style1493311717988" xfId="1605"/>
    <cellStyle name="style1493311718015" xfId="1606"/>
    <cellStyle name="style1493311718042" xfId="1607"/>
    <cellStyle name="style1493311718068" xfId="1608"/>
    <cellStyle name="style1493311718096" xfId="1609"/>
    <cellStyle name="style1493311718122" xfId="1610"/>
    <cellStyle name="style1493311718155" xfId="1611"/>
    <cellStyle name="style1493311718182" xfId="1612"/>
    <cellStyle name="style1493311718209" xfId="1613"/>
    <cellStyle name="style1493311718236" xfId="1614"/>
    <cellStyle name="style1493311718265" xfId="1615"/>
    <cellStyle name="style1493311718293" xfId="1616"/>
    <cellStyle name="style1493311718319" xfId="1617"/>
    <cellStyle name="style1493311718432" xfId="1618"/>
    <cellStyle name="style1493311718460" xfId="1619"/>
    <cellStyle name="style1493312850994" xfId="1620"/>
    <cellStyle name="style1493312851582" xfId="1621"/>
    <cellStyle name="style1493312851614" xfId="1622"/>
    <cellStyle name="style1493312851640" xfId="1623"/>
    <cellStyle name="style1493312851674" xfId="1624"/>
    <cellStyle name="style1493312851710" xfId="1625"/>
    <cellStyle name="style1493312851744" xfId="1626"/>
    <cellStyle name="style1493312851770" xfId="1627"/>
    <cellStyle name="style1493312851812" xfId="1628"/>
    <cellStyle name="style1493312851838" xfId="1629"/>
    <cellStyle name="style1493312851872" xfId="1630"/>
    <cellStyle name="style1493312851907" xfId="1631"/>
    <cellStyle name="style1493312851932" xfId="1632"/>
    <cellStyle name="style1493312851961" xfId="1633"/>
    <cellStyle name="style1493312851998" xfId="1634"/>
    <cellStyle name="style1493312852034" xfId="1635"/>
    <cellStyle name="style1493312852070" xfId="1636"/>
    <cellStyle name="style1493312852097" xfId="1637"/>
    <cellStyle name="style1493312852123" xfId="1638"/>
    <cellStyle name="style1493312852157" xfId="1639"/>
    <cellStyle name="style1493312852185" xfId="1640"/>
    <cellStyle name="style1493312852211" xfId="1641"/>
    <cellStyle name="style1493312852238" xfId="1642"/>
    <cellStyle name="style1493312852271" xfId="1643"/>
    <cellStyle name="style1493312852305" xfId="1644"/>
    <cellStyle name="style1493312852331" xfId="1645"/>
    <cellStyle name="style1493314209284" xfId="1646"/>
    <cellStyle name="style1493314209934" xfId="1647"/>
    <cellStyle name="style1493314209969" xfId="1648"/>
    <cellStyle name="style1493314210001" xfId="1649"/>
    <cellStyle name="style1493314210036" xfId="1650"/>
    <cellStyle name="style1493314210070" xfId="1651"/>
    <cellStyle name="style1493314210105" xfId="1652"/>
    <cellStyle name="style1493314210131" xfId="1653"/>
    <cellStyle name="style1493314210158" xfId="1654"/>
    <cellStyle name="style1493314210185" xfId="1655"/>
    <cellStyle name="style1493314210219" xfId="1656"/>
    <cellStyle name="style1493314210624" xfId="1657"/>
    <cellStyle name="style1493314210650" xfId="1658"/>
    <cellStyle name="style1493314210675" xfId="1659"/>
    <cellStyle name="style1493314210710" xfId="1660"/>
    <cellStyle name="style1493314210744" xfId="1661"/>
    <cellStyle name="style1493314210778" xfId="1662"/>
    <cellStyle name="style1493314210805" xfId="1663"/>
    <cellStyle name="style1493314210831" xfId="1664"/>
    <cellStyle name="style1493314210867" xfId="1665"/>
    <cellStyle name="style1493314210892" xfId="1666"/>
    <cellStyle name="style1493314210918" xfId="1667"/>
    <cellStyle name="style1493314210952" xfId="1668"/>
    <cellStyle name="style1493314210987" xfId="1669"/>
    <cellStyle name="style1493314211013" xfId="1670"/>
    <cellStyle name="style1493317507123" xfId="1671"/>
    <cellStyle name="style1493317507256" xfId="1672"/>
    <cellStyle name="style1493317507296" xfId="1673"/>
    <cellStyle name="style1493317507338" xfId="1674"/>
    <cellStyle name="style1493317507376" xfId="1675"/>
    <cellStyle name="style1493317508038" xfId="1676"/>
    <cellStyle name="style1493317508206" xfId="1677"/>
    <cellStyle name="style1493317508665" xfId="1678"/>
    <cellStyle name="style1493317508709" xfId="1679"/>
    <cellStyle name="style1493317508818" xfId="1680"/>
    <cellStyle name="style1493317508895" xfId="1681"/>
    <cellStyle name="style1493317509022" xfId="1682"/>
    <cellStyle name="style1493317509065" xfId="1683"/>
    <cellStyle name="style1493317509099" xfId="1684"/>
    <cellStyle name="style1493317509134" xfId="1685"/>
    <cellStyle name="style1493317509349" xfId="1686"/>
    <cellStyle name="style1493317509376" xfId="1687"/>
    <cellStyle name="style1493317509402" xfId="1688"/>
    <cellStyle name="style1493317509428" xfId="1689"/>
    <cellStyle name="style1493317509507" xfId="1690"/>
    <cellStyle name="style1493317509533" xfId="1691"/>
    <cellStyle name="style1493317509571" xfId="1692"/>
    <cellStyle name="style1493317509598" xfId="1693"/>
    <cellStyle name="style1493317509626" xfId="1694"/>
    <cellStyle name="style1493317509653" xfId="1695"/>
    <cellStyle name="style1493317509680" xfId="1696"/>
    <cellStyle name="style1493317509707" xfId="1697"/>
    <cellStyle name="style1493317509735" xfId="1698"/>
    <cellStyle name="style1493317509763" xfId="1699"/>
    <cellStyle name="style1493317509790" xfId="1700"/>
    <cellStyle name="style1493325097678" xfId="123"/>
    <cellStyle name="style1493325098661" xfId="124"/>
    <cellStyle name="style1493325098695" xfId="125"/>
    <cellStyle name="style1493325098725" xfId="126"/>
    <cellStyle name="style1493325098776" xfId="127"/>
    <cellStyle name="style1493325098812" xfId="128"/>
    <cellStyle name="style1493325098846" xfId="129"/>
    <cellStyle name="style1493325098872" xfId="135"/>
    <cellStyle name="style1493325098898" xfId="144"/>
    <cellStyle name="style1493325098925" xfId="130"/>
    <cellStyle name="style1493325098959" xfId="131"/>
    <cellStyle name="style1493325098993" xfId="132"/>
    <cellStyle name="style1493325099019" xfId="133"/>
    <cellStyle name="style1493325099046" xfId="134"/>
    <cellStyle name="style1493325099080" xfId="136"/>
    <cellStyle name="style1493325099114" xfId="137"/>
    <cellStyle name="style1493325099149" xfId="138"/>
    <cellStyle name="style1493325099175" xfId="139"/>
    <cellStyle name="style1493325099214" xfId="140"/>
    <cellStyle name="style1493325099249" xfId="141"/>
    <cellStyle name="style1493325099277" xfId="142"/>
    <cellStyle name="style1493325099304" xfId="143"/>
    <cellStyle name="style1493325099330" xfId="145"/>
    <cellStyle name="style1493325099365" xfId="146"/>
    <cellStyle name="style1493325099400" xfId="147"/>
    <cellStyle name="style1493325099427" xfId="148"/>
    <cellStyle name="style1493326047395" xfId="1701"/>
    <cellStyle name="style1493326047461" xfId="1702"/>
    <cellStyle name="style1493326047498" xfId="1703"/>
    <cellStyle name="style1493326047534" xfId="1704"/>
    <cellStyle name="style1493326047572" xfId="1705"/>
    <cellStyle name="style1493326047607" xfId="1706"/>
    <cellStyle name="style1493326047834" xfId="1707"/>
    <cellStyle name="style1493326047902" xfId="1708"/>
    <cellStyle name="style1493326048049" xfId="1709"/>
    <cellStyle name="style1493326048084" xfId="1710"/>
    <cellStyle name="style1493326048284" xfId="1711"/>
    <cellStyle name="style1493326048775" xfId="1712"/>
    <cellStyle name="style1493326048811" xfId="1713"/>
    <cellStyle name="style1493326048837" xfId="1714"/>
    <cellStyle name="style1493326048863" xfId="1715"/>
    <cellStyle name="style1493326048906" xfId="1716"/>
    <cellStyle name="style1493326048932" xfId="1717"/>
    <cellStyle name="style1493326048959" xfId="1718"/>
    <cellStyle name="style1493413009807" xfId="1719"/>
    <cellStyle name="style1493413010414" xfId="1720"/>
    <cellStyle name="style1493413010444" xfId="1721"/>
    <cellStyle name="style1493413010470" xfId="1722"/>
    <cellStyle name="style1493413010504" xfId="1723"/>
    <cellStyle name="style1493413010539" xfId="1724"/>
    <cellStyle name="style1493413010573" xfId="1725"/>
    <cellStyle name="style1493413010627" xfId="1726"/>
    <cellStyle name="style1493413010653" xfId="1727"/>
    <cellStyle name="style1493413010680" xfId="1728"/>
    <cellStyle name="style1493413010715" xfId="1729"/>
    <cellStyle name="style1493413010749" xfId="1730"/>
    <cellStyle name="style1493413010776" xfId="1731"/>
    <cellStyle name="style1493413010845" xfId="1732"/>
    <cellStyle name="style1493413010880" xfId="1733"/>
    <cellStyle name="style1493413010905" xfId="1734"/>
    <cellStyle name="style1493413010931" xfId="1735"/>
    <cellStyle name="style1493413010966" xfId="1736"/>
    <cellStyle name="style1493413010992" xfId="1737"/>
    <cellStyle name="style1493413011018" xfId="1738"/>
    <cellStyle name="style1493413011044" xfId="1739"/>
    <cellStyle name="style1493413011124" xfId="1740"/>
    <cellStyle name="style1493413011158" xfId="1741"/>
    <cellStyle name="style1493413011184" xfId="1742"/>
    <cellStyle name="style1493413011224" xfId="1743"/>
    <cellStyle name="style1493413011267" xfId="1744"/>
    <cellStyle name="style1493415939680" xfId="1745"/>
    <cellStyle name="style1493415940250" xfId="1746"/>
    <cellStyle name="style1493415940281" xfId="1747"/>
    <cellStyle name="style1493415940307" xfId="1748"/>
    <cellStyle name="style1493415940341" xfId="1749"/>
    <cellStyle name="style1493415940376" xfId="1750"/>
    <cellStyle name="style1493415940410" xfId="1751"/>
    <cellStyle name="style1493415940436" xfId="1752"/>
    <cellStyle name="style1493415940465" xfId="1753"/>
    <cellStyle name="style1493415940491" xfId="1754"/>
    <cellStyle name="style1493415940526" xfId="1755"/>
    <cellStyle name="style1493415940560" xfId="1756"/>
    <cellStyle name="style1493415940586" xfId="1757"/>
    <cellStyle name="style1493415940612" xfId="1758"/>
    <cellStyle name="style1493415940647" xfId="1759"/>
    <cellStyle name="style1493415940682" xfId="1760"/>
    <cellStyle name="style1493415940716" xfId="1761"/>
    <cellStyle name="style1493415940743" xfId="1762"/>
    <cellStyle name="style1493415940769" xfId="1763"/>
    <cellStyle name="style1493415940816" xfId="1764"/>
    <cellStyle name="style1493415940844" xfId="1765"/>
    <cellStyle name="style1493415940870" xfId="1766"/>
    <cellStyle name="style1493415940897" xfId="1767"/>
    <cellStyle name="style1493415940931" xfId="1768"/>
    <cellStyle name="style1493415940965" xfId="1769"/>
    <cellStyle name="style1493415940990" xfId="1770"/>
    <cellStyle name="style1497568147438" xfId="1771"/>
    <cellStyle name="style1497568147557" xfId="1772"/>
    <cellStyle name="style1497568147597" xfId="1773"/>
    <cellStyle name="style1497568147640" xfId="1774"/>
    <cellStyle name="style1497568147681" xfId="1775"/>
    <cellStyle name="style1497568147932" xfId="1776"/>
    <cellStyle name="style1497568147973" xfId="1777"/>
    <cellStyle name="style1497568148013" xfId="1778"/>
    <cellStyle name="style1497568148053" xfId="1779"/>
    <cellStyle name="style1497568148093" xfId="1780"/>
    <cellStyle name="style1497568148135" xfId="1781"/>
    <cellStyle name="style1497568148216" xfId="1782"/>
    <cellStyle name="style1497568148416" xfId="1783"/>
    <cellStyle name="style1497568148453" xfId="1784"/>
    <cellStyle name="style1497568148490" xfId="1785"/>
    <cellStyle name="style1497568148518" xfId="1786"/>
    <cellStyle name="style1497568148546" xfId="1787"/>
    <cellStyle name="style1497568148583" xfId="1788"/>
    <cellStyle name="style1497568148620" xfId="1789"/>
    <cellStyle name="style1497568148657" xfId="1790"/>
    <cellStyle name="style1497568148684" xfId="1791"/>
    <cellStyle name="style1497568148736" xfId="1792"/>
    <cellStyle name="style1497568148766" xfId="1793"/>
    <cellStyle name="style1497568148794" xfId="1794"/>
    <cellStyle name="style1497568148824" xfId="1795"/>
    <cellStyle name="style1497568148862" xfId="1796"/>
    <cellStyle name="style1497568148898" xfId="1797"/>
    <cellStyle name="style1497568148926" xfId="1798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910"/>
  <sheetViews>
    <sheetView tabSelected="1" topLeftCell="A248" workbookViewId="0">
      <selection activeCell="A260" sqref="A260:I260"/>
    </sheetView>
  </sheetViews>
  <sheetFormatPr baseColWidth="10" defaultRowHeight="16" x14ac:dyDescent="0.2"/>
  <cols>
    <col min="1" max="1" width="12.6640625" customWidth="1"/>
    <col min="2" max="2" width="22.6640625" customWidth="1"/>
    <col min="3" max="3" width="25" customWidth="1"/>
    <col min="4" max="4" width="21" style="13" customWidth="1"/>
    <col min="5" max="5" width="21.83203125" customWidth="1"/>
    <col min="9" max="9" width="18" customWidth="1"/>
    <col min="10" max="10" width="19.83203125" customWidth="1"/>
    <col min="12" max="12" width="19.1640625" customWidth="1"/>
    <col min="13" max="13" width="18.1640625" customWidth="1"/>
    <col min="14" max="14" width="19.1640625" customWidth="1"/>
    <col min="15" max="15" width="29.83203125" customWidth="1"/>
    <col min="16" max="16" width="19.33203125" customWidth="1"/>
    <col min="17" max="17" width="16.33203125" customWidth="1"/>
    <col min="18" max="18" width="36.5" customWidth="1"/>
    <col min="19" max="19" width="15.5" customWidth="1"/>
    <col min="20" max="20" width="15.1640625" customWidth="1"/>
    <col min="25" max="25" width="21.33203125" customWidth="1"/>
    <col min="26" max="26" width="19.33203125" customWidth="1"/>
    <col min="27" max="27" width="22" customWidth="1"/>
    <col min="28" max="28" width="16.6640625" customWidth="1"/>
    <col min="29" max="29" width="21.1640625" customWidth="1"/>
    <col min="38" max="38" width="17.1640625" customWidth="1"/>
    <col min="39" max="39" width="14.83203125" customWidth="1"/>
    <col min="40" max="40" width="17.33203125" customWidth="1"/>
    <col min="41" max="41" width="17" customWidth="1"/>
    <col min="43" max="43" width="17" customWidth="1"/>
    <col min="44" max="44" width="30" customWidth="1"/>
    <col min="50" max="50" width="17.5" customWidth="1"/>
    <col min="53" max="53" width="18.6640625" customWidth="1"/>
    <col min="61" max="61" width="16.5" customWidth="1"/>
    <col min="63" max="63" width="19.5" customWidth="1"/>
    <col min="72" max="72" width="17.5" customWidth="1"/>
    <col min="74" max="74" width="17.1640625" customWidth="1"/>
  </cols>
  <sheetData>
    <row r="1" spans="1:44" ht="25" x14ac:dyDescent="0.25">
      <c r="A1" s="1" t="s">
        <v>0</v>
      </c>
      <c r="B1" s="2"/>
      <c r="C1" s="2"/>
      <c r="D1" s="3"/>
    </row>
    <row r="3" spans="1:44" ht="28" x14ac:dyDescent="0.3">
      <c r="A3" s="4" t="s">
        <v>1</v>
      </c>
      <c r="B3" s="4"/>
      <c r="C3" s="4"/>
      <c r="D3" s="4"/>
      <c r="F3" s="4" t="s">
        <v>2</v>
      </c>
      <c r="G3" s="4"/>
      <c r="H3" s="4"/>
      <c r="I3" s="4"/>
      <c r="K3" s="5" t="s">
        <v>3</v>
      </c>
      <c r="L3" s="5"/>
      <c r="M3" s="5"/>
      <c r="N3" s="6"/>
      <c r="P3" s="5" t="s">
        <v>4</v>
      </c>
      <c r="Q3" s="5"/>
      <c r="R3" s="5"/>
      <c r="S3" s="6"/>
      <c r="U3" s="5" t="s">
        <v>5</v>
      </c>
      <c r="V3" s="5"/>
      <c r="W3" s="5"/>
      <c r="X3" s="6"/>
      <c r="Z3" s="5" t="s">
        <v>6</v>
      </c>
      <c r="AA3" s="5"/>
      <c r="AB3" s="5"/>
      <c r="AC3" s="6"/>
      <c r="AE3" s="5" t="s">
        <v>7</v>
      </c>
      <c r="AF3" s="5"/>
      <c r="AG3" s="5"/>
      <c r="AH3" s="6"/>
      <c r="AJ3" s="5" t="s">
        <v>8</v>
      </c>
      <c r="AK3" s="5"/>
      <c r="AL3" s="5"/>
      <c r="AM3" s="6"/>
      <c r="AO3" s="7" t="s">
        <v>9</v>
      </c>
      <c r="AP3" s="7"/>
      <c r="AQ3" s="7"/>
      <c r="AR3" s="7"/>
    </row>
    <row r="4" spans="1:44" ht="18" x14ac:dyDescent="0.2">
      <c r="A4" s="8" t="s">
        <v>10</v>
      </c>
      <c r="B4" s="8"/>
      <c r="C4" s="8"/>
      <c r="D4" s="8"/>
      <c r="F4" s="8" t="s">
        <v>10</v>
      </c>
      <c r="G4" s="8"/>
      <c r="H4" s="8"/>
      <c r="I4" s="8"/>
      <c r="K4" s="9" t="s">
        <v>11</v>
      </c>
      <c r="L4" s="9"/>
      <c r="M4" s="10"/>
      <c r="N4" s="11"/>
      <c r="P4" s="9" t="s">
        <v>11</v>
      </c>
      <c r="Q4" s="9"/>
      <c r="R4" s="10"/>
      <c r="S4" s="11"/>
      <c r="U4" s="9" t="s">
        <v>11</v>
      </c>
      <c r="V4" s="9"/>
      <c r="W4" s="10"/>
      <c r="X4" s="11"/>
      <c r="Z4" s="9" t="s">
        <v>11</v>
      </c>
      <c r="AA4" s="9"/>
      <c r="AB4" s="10"/>
      <c r="AC4" s="11"/>
      <c r="AE4" s="9" t="s">
        <v>11</v>
      </c>
      <c r="AF4" s="9"/>
      <c r="AG4" s="10"/>
      <c r="AH4" s="11"/>
      <c r="AJ4" s="9" t="s">
        <v>11</v>
      </c>
      <c r="AK4" s="9"/>
      <c r="AL4" s="10"/>
      <c r="AM4" s="11"/>
      <c r="AO4" s="8" t="s">
        <v>11</v>
      </c>
      <c r="AP4" s="8"/>
      <c r="AQ4" s="8"/>
      <c r="AR4" s="8"/>
    </row>
    <row r="5" spans="1:44" x14ac:dyDescent="0.2">
      <c r="A5" t="s">
        <v>12</v>
      </c>
      <c r="B5" s="12" t="s">
        <v>13</v>
      </c>
      <c r="C5" s="12" t="s">
        <v>14</v>
      </c>
      <c r="D5" s="13" t="s">
        <v>15</v>
      </c>
      <c r="F5" t="s">
        <v>12</v>
      </c>
      <c r="G5" s="12" t="s">
        <v>13</v>
      </c>
      <c r="H5" s="12" t="s">
        <v>14</v>
      </c>
      <c r="I5" s="13" t="s">
        <v>16</v>
      </c>
      <c r="K5" t="s">
        <v>12</v>
      </c>
      <c r="L5" s="12" t="s">
        <v>13</v>
      </c>
      <c r="M5" s="12" t="s">
        <v>14</v>
      </c>
      <c r="N5" s="13" t="s">
        <v>16</v>
      </c>
      <c r="P5" t="s">
        <v>12</v>
      </c>
      <c r="Q5" s="12" t="s">
        <v>13</v>
      </c>
      <c r="R5" s="12" t="s">
        <v>14</v>
      </c>
      <c r="S5" s="13" t="s">
        <v>16</v>
      </c>
      <c r="V5" s="12"/>
      <c r="W5" s="12"/>
      <c r="X5" s="13"/>
      <c r="AC5" s="12"/>
      <c r="AH5" s="12"/>
      <c r="AM5" s="12"/>
      <c r="AO5" s="14"/>
      <c r="AP5" s="15"/>
      <c r="AQ5" s="15"/>
      <c r="AR5" s="13"/>
    </row>
    <row r="6" spans="1:44" x14ac:dyDescent="0.2">
      <c r="A6" s="14">
        <v>3585</v>
      </c>
      <c r="B6" s="12" t="s">
        <v>17</v>
      </c>
      <c r="C6" s="12" t="s">
        <v>18</v>
      </c>
      <c r="D6" s="13">
        <v>1601</v>
      </c>
      <c r="F6">
        <v>3585</v>
      </c>
      <c r="G6" s="12" t="s">
        <v>17</v>
      </c>
      <c r="H6" s="12" t="s">
        <v>18</v>
      </c>
      <c r="I6" s="13">
        <v>1226</v>
      </c>
      <c r="K6">
        <v>3585</v>
      </c>
      <c r="L6" s="12" t="s">
        <v>17</v>
      </c>
      <c r="M6" s="12" t="s">
        <v>18</v>
      </c>
      <c r="N6" s="13">
        <v>10479</v>
      </c>
      <c r="P6">
        <v>3585</v>
      </c>
      <c r="Q6" s="12" t="s">
        <v>17</v>
      </c>
      <c r="R6" s="12" t="s">
        <v>18</v>
      </c>
      <c r="S6" s="13">
        <v>8943</v>
      </c>
      <c r="U6" t="s">
        <v>12</v>
      </c>
      <c r="V6" s="12" t="s">
        <v>13</v>
      </c>
      <c r="W6" s="12" t="s">
        <v>14</v>
      </c>
      <c r="X6" s="13" t="s">
        <v>16</v>
      </c>
      <c r="Z6" t="s">
        <v>12</v>
      </c>
      <c r="AA6" s="12" t="s">
        <v>13</v>
      </c>
      <c r="AB6" s="12" t="s">
        <v>14</v>
      </c>
      <c r="AC6" s="13" t="s">
        <v>16</v>
      </c>
      <c r="AE6" t="s">
        <v>12</v>
      </c>
      <c r="AF6" s="12" t="s">
        <v>13</v>
      </c>
      <c r="AG6" s="12" t="s">
        <v>14</v>
      </c>
      <c r="AH6" s="13" t="s">
        <v>16</v>
      </c>
      <c r="AM6" s="12"/>
      <c r="AO6" t="s">
        <v>12</v>
      </c>
      <c r="AP6" s="12" t="s">
        <v>19</v>
      </c>
      <c r="AQ6" s="12" t="s">
        <v>14</v>
      </c>
      <c r="AR6" s="13" t="s">
        <v>16</v>
      </c>
    </row>
    <row r="7" spans="1:44" x14ac:dyDescent="0.2">
      <c r="A7">
        <v>3597</v>
      </c>
      <c r="B7" s="12" t="s">
        <v>17</v>
      </c>
      <c r="C7" s="12" t="s">
        <v>18</v>
      </c>
      <c r="D7" s="13">
        <v>695</v>
      </c>
      <c r="F7">
        <v>3597</v>
      </c>
      <c r="G7" s="12" t="s">
        <v>17</v>
      </c>
      <c r="H7" s="12" t="s">
        <v>18</v>
      </c>
      <c r="I7" s="13">
        <v>678</v>
      </c>
      <c r="K7">
        <v>3597</v>
      </c>
      <c r="L7" s="12" t="s">
        <v>17</v>
      </c>
      <c r="M7" s="12" t="s">
        <v>18</v>
      </c>
      <c r="N7" s="13">
        <v>2905</v>
      </c>
      <c r="P7">
        <v>3597</v>
      </c>
      <c r="Q7" s="12" t="s">
        <v>17</v>
      </c>
      <c r="R7" s="12" t="s">
        <v>18</v>
      </c>
      <c r="S7" s="13">
        <v>4142</v>
      </c>
      <c r="U7">
        <v>3585</v>
      </c>
      <c r="V7" s="12" t="s">
        <v>17</v>
      </c>
      <c r="W7" s="12" t="s">
        <v>18</v>
      </c>
      <c r="X7" s="13">
        <v>11121</v>
      </c>
      <c r="Z7">
        <v>3585</v>
      </c>
      <c r="AA7" s="12" t="s">
        <v>17</v>
      </c>
      <c r="AB7" s="12" t="s">
        <v>18</v>
      </c>
      <c r="AC7" s="13">
        <v>8286</v>
      </c>
      <c r="AE7">
        <v>3585</v>
      </c>
      <c r="AF7" s="12" t="s">
        <v>17</v>
      </c>
      <c r="AG7" s="12" t="s">
        <v>18</v>
      </c>
      <c r="AH7" s="13">
        <v>11482</v>
      </c>
      <c r="AJ7" t="s">
        <v>12</v>
      </c>
      <c r="AK7" s="12" t="s">
        <v>13</v>
      </c>
      <c r="AL7" s="12" t="s">
        <v>14</v>
      </c>
      <c r="AM7" s="13" t="s">
        <v>16</v>
      </c>
      <c r="AO7">
        <v>3585</v>
      </c>
      <c r="AP7" s="12" t="s">
        <v>17</v>
      </c>
      <c r="AQ7" s="12" t="s">
        <v>18</v>
      </c>
      <c r="AR7" s="13">
        <v>8460</v>
      </c>
    </row>
    <row r="8" spans="1:44" x14ac:dyDescent="0.2">
      <c r="A8">
        <v>3623</v>
      </c>
      <c r="B8" s="12" t="s">
        <v>17</v>
      </c>
      <c r="C8" s="12" t="s">
        <v>18</v>
      </c>
      <c r="D8" s="13">
        <v>780</v>
      </c>
      <c r="F8">
        <v>3623</v>
      </c>
      <c r="G8" s="12" t="s">
        <v>17</v>
      </c>
      <c r="H8" s="12" t="s">
        <v>18</v>
      </c>
      <c r="I8" s="13">
        <v>624</v>
      </c>
      <c r="K8">
        <v>3623</v>
      </c>
      <c r="L8" s="12" t="s">
        <v>17</v>
      </c>
      <c r="M8" s="12" t="s">
        <v>18</v>
      </c>
      <c r="N8" s="13">
        <v>2743</v>
      </c>
      <c r="P8">
        <v>3623</v>
      </c>
      <c r="Q8" s="12" t="s">
        <v>17</v>
      </c>
      <c r="R8" s="12" t="s">
        <v>18</v>
      </c>
      <c r="S8" s="13">
        <v>3209</v>
      </c>
      <c r="U8">
        <v>3597</v>
      </c>
      <c r="V8" s="12" t="s">
        <v>17</v>
      </c>
      <c r="W8" s="12" t="s">
        <v>18</v>
      </c>
      <c r="X8" s="13">
        <v>8968</v>
      </c>
      <c r="Z8">
        <v>3597</v>
      </c>
      <c r="AA8" s="12" t="s">
        <v>17</v>
      </c>
      <c r="AB8" s="12" t="s">
        <v>18</v>
      </c>
      <c r="AC8" s="13">
        <v>6254</v>
      </c>
      <c r="AE8">
        <v>3597</v>
      </c>
      <c r="AF8" s="12" t="s">
        <v>17</v>
      </c>
      <c r="AG8" s="12" t="s">
        <v>18</v>
      </c>
      <c r="AH8" s="13">
        <v>9424</v>
      </c>
      <c r="AJ8">
        <v>3585</v>
      </c>
      <c r="AK8" s="12" t="s">
        <v>17</v>
      </c>
      <c r="AL8" s="12" t="s">
        <v>18</v>
      </c>
      <c r="AM8" s="13">
        <v>1714</v>
      </c>
      <c r="AO8">
        <v>3597</v>
      </c>
      <c r="AP8" s="12" t="s">
        <v>17</v>
      </c>
      <c r="AQ8" s="12" t="s">
        <v>18</v>
      </c>
      <c r="AR8" s="13">
        <v>7442</v>
      </c>
    </row>
    <row r="9" spans="1:44" x14ac:dyDescent="0.2">
      <c r="A9">
        <v>3688</v>
      </c>
      <c r="B9" s="12" t="s">
        <v>17</v>
      </c>
      <c r="C9" s="12" t="s">
        <v>18</v>
      </c>
      <c r="D9" s="13">
        <v>1284</v>
      </c>
      <c r="F9">
        <v>3688</v>
      </c>
      <c r="G9" s="12" t="s">
        <v>17</v>
      </c>
      <c r="H9" s="12" t="s">
        <v>18</v>
      </c>
      <c r="I9" s="13">
        <v>952</v>
      </c>
      <c r="K9">
        <v>3688</v>
      </c>
      <c r="L9" s="12" t="s">
        <v>17</v>
      </c>
      <c r="M9" s="12" t="s">
        <v>18</v>
      </c>
      <c r="N9" s="13">
        <v>7821</v>
      </c>
      <c r="P9">
        <v>3688</v>
      </c>
      <c r="Q9" s="12" t="s">
        <v>17</v>
      </c>
      <c r="R9" s="12" t="s">
        <v>18</v>
      </c>
      <c r="S9" s="13">
        <v>8716</v>
      </c>
      <c r="U9">
        <v>3623</v>
      </c>
      <c r="V9" s="12" t="s">
        <v>17</v>
      </c>
      <c r="W9" s="12" t="s">
        <v>18</v>
      </c>
      <c r="X9" s="13">
        <v>4419</v>
      </c>
      <c r="Z9" s="16">
        <v>3623</v>
      </c>
      <c r="AA9" s="12" t="s">
        <v>17</v>
      </c>
      <c r="AB9" s="12" t="s">
        <v>18</v>
      </c>
      <c r="AC9" s="13">
        <v>6552</v>
      </c>
      <c r="AE9">
        <v>3623</v>
      </c>
      <c r="AF9" s="12" t="s">
        <v>17</v>
      </c>
      <c r="AG9" s="12" t="s">
        <v>18</v>
      </c>
      <c r="AH9" s="13">
        <v>10963</v>
      </c>
      <c r="AJ9">
        <v>3597</v>
      </c>
      <c r="AK9" s="12" t="s">
        <v>17</v>
      </c>
      <c r="AL9" s="12" t="s">
        <v>18</v>
      </c>
      <c r="AM9" s="13">
        <v>1134</v>
      </c>
      <c r="AO9">
        <v>3623</v>
      </c>
      <c r="AP9" s="12" t="s">
        <v>17</v>
      </c>
      <c r="AQ9" s="12" t="s">
        <v>18</v>
      </c>
      <c r="AR9" s="13">
        <v>11355</v>
      </c>
    </row>
    <row r="10" spans="1:44" x14ac:dyDescent="0.2">
      <c r="A10">
        <v>3656</v>
      </c>
      <c r="B10" s="12" t="s">
        <v>17</v>
      </c>
      <c r="C10" s="12" t="s">
        <v>18</v>
      </c>
      <c r="D10" s="13">
        <v>761</v>
      </c>
      <c r="F10">
        <v>3656</v>
      </c>
      <c r="G10" s="12" t="s">
        <v>17</v>
      </c>
      <c r="H10" s="12" t="s">
        <v>18</v>
      </c>
      <c r="I10" s="13">
        <v>613</v>
      </c>
      <c r="K10">
        <v>3656</v>
      </c>
      <c r="L10" s="12" t="s">
        <v>17</v>
      </c>
      <c r="M10" s="12" t="s">
        <v>18</v>
      </c>
      <c r="N10" s="13">
        <v>3665</v>
      </c>
      <c r="P10">
        <v>3656</v>
      </c>
      <c r="Q10" s="12" t="s">
        <v>17</v>
      </c>
      <c r="R10" s="12" t="s">
        <v>18</v>
      </c>
      <c r="S10" s="13">
        <v>4198</v>
      </c>
      <c r="U10">
        <v>3688</v>
      </c>
      <c r="V10" s="12" t="s">
        <v>17</v>
      </c>
      <c r="W10" s="12" t="s">
        <v>18</v>
      </c>
      <c r="X10" s="13">
        <v>12037</v>
      </c>
      <c r="Z10">
        <v>3688</v>
      </c>
      <c r="AA10" s="12" t="s">
        <v>17</v>
      </c>
      <c r="AB10" s="12" t="s">
        <v>18</v>
      </c>
      <c r="AC10" s="13">
        <v>19110</v>
      </c>
      <c r="AE10">
        <v>3688</v>
      </c>
      <c r="AF10" s="12" t="s">
        <v>17</v>
      </c>
      <c r="AG10" s="12" t="s">
        <v>18</v>
      </c>
      <c r="AH10" s="13">
        <v>14711</v>
      </c>
      <c r="AJ10">
        <v>3623</v>
      </c>
      <c r="AK10" s="12" t="s">
        <v>17</v>
      </c>
      <c r="AL10" s="12" t="s">
        <v>18</v>
      </c>
      <c r="AM10" s="13">
        <v>1090</v>
      </c>
      <c r="AO10">
        <v>3688</v>
      </c>
      <c r="AP10" s="12" t="s">
        <v>17</v>
      </c>
      <c r="AQ10" s="12" t="s">
        <v>18</v>
      </c>
      <c r="AR10" s="13">
        <v>23665</v>
      </c>
    </row>
    <row r="11" spans="1:44" x14ac:dyDescent="0.2">
      <c r="A11">
        <v>3729</v>
      </c>
      <c r="B11" s="12" t="s">
        <v>17</v>
      </c>
      <c r="C11" s="12" t="s">
        <v>18</v>
      </c>
      <c r="D11" s="13">
        <v>1933</v>
      </c>
      <c r="F11">
        <v>3729</v>
      </c>
      <c r="G11" s="12" t="s">
        <v>17</v>
      </c>
      <c r="H11" s="12" t="s">
        <v>18</v>
      </c>
      <c r="I11" s="13">
        <v>1388</v>
      </c>
      <c r="K11">
        <v>3729</v>
      </c>
      <c r="L11" s="12" t="s">
        <v>17</v>
      </c>
      <c r="M11" s="12" t="s">
        <v>18</v>
      </c>
      <c r="N11" s="13">
        <v>2349</v>
      </c>
      <c r="P11">
        <v>3729</v>
      </c>
      <c r="Q11" s="12" t="s">
        <v>17</v>
      </c>
      <c r="R11" s="12" t="s">
        <v>18</v>
      </c>
      <c r="S11" s="13">
        <v>4552</v>
      </c>
      <c r="U11">
        <v>3656</v>
      </c>
      <c r="V11" s="12" t="s">
        <v>17</v>
      </c>
      <c r="W11" s="12" t="s">
        <v>18</v>
      </c>
      <c r="X11" s="13">
        <v>3643</v>
      </c>
      <c r="Z11">
        <v>3656</v>
      </c>
      <c r="AA11" s="12" t="s">
        <v>17</v>
      </c>
      <c r="AB11" s="12" t="s">
        <v>18</v>
      </c>
      <c r="AC11" s="13">
        <v>3210</v>
      </c>
      <c r="AE11">
        <v>3656</v>
      </c>
      <c r="AF11" s="12" t="s">
        <v>17</v>
      </c>
      <c r="AG11" s="12" t="s">
        <v>18</v>
      </c>
      <c r="AH11" s="13">
        <v>5326</v>
      </c>
      <c r="AJ11">
        <v>3688</v>
      </c>
      <c r="AK11" s="12" t="s">
        <v>17</v>
      </c>
      <c r="AL11" s="12" t="s">
        <v>18</v>
      </c>
      <c r="AM11" s="13">
        <v>1177</v>
      </c>
      <c r="AO11">
        <v>3656</v>
      </c>
      <c r="AP11" s="12" t="s">
        <v>17</v>
      </c>
      <c r="AQ11" s="12" t="s">
        <v>18</v>
      </c>
      <c r="AR11" s="13">
        <v>8461</v>
      </c>
    </row>
    <row r="12" spans="1:44" x14ac:dyDescent="0.2">
      <c r="A12">
        <v>3743</v>
      </c>
      <c r="B12" s="12" t="s">
        <v>17</v>
      </c>
      <c r="C12" s="12" t="s">
        <v>18</v>
      </c>
      <c r="D12" s="13">
        <v>1449</v>
      </c>
      <c r="F12">
        <v>3743</v>
      </c>
      <c r="G12" s="12" t="s">
        <v>17</v>
      </c>
      <c r="H12" s="12" t="s">
        <v>18</v>
      </c>
      <c r="I12" s="13">
        <v>584</v>
      </c>
      <c r="K12">
        <v>3743</v>
      </c>
      <c r="L12" s="12" t="s">
        <v>17</v>
      </c>
      <c r="M12" s="12" t="s">
        <v>18</v>
      </c>
      <c r="N12" s="13">
        <v>2834</v>
      </c>
      <c r="P12">
        <v>3743</v>
      </c>
      <c r="Q12" s="12" t="s">
        <v>17</v>
      </c>
      <c r="R12" s="12" t="s">
        <v>18</v>
      </c>
      <c r="S12" s="13">
        <v>3573</v>
      </c>
      <c r="U12">
        <v>3729</v>
      </c>
      <c r="V12" s="12" t="s">
        <v>17</v>
      </c>
      <c r="W12" s="12" t="s">
        <v>18</v>
      </c>
      <c r="X12" s="13">
        <v>5530</v>
      </c>
      <c r="Z12">
        <v>3729</v>
      </c>
      <c r="AA12" s="12" t="s">
        <v>17</v>
      </c>
      <c r="AB12" s="12" t="s">
        <v>18</v>
      </c>
      <c r="AC12" s="13">
        <v>5812</v>
      </c>
      <c r="AE12">
        <v>3729</v>
      </c>
      <c r="AF12" s="12" t="s">
        <v>17</v>
      </c>
      <c r="AG12" s="12" t="s">
        <v>18</v>
      </c>
      <c r="AH12" s="13">
        <v>5239</v>
      </c>
      <c r="AJ12">
        <v>3656</v>
      </c>
      <c r="AK12" s="12" t="s">
        <v>17</v>
      </c>
      <c r="AL12" s="12" t="s">
        <v>18</v>
      </c>
      <c r="AM12" s="13">
        <v>861</v>
      </c>
      <c r="AO12">
        <v>3743</v>
      </c>
      <c r="AP12" s="12" t="s">
        <v>17</v>
      </c>
      <c r="AQ12" s="12" t="s">
        <v>18</v>
      </c>
      <c r="AR12" s="13">
        <v>8189</v>
      </c>
    </row>
    <row r="13" spans="1:44" x14ac:dyDescent="0.2">
      <c r="A13">
        <v>3746</v>
      </c>
      <c r="B13" s="12" t="s">
        <v>17</v>
      </c>
      <c r="C13" s="12" t="s">
        <v>18</v>
      </c>
      <c r="D13" s="13">
        <v>981</v>
      </c>
      <c r="F13">
        <v>3746</v>
      </c>
      <c r="G13" s="12" t="s">
        <v>17</v>
      </c>
      <c r="H13" s="12" t="s">
        <v>18</v>
      </c>
      <c r="I13" s="13">
        <v>639</v>
      </c>
      <c r="K13">
        <v>3746</v>
      </c>
      <c r="L13" s="12" t="s">
        <v>17</v>
      </c>
      <c r="M13" s="12" t="s">
        <v>18</v>
      </c>
      <c r="N13" s="13">
        <v>3282</v>
      </c>
      <c r="P13">
        <v>3746</v>
      </c>
      <c r="Q13" s="12" t="s">
        <v>17</v>
      </c>
      <c r="R13" s="12" t="s">
        <v>18</v>
      </c>
      <c r="S13" s="13">
        <v>5919</v>
      </c>
      <c r="U13">
        <v>3743</v>
      </c>
      <c r="V13" s="12" t="s">
        <v>17</v>
      </c>
      <c r="W13" s="12" t="s">
        <v>18</v>
      </c>
      <c r="X13" s="13">
        <v>12895</v>
      </c>
      <c r="Z13">
        <v>3743</v>
      </c>
      <c r="AA13" s="12" t="s">
        <v>17</v>
      </c>
      <c r="AB13" s="12" t="s">
        <v>18</v>
      </c>
      <c r="AC13" s="13">
        <v>3272</v>
      </c>
      <c r="AE13">
        <v>3743</v>
      </c>
      <c r="AF13" s="12" t="s">
        <v>17</v>
      </c>
      <c r="AG13" s="12" t="s">
        <v>18</v>
      </c>
      <c r="AH13" s="13">
        <v>3393</v>
      </c>
      <c r="AJ13">
        <v>3729</v>
      </c>
      <c r="AK13" s="12" t="s">
        <v>17</v>
      </c>
      <c r="AL13" s="12" t="s">
        <v>18</v>
      </c>
      <c r="AM13" s="13">
        <v>959</v>
      </c>
      <c r="AO13">
        <v>3746</v>
      </c>
      <c r="AP13" s="12" t="s">
        <v>17</v>
      </c>
      <c r="AQ13" s="12" t="s">
        <v>18</v>
      </c>
      <c r="AR13" s="13">
        <v>16878</v>
      </c>
    </row>
    <row r="14" spans="1:44" x14ac:dyDescent="0.2">
      <c r="A14">
        <v>4701</v>
      </c>
      <c r="B14" s="12" t="s">
        <v>17</v>
      </c>
      <c r="C14" s="12" t="s">
        <v>18</v>
      </c>
      <c r="D14" s="13">
        <v>1947</v>
      </c>
      <c r="F14">
        <v>4701</v>
      </c>
      <c r="G14" s="12" t="s">
        <v>17</v>
      </c>
      <c r="H14" s="12" t="s">
        <v>18</v>
      </c>
      <c r="I14" s="13">
        <v>1940</v>
      </c>
      <c r="K14">
        <v>4701</v>
      </c>
      <c r="L14" s="12" t="s">
        <v>17</v>
      </c>
      <c r="M14" s="12" t="s">
        <v>18</v>
      </c>
      <c r="N14" s="13">
        <v>6326</v>
      </c>
      <c r="P14">
        <v>4701</v>
      </c>
      <c r="Q14" s="12" t="s">
        <v>17</v>
      </c>
      <c r="R14" s="12" t="s">
        <v>18</v>
      </c>
      <c r="S14" s="13">
        <v>5459</v>
      </c>
      <c r="U14">
        <v>3746</v>
      </c>
      <c r="V14" s="12" t="s">
        <v>17</v>
      </c>
      <c r="W14" s="12" t="s">
        <v>18</v>
      </c>
      <c r="X14" s="13">
        <v>3480</v>
      </c>
      <c r="Z14">
        <v>3746</v>
      </c>
      <c r="AA14" s="12" t="s">
        <v>17</v>
      </c>
      <c r="AB14" s="12" t="s">
        <v>18</v>
      </c>
      <c r="AC14" s="13">
        <v>9821</v>
      </c>
      <c r="AE14">
        <v>3746</v>
      </c>
      <c r="AF14" s="12" t="s">
        <v>17</v>
      </c>
      <c r="AG14" s="12" t="s">
        <v>18</v>
      </c>
      <c r="AH14" s="13">
        <v>6447</v>
      </c>
      <c r="AJ14">
        <v>3743</v>
      </c>
      <c r="AK14" s="12" t="s">
        <v>17</v>
      </c>
      <c r="AL14" s="12" t="s">
        <v>18</v>
      </c>
      <c r="AM14" s="13">
        <v>712</v>
      </c>
      <c r="AO14">
        <v>4701</v>
      </c>
      <c r="AP14" s="12" t="s">
        <v>17</v>
      </c>
      <c r="AQ14" s="12" t="s">
        <v>18</v>
      </c>
      <c r="AR14" s="13">
        <v>9649</v>
      </c>
    </row>
    <row r="15" spans="1:44" x14ac:dyDescent="0.2">
      <c r="A15" s="14">
        <v>3705</v>
      </c>
      <c r="B15" s="12" t="s">
        <v>17</v>
      </c>
      <c r="C15" s="12" t="s">
        <v>18</v>
      </c>
      <c r="D15" s="13">
        <v>2456</v>
      </c>
      <c r="F15" s="14">
        <v>3705</v>
      </c>
      <c r="G15" s="12" t="s">
        <v>17</v>
      </c>
      <c r="H15" s="12" t="s">
        <v>18</v>
      </c>
      <c r="I15" s="13">
        <v>427</v>
      </c>
      <c r="K15">
        <v>3705</v>
      </c>
      <c r="L15" s="12" t="s">
        <v>17</v>
      </c>
      <c r="M15" s="12" t="s">
        <v>18</v>
      </c>
      <c r="N15" s="13">
        <v>2397</v>
      </c>
      <c r="P15">
        <v>3705</v>
      </c>
      <c r="Q15" s="12" t="s">
        <v>17</v>
      </c>
      <c r="R15" s="12" t="s">
        <v>18</v>
      </c>
      <c r="S15" s="13">
        <v>2021</v>
      </c>
      <c r="U15">
        <v>4701</v>
      </c>
      <c r="V15" s="12" t="s">
        <v>17</v>
      </c>
      <c r="W15" s="12" t="s">
        <v>18</v>
      </c>
      <c r="X15" s="13">
        <v>10414</v>
      </c>
      <c r="Z15">
        <v>4701</v>
      </c>
      <c r="AA15" s="12" t="s">
        <v>17</v>
      </c>
      <c r="AB15" s="12" t="s">
        <v>18</v>
      </c>
      <c r="AC15" s="13">
        <v>11358</v>
      </c>
      <c r="AE15">
        <v>4701</v>
      </c>
      <c r="AF15" s="12" t="s">
        <v>17</v>
      </c>
      <c r="AG15" s="12" t="s">
        <v>18</v>
      </c>
      <c r="AH15" s="13">
        <v>7707</v>
      </c>
      <c r="AJ15">
        <v>3746</v>
      </c>
      <c r="AK15" s="12" t="s">
        <v>17</v>
      </c>
      <c r="AL15" s="12" t="s">
        <v>18</v>
      </c>
      <c r="AM15" s="13">
        <v>439</v>
      </c>
      <c r="AO15">
        <v>3729</v>
      </c>
      <c r="AP15" s="12" t="s">
        <v>17</v>
      </c>
      <c r="AQ15" s="12" t="s">
        <v>18</v>
      </c>
      <c r="AR15" s="13">
        <v>8453</v>
      </c>
    </row>
    <row r="16" spans="1:44" x14ac:dyDescent="0.2">
      <c r="A16" s="14">
        <v>3740</v>
      </c>
      <c r="B16" s="12" t="s">
        <v>17</v>
      </c>
      <c r="C16" s="12" t="s">
        <v>18</v>
      </c>
      <c r="D16" s="13">
        <v>1114</v>
      </c>
      <c r="F16" s="14">
        <v>3740</v>
      </c>
      <c r="G16" s="12" t="s">
        <v>17</v>
      </c>
      <c r="H16" s="12" t="s">
        <v>18</v>
      </c>
      <c r="I16" s="13">
        <v>526</v>
      </c>
      <c r="K16">
        <v>3740</v>
      </c>
      <c r="L16" s="12" t="s">
        <v>17</v>
      </c>
      <c r="M16" s="12" t="s">
        <v>18</v>
      </c>
      <c r="N16" s="13">
        <v>2279</v>
      </c>
      <c r="P16">
        <v>3740</v>
      </c>
      <c r="Q16" s="12" t="s">
        <v>17</v>
      </c>
      <c r="R16" s="12" t="s">
        <v>18</v>
      </c>
      <c r="S16" s="13">
        <v>2789</v>
      </c>
      <c r="U16">
        <v>3705</v>
      </c>
      <c r="V16" s="12" t="s">
        <v>17</v>
      </c>
      <c r="W16" s="12" t="s">
        <v>18</v>
      </c>
      <c r="X16" s="13">
        <v>4241</v>
      </c>
      <c r="Z16">
        <v>3705</v>
      </c>
      <c r="AA16" s="12" t="s">
        <v>17</v>
      </c>
      <c r="AB16" s="12" t="s">
        <v>18</v>
      </c>
      <c r="AC16" s="13">
        <v>4324</v>
      </c>
      <c r="AE16">
        <v>3705</v>
      </c>
      <c r="AF16" s="12" t="s">
        <v>17</v>
      </c>
      <c r="AG16" s="12" t="s">
        <v>18</v>
      </c>
      <c r="AH16" s="13">
        <v>5755</v>
      </c>
      <c r="AJ16">
        <v>4701</v>
      </c>
      <c r="AK16" s="12" t="s">
        <v>17</v>
      </c>
      <c r="AL16" s="12" t="s">
        <v>18</v>
      </c>
      <c r="AM16" s="13">
        <v>1917</v>
      </c>
      <c r="AO16">
        <v>3705</v>
      </c>
      <c r="AP16" s="12" t="s">
        <v>17</v>
      </c>
      <c r="AQ16" s="12" t="s">
        <v>18</v>
      </c>
      <c r="AR16" s="13">
        <v>5115</v>
      </c>
    </row>
    <row r="17" spans="1:44" x14ac:dyDescent="0.2">
      <c r="A17" s="14">
        <v>3757</v>
      </c>
      <c r="B17" s="12" t="s">
        <v>17</v>
      </c>
      <c r="C17" s="12" t="s">
        <v>18</v>
      </c>
      <c r="D17" s="13">
        <v>1065</v>
      </c>
      <c r="F17" s="14">
        <v>3757</v>
      </c>
      <c r="G17" s="12" t="s">
        <v>17</v>
      </c>
      <c r="H17" s="12" t="s">
        <v>18</v>
      </c>
      <c r="I17" s="13">
        <v>682</v>
      </c>
      <c r="K17">
        <v>3757</v>
      </c>
      <c r="L17" s="12" t="s">
        <v>17</v>
      </c>
      <c r="M17" s="12" t="s">
        <v>18</v>
      </c>
      <c r="N17" s="13">
        <v>9798</v>
      </c>
      <c r="P17">
        <v>3757</v>
      </c>
      <c r="Q17" s="12" t="s">
        <v>17</v>
      </c>
      <c r="R17" s="12" t="s">
        <v>18</v>
      </c>
      <c r="S17" s="13">
        <v>18433</v>
      </c>
      <c r="U17">
        <v>3740</v>
      </c>
      <c r="V17" s="12" t="s">
        <v>17</v>
      </c>
      <c r="W17" s="12" t="s">
        <v>18</v>
      </c>
      <c r="X17" s="13">
        <v>2441</v>
      </c>
      <c r="Z17">
        <v>3740</v>
      </c>
      <c r="AA17" s="12" t="s">
        <v>17</v>
      </c>
      <c r="AB17" s="12" t="s">
        <v>18</v>
      </c>
      <c r="AC17" s="13">
        <v>3257</v>
      </c>
      <c r="AE17">
        <v>3740</v>
      </c>
      <c r="AF17" s="12" t="s">
        <v>17</v>
      </c>
      <c r="AG17" s="12" t="s">
        <v>18</v>
      </c>
      <c r="AH17" s="13">
        <v>3165</v>
      </c>
      <c r="AJ17">
        <v>3705</v>
      </c>
      <c r="AK17" s="12" t="s">
        <v>17</v>
      </c>
      <c r="AL17" s="12" t="s">
        <v>18</v>
      </c>
      <c r="AM17" s="13">
        <v>131</v>
      </c>
      <c r="AO17">
        <v>3740</v>
      </c>
      <c r="AP17" s="12" t="s">
        <v>17</v>
      </c>
      <c r="AQ17" s="12" t="s">
        <v>18</v>
      </c>
      <c r="AR17" s="13">
        <v>5260</v>
      </c>
    </row>
    <row r="18" spans="1:44" x14ac:dyDescent="0.2">
      <c r="A18" s="14">
        <v>3803</v>
      </c>
      <c r="B18" s="12" t="s">
        <v>17</v>
      </c>
      <c r="C18" s="12" t="s">
        <v>18</v>
      </c>
      <c r="D18" s="13">
        <v>4773</v>
      </c>
      <c r="F18" s="14">
        <v>3803</v>
      </c>
      <c r="G18" s="12" t="s">
        <v>17</v>
      </c>
      <c r="H18" s="12" t="s">
        <v>18</v>
      </c>
      <c r="I18" s="13">
        <v>572</v>
      </c>
      <c r="K18">
        <v>3803</v>
      </c>
      <c r="L18" s="12" t="s">
        <v>17</v>
      </c>
      <c r="M18" s="12" t="s">
        <v>18</v>
      </c>
      <c r="N18" s="13">
        <v>16503</v>
      </c>
      <c r="P18">
        <v>3803</v>
      </c>
      <c r="Q18" s="12" t="s">
        <v>17</v>
      </c>
      <c r="R18" s="12" t="s">
        <v>18</v>
      </c>
      <c r="S18" s="13">
        <v>10762</v>
      </c>
      <c r="U18">
        <v>3757</v>
      </c>
      <c r="V18" s="12" t="s">
        <v>17</v>
      </c>
      <c r="W18" s="12" t="s">
        <v>18</v>
      </c>
      <c r="X18" s="13">
        <v>27032</v>
      </c>
      <c r="Z18">
        <v>3757</v>
      </c>
      <c r="AA18" s="12" t="s">
        <v>17</v>
      </c>
      <c r="AB18" s="12" t="s">
        <v>18</v>
      </c>
      <c r="AC18" s="13">
        <v>28396</v>
      </c>
      <c r="AE18">
        <v>3757</v>
      </c>
      <c r="AF18" s="12" t="s">
        <v>17</v>
      </c>
      <c r="AG18" s="12" t="s">
        <v>18</v>
      </c>
      <c r="AH18" s="13">
        <v>29281</v>
      </c>
      <c r="AJ18">
        <v>3757</v>
      </c>
      <c r="AK18" s="12" t="s">
        <v>17</v>
      </c>
      <c r="AL18" s="12" t="s">
        <v>18</v>
      </c>
      <c r="AM18" s="13">
        <v>1102</v>
      </c>
      <c r="AO18">
        <v>3757</v>
      </c>
      <c r="AP18" s="12" t="s">
        <v>17</v>
      </c>
      <c r="AQ18" s="12" t="s">
        <v>18</v>
      </c>
      <c r="AR18" s="13">
        <v>13953</v>
      </c>
    </row>
    <row r="19" spans="1:44" x14ac:dyDescent="0.2">
      <c r="A19" s="14">
        <v>3870</v>
      </c>
      <c r="B19" s="12" t="s">
        <v>17</v>
      </c>
      <c r="C19" s="12" t="s">
        <v>18</v>
      </c>
      <c r="D19" s="13">
        <v>3316</v>
      </c>
      <c r="F19" s="14">
        <v>3870</v>
      </c>
      <c r="G19" s="12" t="s">
        <v>17</v>
      </c>
      <c r="H19" s="12" t="s">
        <v>18</v>
      </c>
      <c r="I19" s="13">
        <v>3682</v>
      </c>
      <c r="K19">
        <v>3870</v>
      </c>
      <c r="L19" s="12" t="s">
        <v>17</v>
      </c>
      <c r="M19" s="12" t="s">
        <v>18</v>
      </c>
      <c r="N19" s="13">
        <v>11693</v>
      </c>
      <c r="P19">
        <v>3870</v>
      </c>
      <c r="Q19" s="12" t="s">
        <v>17</v>
      </c>
      <c r="R19" s="12" t="s">
        <v>18</v>
      </c>
      <c r="S19" s="13">
        <v>18543</v>
      </c>
      <c r="U19">
        <v>3803</v>
      </c>
      <c r="V19" s="12" t="s">
        <v>17</v>
      </c>
      <c r="W19" s="12" t="s">
        <v>18</v>
      </c>
      <c r="X19" s="13">
        <v>23112</v>
      </c>
      <c r="Z19">
        <v>3803</v>
      </c>
      <c r="AA19" s="12" t="s">
        <v>17</v>
      </c>
      <c r="AB19" s="12" t="s">
        <v>18</v>
      </c>
      <c r="AC19" s="13">
        <v>21292</v>
      </c>
      <c r="AE19">
        <v>3803</v>
      </c>
      <c r="AF19" s="12" t="s">
        <v>17</v>
      </c>
      <c r="AG19" s="12" t="s">
        <v>18</v>
      </c>
      <c r="AH19" s="13">
        <v>24438</v>
      </c>
      <c r="AJ19">
        <v>3740</v>
      </c>
      <c r="AK19" s="12" t="s">
        <v>17</v>
      </c>
      <c r="AL19" s="12" t="s">
        <v>18</v>
      </c>
      <c r="AM19" s="13">
        <v>438</v>
      </c>
      <c r="AO19">
        <v>3803</v>
      </c>
      <c r="AP19" s="12" t="s">
        <v>17</v>
      </c>
      <c r="AQ19" s="12" t="s">
        <v>18</v>
      </c>
      <c r="AR19" s="13">
        <v>16225</v>
      </c>
    </row>
    <row r="20" spans="1:44" x14ac:dyDescent="0.2">
      <c r="A20" s="14">
        <v>3908</v>
      </c>
      <c r="B20" s="12" t="s">
        <v>17</v>
      </c>
      <c r="C20" s="12" t="s">
        <v>18</v>
      </c>
      <c r="D20" s="13">
        <v>3651</v>
      </c>
      <c r="F20" s="14">
        <v>3908</v>
      </c>
      <c r="G20" s="12" t="s">
        <v>17</v>
      </c>
      <c r="H20" s="12" t="s">
        <v>18</v>
      </c>
      <c r="I20" s="13">
        <v>1252</v>
      </c>
      <c r="K20">
        <v>3908</v>
      </c>
      <c r="L20" s="12" t="s">
        <v>17</v>
      </c>
      <c r="M20" s="12" t="s">
        <v>18</v>
      </c>
      <c r="N20" s="13">
        <v>2733</v>
      </c>
      <c r="P20">
        <v>3908</v>
      </c>
      <c r="Q20" s="12" t="s">
        <v>17</v>
      </c>
      <c r="R20" s="12" t="s">
        <v>18</v>
      </c>
      <c r="S20" s="13">
        <v>3798</v>
      </c>
      <c r="U20">
        <v>3870</v>
      </c>
      <c r="V20" s="12" t="s">
        <v>17</v>
      </c>
      <c r="W20" s="12" t="s">
        <v>18</v>
      </c>
      <c r="X20" s="13">
        <v>29646</v>
      </c>
      <c r="Z20">
        <v>3870</v>
      </c>
      <c r="AA20" s="12" t="s">
        <v>17</v>
      </c>
      <c r="AB20" s="12" t="s">
        <v>18</v>
      </c>
      <c r="AC20" s="13">
        <v>30796</v>
      </c>
      <c r="AE20">
        <v>3870</v>
      </c>
      <c r="AF20" s="12" t="s">
        <v>17</v>
      </c>
      <c r="AG20" s="12" t="s">
        <v>18</v>
      </c>
      <c r="AH20" s="13">
        <v>28844</v>
      </c>
      <c r="AJ20">
        <v>3803</v>
      </c>
      <c r="AK20" s="12" t="s">
        <v>17</v>
      </c>
      <c r="AL20" s="12" t="s">
        <v>18</v>
      </c>
      <c r="AM20" s="13">
        <v>712</v>
      </c>
      <c r="AO20">
        <v>3870</v>
      </c>
      <c r="AP20" s="12" t="s">
        <v>17</v>
      </c>
      <c r="AQ20" s="12" t="s">
        <v>18</v>
      </c>
      <c r="AR20" s="13">
        <v>36146</v>
      </c>
    </row>
    <row r="21" spans="1:44" x14ac:dyDescent="0.2">
      <c r="A21" s="14">
        <v>3909</v>
      </c>
      <c r="B21" s="12" t="s">
        <v>17</v>
      </c>
      <c r="C21" s="12" t="s">
        <v>18</v>
      </c>
      <c r="D21" s="13">
        <v>729</v>
      </c>
      <c r="F21" s="14">
        <v>3909</v>
      </c>
      <c r="G21" s="12" t="s">
        <v>17</v>
      </c>
      <c r="H21" s="12" t="s">
        <v>18</v>
      </c>
      <c r="I21" s="13">
        <v>887</v>
      </c>
      <c r="K21">
        <v>3909</v>
      </c>
      <c r="L21" s="12" t="s">
        <v>17</v>
      </c>
      <c r="M21" s="12" t="s">
        <v>18</v>
      </c>
      <c r="N21" s="13">
        <v>7387</v>
      </c>
      <c r="P21">
        <v>3909</v>
      </c>
      <c r="Q21" s="12" t="s">
        <v>17</v>
      </c>
      <c r="R21" s="12" t="s">
        <v>18</v>
      </c>
      <c r="S21" s="13">
        <v>5970</v>
      </c>
      <c r="U21">
        <v>3908</v>
      </c>
      <c r="V21" s="12" t="s">
        <v>17</v>
      </c>
      <c r="W21" s="12" t="s">
        <v>18</v>
      </c>
      <c r="X21" s="13">
        <v>4229</v>
      </c>
      <c r="Z21">
        <v>3908</v>
      </c>
      <c r="AA21" s="12" t="s">
        <v>17</v>
      </c>
      <c r="AB21" s="12" t="s">
        <v>18</v>
      </c>
      <c r="AC21" s="13">
        <v>4549</v>
      </c>
      <c r="AE21">
        <v>3908</v>
      </c>
      <c r="AF21" s="12" t="s">
        <v>17</v>
      </c>
      <c r="AG21" s="12" t="s">
        <v>18</v>
      </c>
      <c r="AH21" s="13">
        <v>7308</v>
      </c>
      <c r="AJ21">
        <v>3870</v>
      </c>
      <c r="AK21" s="12" t="s">
        <v>17</v>
      </c>
      <c r="AL21" s="12" t="s">
        <v>18</v>
      </c>
      <c r="AM21" s="13">
        <v>10129</v>
      </c>
      <c r="AO21">
        <v>3908</v>
      </c>
      <c r="AP21" s="12" t="s">
        <v>17</v>
      </c>
      <c r="AQ21" s="12" t="s">
        <v>18</v>
      </c>
      <c r="AR21" s="13">
        <v>4845</v>
      </c>
    </row>
    <row r="22" spans="1:44" x14ac:dyDescent="0.2">
      <c r="A22" s="14">
        <v>3925</v>
      </c>
      <c r="B22" s="12" t="s">
        <v>17</v>
      </c>
      <c r="C22" s="12" t="s">
        <v>18</v>
      </c>
      <c r="D22" s="13">
        <v>863</v>
      </c>
      <c r="F22" s="14">
        <v>3925</v>
      </c>
      <c r="G22" s="12" t="s">
        <v>17</v>
      </c>
      <c r="H22" s="12" t="s">
        <v>18</v>
      </c>
      <c r="I22" s="13">
        <v>410</v>
      </c>
      <c r="K22">
        <v>3925</v>
      </c>
      <c r="L22" s="12" t="s">
        <v>17</v>
      </c>
      <c r="M22" s="12" t="s">
        <v>18</v>
      </c>
      <c r="N22" s="13">
        <v>971</v>
      </c>
      <c r="P22" s="14">
        <v>3925</v>
      </c>
      <c r="Q22" s="12" t="s">
        <v>17</v>
      </c>
      <c r="R22" s="12" t="s">
        <v>18</v>
      </c>
      <c r="S22" s="13">
        <v>4894</v>
      </c>
      <c r="U22">
        <v>3909</v>
      </c>
      <c r="V22" s="12" t="s">
        <v>17</v>
      </c>
      <c r="W22" s="12" t="s">
        <v>18</v>
      </c>
      <c r="X22" s="13">
        <v>9640</v>
      </c>
      <c r="Z22">
        <v>3909</v>
      </c>
      <c r="AA22" s="12" t="s">
        <v>17</v>
      </c>
      <c r="AB22" s="12" t="s">
        <v>18</v>
      </c>
      <c r="AC22" s="13">
        <v>9456</v>
      </c>
      <c r="AE22">
        <v>3909</v>
      </c>
      <c r="AF22" s="12" t="s">
        <v>17</v>
      </c>
      <c r="AG22" s="12" t="s">
        <v>18</v>
      </c>
      <c r="AH22" s="13">
        <v>6781</v>
      </c>
      <c r="AJ22">
        <v>3908</v>
      </c>
      <c r="AK22" s="12" t="s">
        <v>17</v>
      </c>
      <c r="AL22" s="12" t="s">
        <v>18</v>
      </c>
      <c r="AM22" s="13">
        <v>1235</v>
      </c>
      <c r="AO22">
        <v>3909</v>
      </c>
      <c r="AP22" s="12" t="s">
        <v>17</v>
      </c>
      <c r="AQ22" s="12" t="s">
        <v>18</v>
      </c>
      <c r="AR22" s="13">
        <v>4268</v>
      </c>
    </row>
    <row r="23" spans="1:44" x14ac:dyDescent="0.2">
      <c r="A23">
        <v>3975</v>
      </c>
      <c r="B23" s="12" t="s">
        <v>17</v>
      </c>
      <c r="C23" s="12" t="s">
        <v>18</v>
      </c>
      <c r="D23" s="13">
        <v>1501</v>
      </c>
      <c r="F23" s="14">
        <v>3975</v>
      </c>
      <c r="G23" s="12" t="s">
        <v>17</v>
      </c>
      <c r="H23" s="12" t="s">
        <v>18</v>
      </c>
      <c r="I23" s="13">
        <v>789</v>
      </c>
      <c r="K23">
        <v>3975</v>
      </c>
      <c r="L23" s="12" t="s">
        <v>17</v>
      </c>
      <c r="M23" s="12" t="s">
        <v>18</v>
      </c>
      <c r="N23" s="13">
        <v>2290</v>
      </c>
      <c r="P23">
        <v>3975</v>
      </c>
      <c r="Q23" s="12" t="s">
        <v>17</v>
      </c>
      <c r="R23" s="12" t="s">
        <v>18</v>
      </c>
      <c r="S23" s="13">
        <v>3251</v>
      </c>
      <c r="U23">
        <v>3925</v>
      </c>
      <c r="V23" s="12" t="s">
        <v>17</v>
      </c>
      <c r="W23" s="12" t="s">
        <v>18</v>
      </c>
      <c r="X23" s="13">
        <v>13546</v>
      </c>
      <c r="Z23">
        <v>3925</v>
      </c>
      <c r="AA23" s="12" t="s">
        <v>17</v>
      </c>
      <c r="AB23" s="12" t="s">
        <v>18</v>
      </c>
      <c r="AC23" s="13">
        <v>22047</v>
      </c>
      <c r="AE23">
        <v>3925</v>
      </c>
      <c r="AF23" s="12" t="s">
        <v>17</v>
      </c>
      <c r="AG23" s="12" t="s">
        <v>18</v>
      </c>
      <c r="AH23" s="13">
        <v>26028</v>
      </c>
      <c r="AJ23">
        <v>3909</v>
      </c>
      <c r="AK23" s="12" t="s">
        <v>17</v>
      </c>
      <c r="AL23" s="12" t="s">
        <v>18</v>
      </c>
      <c r="AM23" s="13">
        <v>3689</v>
      </c>
      <c r="AO23">
        <v>3925</v>
      </c>
      <c r="AP23" s="12" t="s">
        <v>17</v>
      </c>
      <c r="AQ23" s="12" t="s">
        <v>18</v>
      </c>
      <c r="AR23" s="13">
        <v>28308</v>
      </c>
    </row>
    <row r="24" spans="1:44" x14ac:dyDescent="0.2">
      <c r="A24" s="14">
        <v>3999</v>
      </c>
      <c r="B24" s="12" t="s">
        <v>17</v>
      </c>
      <c r="C24" s="12" t="s">
        <v>18</v>
      </c>
      <c r="D24" s="13">
        <v>3248</v>
      </c>
      <c r="F24" s="14">
        <v>3999</v>
      </c>
      <c r="G24" s="12" t="s">
        <v>17</v>
      </c>
      <c r="H24" s="12" t="s">
        <v>18</v>
      </c>
      <c r="I24" s="13">
        <v>1763</v>
      </c>
      <c r="K24">
        <v>3999</v>
      </c>
      <c r="L24" s="12" t="s">
        <v>17</v>
      </c>
      <c r="M24" s="12" t="s">
        <v>18</v>
      </c>
      <c r="N24" s="13">
        <v>7119</v>
      </c>
      <c r="P24">
        <v>3999</v>
      </c>
      <c r="Q24" s="12" t="s">
        <v>17</v>
      </c>
      <c r="R24" s="12" t="s">
        <v>18</v>
      </c>
      <c r="S24" s="13">
        <v>7697</v>
      </c>
      <c r="U24">
        <v>3975</v>
      </c>
      <c r="V24" s="12" t="s">
        <v>17</v>
      </c>
      <c r="W24" s="12" t="s">
        <v>18</v>
      </c>
      <c r="X24" s="13">
        <v>3110</v>
      </c>
      <c r="Z24">
        <v>3975</v>
      </c>
      <c r="AA24" s="12" t="s">
        <v>17</v>
      </c>
      <c r="AB24" s="12" t="s">
        <v>18</v>
      </c>
      <c r="AC24" s="13">
        <v>4358</v>
      </c>
      <c r="AE24">
        <v>3975</v>
      </c>
      <c r="AF24" s="12" t="s">
        <v>17</v>
      </c>
      <c r="AG24" s="12" t="s">
        <v>18</v>
      </c>
      <c r="AH24" s="13">
        <v>3685</v>
      </c>
      <c r="AJ24">
        <v>3925</v>
      </c>
      <c r="AK24" s="12" t="s">
        <v>17</v>
      </c>
      <c r="AL24" s="12" t="s">
        <v>18</v>
      </c>
      <c r="AM24" s="13">
        <v>1037</v>
      </c>
      <c r="AO24">
        <v>3975</v>
      </c>
      <c r="AP24" s="12" t="s">
        <v>17</v>
      </c>
      <c r="AQ24" s="12" t="s">
        <v>18</v>
      </c>
      <c r="AR24" s="13">
        <v>2895</v>
      </c>
    </row>
    <row r="25" spans="1:44" x14ac:dyDescent="0.2">
      <c r="A25">
        <v>3049</v>
      </c>
      <c r="B25" s="12" t="s">
        <v>17</v>
      </c>
      <c r="C25" s="12" t="s">
        <v>18</v>
      </c>
      <c r="D25" s="13">
        <v>1013</v>
      </c>
      <c r="F25">
        <v>3049</v>
      </c>
      <c r="G25" s="12" t="s">
        <v>17</v>
      </c>
      <c r="H25" s="12" t="s">
        <v>18</v>
      </c>
      <c r="I25" s="13">
        <v>770</v>
      </c>
      <c r="K25">
        <v>3049</v>
      </c>
      <c r="L25" s="12" t="s">
        <v>17</v>
      </c>
      <c r="M25" s="12" t="s">
        <v>18</v>
      </c>
      <c r="N25" s="13">
        <v>2602</v>
      </c>
      <c r="P25">
        <v>3049</v>
      </c>
      <c r="Q25" s="12" t="s">
        <v>17</v>
      </c>
      <c r="R25" s="12" t="s">
        <v>18</v>
      </c>
      <c r="S25" s="13">
        <v>1978</v>
      </c>
      <c r="U25">
        <v>3999</v>
      </c>
      <c r="V25" s="12" t="s">
        <v>17</v>
      </c>
      <c r="W25" s="12" t="s">
        <v>18</v>
      </c>
      <c r="X25" s="13">
        <v>7158</v>
      </c>
      <c r="Z25">
        <v>3999</v>
      </c>
      <c r="AA25" s="12" t="s">
        <v>17</v>
      </c>
      <c r="AB25" s="12" t="s">
        <v>18</v>
      </c>
      <c r="AC25" s="13">
        <v>8183</v>
      </c>
      <c r="AE25">
        <v>3999</v>
      </c>
      <c r="AF25" s="12" t="s">
        <v>17</v>
      </c>
      <c r="AG25" s="12" t="s">
        <v>18</v>
      </c>
      <c r="AH25" s="13">
        <v>16729</v>
      </c>
      <c r="AJ25">
        <v>3975</v>
      </c>
      <c r="AK25" s="12" t="s">
        <v>17</v>
      </c>
      <c r="AL25" s="12" t="s">
        <v>18</v>
      </c>
      <c r="AM25" s="13">
        <v>2218</v>
      </c>
      <c r="AO25">
        <v>3999</v>
      </c>
      <c r="AP25" s="12" t="s">
        <v>17</v>
      </c>
      <c r="AQ25" s="12" t="s">
        <v>18</v>
      </c>
      <c r="AR25" s="13">
        <v>12073</v>
      </c>
    </row>
    <row r="26" spans="1:44" x14ac:dyDescent="0.2">
      <c r="A26">
        <v>3092</v>
      </c>
      <c r="B26" s="12" t="s">
        <v>17</v>
      </c>
      <c r="C26" s="12" t="s">
        <v>18</v>
      </c>
      <c r="D26" s="13">
        <v>514</v>
      </c>
      <c r="F26">
        <v>3092</v>
      </c>
      <c r="G26" s="12" t="s">
        <v>17</v>
      </c>
      <c r="H26" s="12" t="s">
        <v>18</v>
      </c>
      <c r="I26" s="13">
        <v>535</v>
      </c>
      <c r="K26">
        <v>3092</v>
      </c>
      <c r="L26" s="12" t="s">
        <v>17</v>
      </c>
      <c r="M26" s="12" t="s">
        <v>18</v>
      </c>
      <c r="N26" s="13">
        <v>775</v>
      </c>
      <c r="P26">
        <v>3092</v>
      </c>
      <c r="Q26" s="12" t="s">
        <v>17</v>
      </c>
      <c r="R26" s="12" t="s">
        <v>18</v>
      </c>
      <c r="S26" s="13">
        <v>3045</v>
      </c>
      <c r="U26">
        <v>3049</v>
      </c>
      <c r="V26" s="12" t="s">
        <v>17</v>
      </c>
      <c r="W26" s="12" t="s">
        <v>18</v>
      </c>
      <c r="X26" s="13">
        <v>2613</v>
      </c>
      <c r="Z26">
        <v>3049</v>
      </c>
      <c r="AA26" s="12" t="s">
        <v>17</v>
      </c>
      <c r="AB26" s="12" t="s">
        <v>18</v>
      </c>
      <c r="AC26" s="13">
        <v>2541</v>
      </c>
      <c r="AE26">
        <v>3049</v>
      </c>
      <c r="AF26" s="12" t="s">
        <v>17</v>
      </c>
      <c r="AG26" s="12" t="s">
        <v>18</v>
      </c>
      <c r="AH26" s="13">
        <v>3193</v>
      </c>
      <c r="AJ26">
        <v>3999</v>
      </c>
      <c r="AK26" s="12" t="s">
        <v>17</v>
      </c>
      <c r="AL26" s="12" t="s">
        <v>18</v>
      </c>
      <c r="AM26" s="13">
        <v>9106</v>
      </c>
      <c r="AO26">
        <v>3049</v>
      </c>
      <c r="AP26" s="12" t="s">
        <v>17</v>
      </c>
      <c r="AQ26" s="12" t="s">
        <v>18</v>
      </c>
      <c r="AR26" s="13">
        <v>11626</v>
      </c>
    </row>
    <row r="27" spans="1:44" x14ac:dyDescent="0.2">
      <c r="A27" s="14"/>
      <c r="B27" s="17" t="s">
        <v>20</v>
      </c>
      <c r="C27" s="17" t="s">
        <v>21</v>
      </c>
      <c r="D27" s="13">
        <v>1698.7619047619048</v>
      </c>
      <c r="F27" s="14"/>
      <c r="G27" s="17" t="s">
        <v>20</v>
      </c>
      <c r="H27" s="17" t="s">
        <v>21</v>
      </c>
      <c r="I27" s="13">
        <v>997.09523809523807</v>
      </c>
      <c r="L27" s="17" t="s">
        <v>20</v>
      </c>
      <c r="M27" s="17" t="s">
        <v>21</v>
      </c>
      <c r="N27" s="13">
        <v>5188.1428571428569</v>
      </c>
      <c r="Q27" s="17" t="s">
        <v>20</v>
      </c>
      <c r="R27" s="17" t="s">
        <v>21</v>
      </c>
      <c r="S27" s="13">
        <v>6280.5714285714284</v>
      </c>
      <c r="U27">
        <v>3092</v>
      </c>
      <c r="V27" s="12" t="s">
        <v>17</v>
      </c>
      <c r="W27" s="12" t="s">
        <v>18</v>
      </c>
      <c r="X27" s="13">
        <v>1924</v>
      </c>
      <c r="Z27">
        <v>3092</v>
      </c>
      <c r="AA27" s="12" t="s">
        <v>17</v>
      </c>
      <c r="AB27" s="12" t="s">
        <v>18</v>
      </c>
      <c r="AC27" s="13">
        <v>3682</v>
      </c>
      <c r="AE27">
        <v>3092</v>
      </c>
      <c r="AF27" s="12" t="s">
        <v>17</v>
      </c>
      <c r="AG27" s="12" t="s">
        <v>18</v>
      </c>
      <c r="AH27" s="13">
        <v>4251</v>
      </c>
      <c r="AJ27">
        <v>3049</v>
      </c>
      <c r="AK27" s="12" t="s">
        <v>17</v>
      </c>
      <c r="AL27" s="12" t="s">
        <v>18</v>
      </c>
      <c r="AM27" s="13">
        <v>1274</v>
      </c>
      <c r="AO27">
        <v>3092</v>
      </c>
      <c r="AP27" s="12" t="s">
        <v>17</v>
      </c>
      <c r="AQ27" s="12" t="s">
        <v>18</v>
      </c>
      <c r="AR27" s="13">
        <v>4514</v>
      </c>
    </row>
    <row r="28" spans="1:44" x14ac:dyDescent="0.2">
      <c r="A28" s="14"/>
      <c r="B28" s="12">
        <f>COUNT(A6:A26)</f>
        <v>21</v>
      </c>
      <c r="C28" s="17" t="s">
        <v>22</v>
      </c>
      <c r="D28" s="13">
        <v>252.38601297711659</v>
      </c>
      <c r="F28" s="14"/>
      <c r="G28" s="12"/>
      <c r="H28" s="17" t="s">
        <v>22</v>
      </c>
      <c r="I28" s="13">
        <v>162.83337824381948</v>
      </c>
      <c r="L28" s="12"/>
      <c r="M28" s="17" t="s">
        <v>22</v>
      </c>
      <c r="N28" s="13">
        <v>902.04699298374715</v>
      </c>
      <c r="Q28" s="12"/>
      <c r="R28" s="17" t="s">
        <v>22</v>
      </c>
      <c r="S28" s="13">
        <v>1022.7231449872038</v>
      </c>
      <c r="V28" s="17" t="s">
        <v>20</v>
      </c>
      <c r="W28" s="17" t="s">
        <v>21</v>
      </c>
      <c r="X28" s="13">
        <v>9580.9047619047615</v>
      </c>
      <c r="AA28" s="17" t="s">
        <v>20</v>
      </c>
      <c r="AB28" s="17" t="s">
        <v>21</v>
      </c>
      <c r="AC28" s="13">
        <v>10312.190476190477</v>
      </c>
      <c r="AF28" s="17" t="s">
        <v>20</v>
      </c>
      <c r="AG28" s="17" t="s">
        <v>21</v>
      </c>
      <c r="AH28" s="13">
        <v>11150</v>
      </c>
      <c r="AJ28">
        <v>3092</v>
      </c>
      <c r="AK28" s="12" t="s">
        <v>17</v>
      </c>
      <c r="AL28" s="12" t="s">
        <v>18</v>
      </c>
      <c r="AM28" s="13">
        <v>1648</v>
      </c>
      <c r="AP28" s="17" t="s">
        <v>20</v>
      </c>
      <c r="AQ28" s="17" t="s">
        <v>21</v>
      </c>
      <c r="AR28" s="18">
        <f>AVERAGE(AR7:AR27)</f>
        <v>11799.047619047618</v>
      </c>
    </row>
    <row r="29" spans="1:44" x14ac:dyDescent="0.2">
      <c r="A29" s="14"/>
      <c r="B29" s="15"/>
      <c r="C29" s="15"/>
      <c r="F29" s="14"/>
      <c r="G29" s="14"/>
      <c r="H29" s="15"/>
      <c r="I29" s="13"/>
      <c r="L29" s="12"/>
      <c r="M29" s="12"/>
      <c r="N29" s="13"/>
      <c r="Q29" s="12"/>
      <c r="R29" s="12"/>
      <c r="S29" s="13"/>
      <c r="V29" s="12"/>
      <c r="W29" s="17" t="s">
        <v>22</v>
      </c>
      <c r="X29" s="13">
        <v>1762.7194357214921</v>
      </c>
      <c r="AA29" s="12"/>
      <c r="AB29" s="17" t="s">
        <v>22</v>
      </c>
      <c r="AC29" s="13">
        <v>1891.3951472254141</v>
      </c>
      <c r="AF29" s="12"/>
      <c r="AG29" s="17" t="s">
        <v>22</v>
      </c>
      <c r="AH29" s="13">
        <v>1916.7314129850874</v>
      </c>
      <c r="AK29" s="17" t="s">
        <v>20</v>
      </c>
      <c r="AL29" s="17" t="s">
        <v>21</v>
      </c>
      <c r="AM29" s="13">
        <v>2034.3809523809523</v>
      </c>
      <c r="AP29" s="12"/>
      <c r="AQ29" s="17" t="s">
        <v>22</v>
      </c>
      <c r="AR29" s="18">
        <f>STDEV(AR7:AR27)/SQRT(COUNT(AR7:AR27))</f>
        <v>1858.9800358519578</v>
      </c>
    </row>
    <row r="30" spans="1:44" x14ac:dyDescent="0.2">
      <c r="A30" s="14"/>
      <c r="B30" s="15"/>
      <c r="C30" s="15"/>
      <c r="F30" s="14"/>
      <c r="G30" s="15"/>
      <c r="H30" s="15"/>
      <c r="I30" s="13"/>
      <c r="L30" s="12"/>
      <c r="M30" s="12"/>
      <c r="N30" s="13"/>
      <c r="Q30" s="12"/>
      <c r="R30" s="12"/>
      <c r="S30" s="13"/>
      <c r="V30" s="12"/>
      <c r="W30" s="12"/>
      <c r="X30" s="13"/>
      <c r="AA30" s="12"/>
      <c r="AB30" s="12"/>
      <c r="AC30" s="13"/>
      <c r="AF30" s="12"/>
      <c r="AG30" s="12"/>
      <c r="AH30" s="13"/>
      <c r="AK30" s="12"/>
      <c r="AL30" s="17" t="s">
        <v>22</v>
      </c>
      <c r="AM30" s="13">
        <v>574.94091404989274</v>
      </c>
      <c r="AP30" s="12"/>
      <c r="AQ30" s="12"/>
      <c r="AR30" s="13"/>
    </row>
    <row r="31" spans="1:44" x14ac:dyDescent="0.2">
      <c r="A31" s="14">
        <v>3569</v>
      </c>
      <c r="B31" s="15" t="s">
        <v>23</v>
      </c>
      <c r="C31" s="12" t="s">
        <v>18</v>
      </c>
      <c r="D31" s="13">
        <v>843</v>
      </c>
      <c r="F31">
        <v>3569</v>
      </c>
      <c r="G31" s="12" t="s">
        <v>23</v>
      </c>
      <c r="H31" s="12" t="s">
        <v>18</v>
      </c>
      <c r="I31" s="13">
        <v>1125</v>
      </c>
      <c r="K31">
        <v>3569</v>
      </c>
      <c r="L31" s="12" t="s">
        <v>23</v>
      </c>
      <c r="M31" s="12" t="s">
        <v>18</v>
      </c>
      <c r="N31" s="13">
        <v>5968</v>
      </c>
      <c r="P31">
        <v>3569</v>
      </c>
      <c r="Q31" s="12" t="s">
        <v>23</v>
      </c>
      <c r="R31" s="12" t="s">
        <v>18</v>
      </c>
      <c r="S31" s="13">
        <v>2956</v>
      </c>
      <c r="V31" s="12"/>
      <c r="W31" s="12"/>
      <c r="X31" s="13"/>
      <c r="AA31" s="12"/>
      <c r="AB31" s="12"/>
      <c r="AC31" s="13"/>
      <c r="AF31" s="12"/>
      <c r="AG31" s="12"/>
      <c r="AH31" s="13"/>
      <c r="AK31" s="12"/>
      <c r="AL31" s="12"/>
      <c r="AM31" s="13"/>
      <c r="AP31" s="12"/>
      <c r="AQ31" s="12"/>
      <c r="AR31" s="13"/>
    </row>
    <row r="32" spans="1:44" x14ac:dyDescent="0.2">
      <c r="A32" s="14">
        <v>3554</v>
      </c>
      <c r="B32" s="15" t="s">
        <v>23</v>
      </c>
      <c r="C32" s="12" t="s">
        <v>18</v>
      </c>
      <c r="D32" s="13">
        <v>2448</v>
      </c>
      <c r="F32">
        <v>3554</v>
      </c>
      <c r="G32" s="12" t="s">
        <v>23</v>
      </c>
      <c r="H32" s="12" t="s">
        <v>18</v>
      </c>
      <c r="I32" s="13">
        <v>793</v>
      </c>
      <c r="K32">
        <v>3554</v>
      </c>
      <c r="L32" s="12" t="s">
        <v>23</v>
      </c>
      <c r="M32" s="12" t="s">
        <v>18</v>
      </c>
      <c r="N32" s="13">
        <v>2466</v>
      </c>
      <c r="P32">
        <v>3554</v>
      </c>
      <c r="Q32" s="12" t="s">
        <v>23</v>
      </c>
      <c r="R32" s="12" t="s">
        <v>18</v>
      </c>
      <c r="S32" s="13">
        <v>4162</v>
      </c>
      <c r="U32">
        <v>3569</v>
      </c>
      <c r="V32" s="12" t="s">
        <v>23</v>
      </c>
      <c r="W32" s="12" t="s">
        <v>18</v>
      </c>
      <c r="X32" s="13">
        <v>5962</v>
      </c>
      <c r="Z32">
        <v>3569</v>
      </c>
      <c r="AA32" s="12" t="s">
        <v>23</v>
      </c>
      <c r="AB32" s="12" t="s">
        <v>18</v>
      </c>
      <c r="AC32" s="13">
        <v>4818</v>
      </c>
      <c r="AE32">
        <v>3569</v>
      </c>
      <c r="AF32" s="12" t="s">
        <v>23</v>
      </c>
      <c r="AG32" s="12" t="s">
        <v>18</v>
      </c>
      <c r="AH32" s="13">
        <v>6246</v>
      </c>
      <c r="AJ32">
        <v>3569</v>
      </c>
      <c r="AK32" s="12" t="s">
        <v>23</v>
      </c>
      <c r="AL32" s="12" t="s">
        <v>18</v>
      </c>
      <c r="AM32" s="13">
        <v>680</v>
      </c>
      <c r="AO32">
        <v>3569</v>
      </c>
      <c r="AP32" s="12" t="s">
        <v>23</v>
      </c>
      <c r="AQ32" s="12" t="s">
        <v>18</v>
      </c>
      <c r="AR32" s="13">
        <v>3578</v>
      </c>
    </row>
    <row r="33" spans="1:44" x14ac:dyDescent="0.2">
      <c r="A33" s="14">
        <v>3582</v>
      </c>
      <c r="B33" s="15" t="s">
        <v>23</v>
      </c>
      <c r="C33" s="12" t="s">
        <v>18</v>
      </c>
      <c r="D33" s="13">
        <v>1309</v>
      </c>
      <c r="F33">
        <v>3582</v>
      </c>
      <c r="G33" s="12" t="s">
        <v>23</v>
      </c>
      <c r="H33" s="12" t="s">
        <v>18</v>
      </c>
      <c r="I33" s="13">
        <v>927</v>
      </c>
      <c r="K33">
        <v>3582</v>
      </c>
      <c r="L33" s="12" t="s">
        <v>23</v>
      </c>
      <c r="M33" s="12" t="s">
        <v>18</v>
      </c>
      <c r="N33" s="13">
        <v>1618</v>
      </c>
      <c r="P33">
        <v>3582</v>
      </c>
      <c r="Q33" s="12" t="s">
        <v>23</v>
      </c>
      <c r="R33" s="12" t="s">
        <v>18</v>
      </c>
      <c r="S33" s="13">
        <v>3482</v>
      </c>
      <c r="U33">
        <v>3554</v>
      </c>
      <c r="V33" s="12" t="s">
        <v>23</v>
      </c>
      <c r="W33" s="12" t="s">
        <v>18</v>
      </c>
      <c r="X33" s="13">
        <v>3867</v>
      </c>
      <c r="Z33">
        <v>3554</v>
      </c>
      <c r="AA33" s="12" t="s">
        <v>23</v>
      </c>
      <c r="AB33" s="12" t="s">
        <v>18</v>
      </c>
      <c r="AC33" s="13">
        <v>3685</v>
      </c>
      <c r="AE33">
        <v>3554</v>
      </c>
      <c r="AF33" s="12" t="s">
        <v>23</v>
      </c>
      <c r="AG33" s="12" t="s">
        <v>18</v>
      </c>
      <c r="AH33" s="13">
        <v>6075</v>
      </c>
      <c r="AJ33">
        <v>3554</v>
      </c>
      <c r="AK33" s="12" t="s">
        <v>23</v>
      </c>
      <c r="AL33" s="12" t="s">
        <v>18</v>
      </c>
      <c r="AM33" s="13">
        <v>920</v>
      </c>
      <c r="AO33">
        <v>3554</v>
      </c>
      <c r="AP33" s="12" t="s">
        <v>23</v>
      </c>
      <c r="AQ33" s="12" t="s">
        <v>18</v>
      </c>
      <c r="AR33" s="13">
        <v>3694</v>
      </c>
    </row>
    <row r="34" spans="1:44" x14ac:dyDescent="0.2">
      <c r="A34">
        <v>3596</v>
      </c>
      <c r="B34" s="15" t="s">
        <v>23</v>
      </c>
      <c r="C34" s="12" t="s">
        <v>18</v>
      </c>
      <c r="D34" s="13">
        <v>799</v>
      </c>
      <c r="F34">
        <v>3596</v>
      </c>
      <c r="G34" s="12" t="s">
        <v>23</v>
      </c>
      <c r="H34" s="12" t="s">
        <v>18</v>
      </c>
      <c r="I34" s="13">
        <v>363</v>
      </c>
      <c r="K34">
        <v>3596</v>
      </c>
      <c r="L34" s="12" t="s">
        <v>23</v>
      </c>
      <c r="M34" s="12" t="s">
        <v>18</v>
      </c>
      <c r="N34" s="13">
        <v>4896</v>
      </c>
      <c r="P34">
        <v>3596</v>
      </c>
      <c r="Q34" s="12" t="s">
        <v>23</v>
      </c>
      <c r="R34" s="12" t="s">
        <v>18</v>
      </c>
      <c r="S34" s="13">
        <v>4121</v>
      </c>
      <c r="U34">
        <v>3582</v>
      </c>
      <c r="V34" s="12" t="s">
        <v>23</v>
      </c>
      <c r="W34" s="12" t="s">
        <v>18</v>
      </c>
      <c r="X34" s="13">
        <v>4240</v>
      </c>
      <c r="Z34">
        <v>3582</v>
      </c>
      <c r="AA34" s="12" t="s">
        <v>23</v>
      </c>
      <c r="AB34" s="12" t="s">
        <v>18</v>
      </c>
      <c r="AC34" s="13">
        <v>4355</v>
      </c>
      <c r="AE34">
        <v>3582</v>
      </c>
      <c r="AF34" s="12" t="s">
        <v>23</v>
      </c>
      <c r="AG34" s="12" t="s">
        <v>18</v>
      </c>
      <c r="AH34" s="13">
        <v>3348</v>
      </c>
      <c r="AJ34">
        <v>3582</v>
      </c>
      <c r="AK34" s="12" t="s">
        <v>23</v>
      </c>
      <c r="AL34" s="12" t="s">
        <v>18</v>
      </c>
      <c r="AM34" s="13">
        <v>3396</v>
      </c>
      <c r="AO34">
        <v>3582</v>
      </c>
      <c r="AP34" s="12" t="s">
        <v>23</v>
      </c>
      <c r="AQ34" s="12" t="s">
        <v>18</v>
      </c>
      <c r="AR34" s="13">
        <v>5009</v>
      </c>
    </row>
    <row r="35" spans="1:44" x14ac:dyDescent="0.2">
      <c r="A35">
        <v>3600</v>
      </c>
      <c r="B35" s="15" t="s">
        <v>23</v>
      </c>
      <c r="C35" s="12" t="s">
        <v>18</v>
      </c>
      <c r="D35" s="13">
        <v>697</v>
      </c>
      <c r="F35">
        <v>3600</v>
      </c>
      <c r="G35" s="12" t="s">
        <v>23</v>
      </c>
      <c r="H35" s="12" t="s">
        <v>18</v>
      </c>
      <c r="I35" s="13">
        <v>1029</v>
      </c>
      <c r="K35">
        <v>3600</v>
      </c>
      <c r="L35" s="12" t="s">
        <v>23</v>
      </c>
      <c r="M35" s="12" t="s">
        <v>18</v>
      </c>
      <c r="N35" s="13">
        <v>1935</v>
      </c>
      <c r="P35">
        <v>3600</v>
      </c>
      <c r="Q35" s="12" t="s">
        <v>23</v>
      </c>
      <c r="R35" s="12" t="s">
        <v>18</v>
      </c>
      <c r="S35" s="13">
        <v>1738</v>
      </c>
      <c r="U35">
        <v>3596</v>
      </c>
      <c r="V35" s="12" t="s">
        <v>23</v>
      </c>
      <c r="W35" s="12" t="s">
        <v>18</v>
      </c>
      <c r="X35" s="13">
        <v>4933</v>
      </c>
      <c r="Z35">
        <v>3596</v>
      </c>
      <c r="AA35" s="12" t="s">
        <v>23</v>
      </c>
      <c r="AB35" s="12" t="s">
        <v>18</v>
      </c>
      <c r="AC35" s="13">
        <v>3866</v>
      </c>
      <c r="AE35">
        <v>3596</v>
      </c>
      <c r="AF35" s="12" t="s">
        <v>23</v>
      </c>
      <c r="AG35" s="12" t="s">
        <v>18</v>
      </c>
      <c r="AH35" s="13">
        <v>5478</v>
      </c>
      <c r="AJ35">
        <v>3596</v>
      </c>
      <c r="AK35" s="12" t="s">
        <v>23</v>
      </c>
      <c r="AL35" s="12" t="s">
        <v>18</v>
      </c>
      <c r="AM35" s="13">
        <v>2082</v>
      </c>
      <c r="AO35">
        <v>3596</v>
      </c>
      <c r="AP35" s="12" t="s">
        <v>23</v>
      </c>
      <c r="AQ35" s="12" t="s">
        <v>18</v>
      </c>
      <c r="AR35" s="13">
        <v>12216</v>
      </c>
    </row>
    <row r="36" spans="1:44" x14ac:dyDescent="0.2">
      <c r="A36">
        <v>3626</v>
      </c>
      <c r="B36" s="15" t="s">
        <v>23</v>
      </c>
      <c r="C36" s="12" t="s">
        <v>18</v>
      </c>
      <c r="D36" s="13">
        <v>1384</v>
      </c>
      <c r="F36">
        <v>3626</v>
      </c>
      <c r="G36" s="12" t="s">
        <v>23</v>
      </c>
      <c r="H36" s="12" t="s">
        <v>18</v>
      </c>
      <c r="I36" s="13">
        <v>656</v>
      </c>
      <c r="K36">
        <v>3626</v>
      </c>
      <c r="L36" s="12" t="s">
        <v>23</v>
      </c>
      <c r="M36" s="12" t="s">
        <v>18</v>
      </c>
      <c r="N36" s="13">
        <v>2268</v>
      </c>
      <c r="P36">
        <v>3626</v>
      </c>
      <c r="Q36" s="12" t="s">
        <v>23</v>
      </c>
      <c r="R36" s="12" t="s">
        <v>18</v>
      </c>
      <c r="S36" s="13">
        <v>3602</v>
      </c>
      <c r="U36">
        <v>3600</v>
      </c>
      <c r="V36" s="12" t="s">
        <v>23</v>
      </c>
      <c r="W36" s="12" t="s">
        <v>18</v>
      </c>
      <c r="X36" s="13">
        <v>1927</v>
      </c>
      <c r="Z36">
        <v>3600</v>
      </c>
      <c r="AA36" s="12" t="s">
        <v>23</v>
      </c>
      <c r="AB36" s="12" t="s">
        <v>18</v>
      </c>
      <c r="AC36" s="13">
        <v>1631</v>
      </c>
      <c r="AE36">
        <v>3600</v>
      </c>
      <c r="AF36" s="12" t="s">
        <v>23</v>
      </c>
      <c r="AG36" s="12" t="s">
        <v>18</v>
      </c>
      <c r="AH36" s="13">
        <v>2074</v>
      </c>
      <c r="AJ36">
        <v>3600</v>
      </c>
      <c r="AK36" s="12" t="s">
        <v>23</v>
      </c>
      <c r="AL36" s="12" t="s">
        <v>18</v>
      </c>
      <c r="AM36" s="13">
        <v>743</v>
      </c>
      <c r="AO36">
        <v>3600</v>
      </c>
      <c r="AP36" s="12" t="s">
        <v>23</v>
      </c>
      <c r="AQ36" s="12" t="s">
        <v>18</v>
      </c>
      <c r="AR36" s="13">
        <v>2267</v>
      </c>
    </row>
    <row r="37" spans="1:44" x14ac:dyDescent="0.2">
      <c r="A37">
        <v>3638</v>
      </c>
      <c r="B37" s="15" t="s">
        <v>23</v>
      </c>
      <c r="C37" s="12" t="s">
        <v>18</v>
      </c>
      <c r="D37" s="13">
        <v>2973</v>
      </c>
      <c r="F37">
        <v>3638</v>
      </c>
      <c r="G37" s="12" t="s">
        <v>23</v>
      </c>
      <c r="H37" s="12" t="s">
        <v>18</v>
      </c>
      <c r="I37" s="13">
        <v>426</v>
      </c>
      <c r="K37">
        <v>3638</v>
      </c>
      <c r="L37" s="12" t="s">
        <v>23</v>
      </c>
      <c r="M37" s="12" t="s">
        <v>18</v>
      </c>
      <c r="N37" s="13">
        <v>3684</v>
      </c>
      <c r="P37">
        <v>3638</v>
      </c>
      <c r="Q37" s="12" t="s">
        <v>23</v>
      </c>
      <c r="R37" s="12" t="s">
        <v>18</v>
      </c>
      <c r="S37" s="13">
        <v>4432</v>
      </c>
      <c r="U37">
        <v>3626</v>
      </c>
      <c r="V37" s="12" t="s">
        <v>23</v>
      </c>
      <c r="W37" s="12" t="s">
        <v>18</v>
      </c>
      <c r="X37" s="13">
        <v>3497</v>
      </c>
      <c r="Z37">
        <v>3626</v>
      </c>
      <c r="AA37" s="12" t="s">
        <v>23</v>
      </c>
      <c r="AB37" s="12" t="s">
        <v>18</v>
      </c>
      <c r="AC37" s="13">
        <v>6060</v>
      </c>
      <c r="AE37">
        <v>3626</v>
      </c>
      <c r="AF37" s="12" t="s">
        <v>23</v>
      </c>
      <c r="AG37" s="12" t="s">
        <v>18</v>
      </c>
      <c r="AH37" s="13">
        <v>6368</v>
      </c>
      <c r="AJ37">
        <v>3626</v>
      </c>
      <c r="AK37" s="12" t="s">
        <v>23</v>
      </c>
      <c r="AL37" s="12" t="s">
        <v>18</v>
      </c>
      <c r="AM37" s="13">
        <v>1365</v>
      </c>
      <c r="AO37">
        <v>3626</v>
      </c>
      <c r="AP37" s="12" t="s">
        <v>23</v>
      </c>
      <c r="AQ37" s="12" t="s">
        <v>18</v>
      </c>
      <c r="AR37" s="13">
        <v>7518</v>
      </c>
    </row>
    <row r="38" spans="1:44" x14ac:dyDescent="0.2">
      <c r="A38">
        <v>3649</v>
      </c>
      <c r="B38" s="15" t="s">
        <v>23</v>
      </c>
      <c r="C38" s="12" t="s">
        <v>18</v>
      </c>
      <c r="D38" s="13">
        <v>774</v>
      </c>
      <c r="F38">
        <v>3649</v>
      </c>
      <c r="G38" s="12" t="s">
        <v>23</v>
      </c>
      <c r="H38" s="12" t="s">
        <v>18</v>
      </c>
      <c r="I38" s="13">
        <v>846</v>
      </c>
      <c r="K38">
        <v>3649</v>
      </c>
      <c r="L38" s="12" t="s">
        <v>23</v>
      </c>
      <c r="M38" s="12" t="s">
        <v>18</v>
      </c>
      <c r="N38" s="13">
        <v>6796</v>
      </c>
      <c r="P38">
        <v>3649</v>
      </c>
      <c r="Q38" s="12" t="s">
        <v>23</v>
      </c>
      <c r="R38" s="12" t="s">
        <v>18</v>
      </c>
      <c r="S38" s="13">
        <v>3744</v>
      </c>
      <c r="U38">
        <v>3638</v>
      </c>
      <c r="V38" s="12" t="s">
        <v>23</v>
      </c>
      <c r="W38" s="12" t="s">
        <v>18</v>
      </c>
      <c r="X38" s="13">
        <v>3240</v>
      </c>
      <c r="Z38">
        <v>3638</v>
      </c>
      <c r="AA38" s="12" t="s">
        <v>23</v>
      </c>
      <c r="AB38" s="12" t="s">
        <v>18</v>
      </c>
      <c r="AC38" s="13">
        <v>2815</v>
      </c>
      <c r="AE38">
        <v>3638</v>
      </c>
      <c r="AF38" s="12" t="s">
        <v>23</v>
      </c>
      <c r="AG38" s="12" t="s">
        <v>18</v>
      </c>
      <c r="AH38" s="13">
        <v>3302</v>
      </c>
      <c r="AJ38">
        <v>3638</v>
      </c>
      <c r="AK38" s="12" t="s">
        <v>23</v>
      </c>
      <c r="AL38" s="12" t="s">
        <v>18</v>
      </c>
      <c r="AM38" s="13">
        <v>465</v>
      </c>
      <c r="AO38">
        <v>3638</v>
      </c>
      <c r="AP38" s="12" t="s">
        <v>23</v>
      </c>
      <c r="AQ38" s="12" t="s">
        <v>18</v>
      </c>
      <c r="AR38" s="13">
        <v>4858</v>
      </c>
    </row>
    <row r="39" spans="1:44" x14ac:dyDescent="0.2">
      <c r="A39">
        <v>3651</v>
      </c>
      <c r="B39" s="15" t="s">
        <v>23</v>
      </c>
      <c r="C39" s="12" t="s">
        <v>18</v>
      </c>
      <c r="D39" s="13">
        <v>1351</v>
      </c>
      <c r="F39">
        <v>3651</v>
      </c>
      <c r="G39" s="12" t="s">
        <v>23</v>
      </c>
      <c r="H39" s="12" t="s">
        <v>18</v>
      </c>
      <c r="I39" s="13">
        <v>596</v>
      </c>
      <c r="K39">
        <v>3651</v>
      </c>
      <c r="L39" s="12" t="s">
        <v>23</v>
      </c>
      <c r="M39" s="12" t="s">
        <v>18</v>
      </c>
      <c r="N39" s="13">
        <v>3478</v>
      </c>
      <c r="P39">
        <v>3651</v>
      </c>
      <c r="Q39" s="12" t="s">
        <v>23</v>
      </c>
      <c r="R39" s="12" t="s">
        <v>18</v>
      </c>
      <c r="S39" s="13">
        <v>3161</v>
      </c>
      <c r="U39">
        <v>3649</v>
      </c>
      <c r="V39" s="12" t="s">
        <v>23</v>
      </c>
      <c r="W39" s="12" t="s">
        <v>18</v>
      </c>
      <c r="X39" s="13">
        <v>6552</v>
      </c>
      <c r="Z39">
        <v>3649</v>
      </c>
      <c r="AA39" s="12" t="s">
        <v>23</v>
      </c>
      <c r="AB39" s="12" t="s">
        <v>18</v>
      </c>
      <c r="AC39" s="13">
        <v>4077</v>
      </c>
      <c r="AE39">
        <v>3649</v>
      </c>
      <c r="AF39" s="12" t="s">
        <v>23</v>
      </c>
      <c r="AG39" s="12" t="s">
        <v>18</v>
      </c>
      <c r="AH39" s="13">
        <v>3912</v>
      </c>
      <c r="AJ39">
        <v>3649</v>
      </c>
      <c r="AK39" s="12" t="s">
        <v>23</v>
      </c>
      <c r="AL39" s="12" t="s">
        <v>18</v>
      </c>
      <c r="AM39" s="13">
        <v>396</v>
      </c>
      <c r="AO39">
        <v>3649</v>
      </c>
      <c r="AP39" s="12" t="s">
        <v>23</v>
      </c>
      <c r="AQ39" s="12" t="s">
        <v>18</v>
      </c>
      <c r="AR39" s="13">
        <v>4793</v>
      </c>
    </row>
    <row r="40" spans="1:44" x14ac:dyDescent="0.2">
      <c r="A40">
        <v>3661</v>
      </c>
      <c r="B40" s="15" t="s">
        <v>23</v>
      </c>
      <c r="C40" s="12" t="s">
        <v>18</v>
      </c>
      <c r="D40" s="13">
        <v>1014</v>
      </c>
      <c r="F40">
        <v>3661</v>
      </c>
      <c r="G40" s="12" t="s">
        <v>23</v>
      </c>
      <c r="H40" s="12" t="s">
        <v>18</v>
      </c>
      <c r="I40" s="13">
        <v>574</v>
      </c>
      <c r="K40">
        <v>3661</v>
      </c>
      <c r="L40" s="12" t="s">
        <v>23</v>
      </c>
      <c r="M40" s="12" t="s">
        <v>18</v>
      </c>
      <c r="N40" s="13">
        <v>3431</v>
      </c>
      <c r="P40">
        <v>3661</v>
      </c>
      <c r="Q40" s="12" t="s">
        <v>23</v>
      </c>
      <c r="R40" s="12" t="s">
        <v>18</v>
      </c>
      <c r="S40" s="13">
        <v>3763</v>
      </c>
      <c r="U40">
        <v>3651</v>
      </c>
      <c r="V40" s="12" t="s">
        <v>23</v>
      </c>
      <c r="W40" s="12" t="s">
        <v>18</v>
      </c>
      <c r="X40" s="13">
        <v>4371</v>
      </c>
      <c r="Z40">
        <v>3651</v>
      </c>
      <c r="AA40" s="12" t="s">
        <v>23</v>
      </c>
      <c r="AB40" s="12" t="s">
        <v>18</v>
      </c>
      <c r="AC40" s="13">
        <v>4700</v>
      </c>
      <c r="AE40">
        <v>3651</v>
      </c>
      <c r="AF40" s="12" t="s">
        <v>23</v>
      </c>
      <c r="AG40" s="12" t="s">
        <v>18</v>
      </c>
      <c r="AH40" s="13">
        <v>4494</v>
      </c>
      <c r="AJ40">
        <v>3651</v>
      </c>
      <c r="AK40" s="12" t="s">
        <v>23</v>
      </c>
      <c r="AL40" s="12" t="s">
        <v>18</v>
      </c>
      <c r="AM40" s="13">
        <v>496</v>
      </c>
      <c r="AO40">
        <v>3651</v>
      </c>
      <c r="AP40" s="12" t="s">
        <v>23</v>
      </c>
      <c r="AQ40" s="12" t="s">
        <v>18</v>
      </c>
      <c r="AR40" s="13">
        <v>5062</v>
      </c>
    </row>
    <row r="41" spans="1:44" x14ac:dyDescent="0.2">
      <c r="A41">
        <v>3726</v>
      </c>
      <c r="B41" s="15" t="s">
        <v>23</v>
      </c>
      <c r="C41" s="12" t="s">
        <v>18</v>
      </c>
      <c r="D41" s="13">
        <v>1254</v>
      </c>
      <c r="F41">
        <v>3726</v>
      </c>
      <c r="G41" s="12" t="s">
        <v>23</v>
      </c>
      <c r="H41" s="12" t="s">
        <v>18</v>
      </c>
      <c r="I41" s="13">
        <v>742</v>
      </c>
      <c r="K41">
        <v>3726</v>
      </c>
      <c r="L41" s="12" t="s">
        <v>23</v>
      </c>
      <c r="M41" s="12" t="s">
        <v>18</v>
      </c>
      <c r="N41" s="13">
        <v>8764</v>
      </c>
      <c r="P41">
        <v>3726</v>
      </c>
      <c r="Q41" s="12" t="s">
        <v>23</v>
      </c>
      <c r="R41" s="12" t="s">
        <v>18</v>
      </c>
      <c r="S41" s="13">
        <v>11231</v>
      </c>
      <c r="U41">
        <v>3661</v>
      </c>
      <c r="V41" s="12" t="s">
        <v>23</v>
      </c>
      <c r="W41" s="12" t="s">
        <v>18</v>
      </c>
      <c r="X41" s="13">
        <v>1703</v>
      </c>
      <c r="Z41">
        <v>3661</v>
      </c>
      <c r="AA41" s="12" t="s">
        <v>23</v>
      </c>
      <c r="AB41" s="12" t="s">
        <v>18</v>
      </c>
      <c r="AC41" s="13">
        <v>2243</v>
      </c>
      <c r="AE41">
        <v>3661</v>
      </c>
      <c r="AF41" s="12" t="s">
        <v>23</v>
      </c>
      <c r="AG41" s="12" t="s">
        <v>18</v>
      </c>
      <c r="AH41" s="13">
        <v>1944</v>
      </c>
      <c r="AJ41">
        <v>3661</v>
      </c>
      <c r="AK41" s="12" t="s">
        <v>23</v>
      </c>
      <c r="AL41" s="12" t="s">
        <v>18</v>
      </c>
      <c r="AM41" s="13">
        <v>723</v>
      </c>
      <c r="AO41">
        <v>3661</v>
      </c>
      <c r="AP41" s="12" t="s">
        <v>23</v>
      </c>
      <c r="AQ41" s="12" t="s">
        <v>18</v>
      </c>
      <c r="AR41" s="13">
        <v>3217</v>
      </c>
    </row>
    <row r="42" spans="1:44" x14ac:dyDescent="0.2">
      <c r="A42" s="14">
        <v>3728</v>
      </c>
      <c r="B42" s="15" t="s">
        <v>23</v>
      </c>
      <c r="C42" s="12" t="s">
        <v>18</v>
      </c>
      <c r="D42" s="13">
        <v>429</v>
      </c>
      <c r="F42" s="14">
        <v>3728</v>
      </c>
      <c r="G42" s="12" t="s">
        <v>23</v>
      </c>
      <c r="H42" s="12" t="s">
        <v>18</v>
      </c>
      <c r="I42" s="13">
        <v>467</v>
      </c>
      <c r="K42" s="14">
        <v>3728</v>
      </c>
      <c r="L42" s="12" t="s">
        <v>23</v>
      </c>
      <c r="M42" s="12" t="s">
        <v>18</v>
      </c>
      <c r="N42" s="13">
        <v>8895</v>
      </c>
      <c r="P42" s="14">
        <v>3728</v>
      </c>
      <c r="Q42" s="15" t="s">
        <v>24</v>
      </c>
      <c r="R42" s="12" t="s">
        <v>18</v>
      </c>
      <c r="S42" s="13">
        <v>4848</v>
      </c>
      <c r="U42">
        <v>3726</v>
      </c>
      <c r="V42" s="12" t="s">
        <v>23</v>
      </c>
      <c r="W42" s="12" t="s">
        <v>18</v>
      </c>
      <c r="X42" s="13">
        <v>8292</v>
      </c>
      <c r="Z42">
        <v>3726</v>
      </c>
      <c r="AA42" s="12" t="s">
        <v>23</v>
      </c>
      <c r="AB42" s="12" t="s">
        <v>18</v>
      </c>
      <c r="AC42" s="13">
        <v>5166</v>
      </c>
      <c r="AE42">
        <v>3726</v>
      </c>
      <c r="AF42" s="12" t="s">
        <v>23</v>
      </c>
      <c r="AG42" s="12" t="s">
        <v>18</v>
      </c>
      <c r="AH42" s="13">
        <v>3847</v>
      </c>
      <c r="AJ42">
        <v>3726</v>
      </c>
      <c r="AK42" s="12" t="s">
        <v>23</v>
      </c>
      <c r="AL42" s="12" t="s">
        <v>18</v>
      </c>
      <c r="AM42" s="13">
        <v>1774</v>
      </c>
      <c r="AO42">
        <v>3726</v>
      </c>
      <c r="AP42" s="12" t="s">
        <v>23</v>
      </c>
      <c r="AQ42" s="12" t="s">
        <v>18</v>
      </c>
      <c r="AR42" s="13">
        <v>12936</v>
      </c>
    </row>
    <row r="43" spans="1:44" x14ac:dyDescent="0.2">
      <c r="A43" s="14">
        <v>3741</v>
      </c>
      <c r="B43" s="15" t="s">
        <v>23</v>
      </c>
      <c r="C43" s="12" t="s">
        <v>18</v>
      </c>
      <c r="D43" s="13">
        <v>478</v>
      </c>
      <c r="F43" s="14">
        <v>3741</v>
      </c>
      <c r="G43" s="12" t="s">
        <v>23</v>
      </c>
      <c r="H43" s="12" t="s">
        <v>18</v>
      </c>
      <c r="I43" s="13">
        <v>3286</v>
      </c>
      <c r="K43" s="14">
        <v>3741</v>
      </c>
      <c r="L43" s="12" t="s">
        <v>23</v>
      </c>
      <c r="M43" s="12" t="s">
        <v>18</v>
      </c>
      <c r="N43" s="13">
        <v>3728</v>
      </c>
      <c r="P43" s="14">
        <v>3741</v>
      </c>
      <c r="Q43" s="15" t="s">
        <v>24</v>
      </c>
      <c r="R43" s="12" t="s">
        <v>18</v>
      </c>
      <c r="S43" s="13">
        <v>3295</v>
      </c>
      <c r="U43" s="14">
        <v>3728</v>
      </c>
      <c r="V43" s="12" t="s">
        <v>23</v>
      </c>
      <c r="W43" s="12" t="s">
        <v>18</v>
      </c>
      <c r="X43" s="13">
        <v>5096</v>
      </c>
      <c r="Z43" s="14">
        <v>3728</v>
      </c>
      <c r="AA43" s="12" t="s">
        <v>23</v>
      </c>
      <c r="AB43" s="12" t="s">
        <v>18</v>
      </c>
      <c r="AC43" s="13">
        <v>5524</v>
      </c>
      <c r="AE43" s="14">
        <v>3728</v>
      </c>
      <c r="AF43" s="12" t="s">
        <v>23</v>
      </c>
      <c r="AG43" s="12" t="s">
        <v>18</v>
      </c>
      <c r="AH43" s="13">
        <v>5524</v>
      </c>
      <c r="AJ43" s="14">
        <v>3728</v>
      </c>
      <c r="AK43" s="12" t="s">
        <v>23</v>
      </c>
      <c r="AL43" s="12" t="s">
        <v>18</v>
      </c>
      <c r="AM43" s="13">
        <v>1020</v>
      </c>
      <c r="AO43" s="14">
        <v>3728</v>
      </c>
      <c r="AP43" s="12" t="s">
        <v>23</v>
      </c>
      <c r="AQ43" s="12" t="s">
        <v>18</v>
      </c>
      <c r="AR43" s="13">
        <v>6849</v>
      </c>
    </row>
    <row r="44" spans="1:44" x14ac:dyDescent="0.2">
      <c r="A44" s="14">
        <v>3744</v>
      </c>
      <c r="B44" s="15" t="s">
        <v>23</v>
      </c>
      <c r="C44" s="12" t="s">
        <v>18</v>
      </c>
      <c r="D44" s="13">
        <v>4977</v>
      </c>
      <c r="F44" s="14">
        <v>3744</v>
      </c>
      <c r="G44" s="12" t="s">
        <v>23</v>
      </c>
      <c r="H44" s="12" t="s">
        <v>18</v>
      </c>
      <c r="I44" s="13">
        <v>2139</v>
      </c>
      <c r="K44" s="14">
        <v>3744</v>
      </c>
      <c r="L44" s="12" t="s">
        <v>23</v>
      </c>
      <c r="M44" s="12" t="s">
        <v>18</v>
      </c>
      <c r="N44" s="13">
        <v>7933</v>
      </c>
      <c r="P44" s="14">
        <v>3744</v>
      </c>
      <c r="Q44" s="15" t="s">
        <v>24</v>
      </c>
      <c r="R44" s="12" t="s">
        <v>18</v>
      </c>
      <c r="S44" s="13">
        <v>10282</v>
      </c>
      <c r="U44" s="14">
        <v>3741</v>
      </c>
      <c r="V44" s="12" t="s">
        <v>23</v>
      </c>
      <c r="W44" s="12" t="s">
        <v>18</v>
      </c>
      <c r="X44" s="13">
        <v>5995</v>
      </c>
      <c r="Z44" s="14">
        <v>3741</v>
      </c>
      <c r="AA44" s="12" t="s">
        <v>23</v>
      </c>
      <c r="AB44" s="12" t="s">
        <v>18</v>
      </c>
      <c r="AC44" s="13">
        <v>4145</v>
      </c>
      <c r="AE44" s="14">
        <v>3741</v>
      </c>
      <c r="AF44" s="12" t="s">
        <v>23</v>
      </c>
      <c r="AG44" s="12" t="s">
        <v>18</v>
      </c>
      <c r="AH44" s="13">
        <v>4917</v>
      </c>
      <c r="AJ44" s="14">
        <v>3741</v>
      </c>
      <c r="AK44" s="12" t="s">
        <v>23</v>
      </c>
      <c r="AL44" s="12" t="s">
        <v>18</v>
      </c>
      <c r="AM44" s="13">
        <v>3703</v>
      </c>
      <c r="AO44" s="14">
        <v>3741</v>
      </c>
      <c r="AP44" s="12" t="s">
        <v>23</v>
      </c>
      <c r="AQ44" s="12" t="s">
        <v>18</v>
      </c>
      <c r="AR44" s="13">
        <v>5207</v>
      </c>
    </row>
    <row r="45" spans="1:44" x14ac:dyDescent="0.2">
      <c r="A45" s="14">
        <v>3783</v>
      </c>
      <c r="B45" s="15" t="s">
        <v>23</v>
      </c>
      <c r="C45" s="12" t="s">
        <v>18</v>
      </c>
      <c r="D45" s="13">
        <v>2184</v>
      </c>
      <c r="F45" s="14">
        <v>3783</v>
      </c>
      <c r="G45" s="12" t="s">
        <v>23</v>
      </c>
      <c r="H45" s="12" t="s">
        <v>18</v>
      </c>
      <c r="I45" s="13">
        <v>4065</v>
      </c>
      <c r="K45" s="14">
        <v>3783</v>
      </c>
      <c r="L45" s="12" t="s">
        <v>23</v>
      </c>
      <c r="M45" s="12" t="s">
        <v>18</v>
      </c>
      <c r="N45" s="13">
        <v>3771</v>
      </c>
      <c r="P45" s="14">
        <v>3783</v>
      </c>
      <c r="Q45" s="15" t="s">
        <v>24</v>
      </c>
      <c r="R45" s="12" t="s">
        <v>18</v>
      </c>
      <c r="S45" s="13">
        <v>3771</v>
      </c>
      <c r="U45" s="14">
        <v>3744</v>
      </c>
      <c r="V45" s="12" t="s">
        <v>23</v>
      </c>
      <c r="W45" s="12" t="s">
        <v>18</v>
      </c>
      <c r="X45" s="13">
        <v>13149</v>
      </c>
      <c r="Z45" s="14">
        <v>3744</v>
      </c>
      <c r="AA45" s="12" t="s">
        <v>23</v>
      </c>
      <c r="AB45" s="12" t="s">
        <v>18</v>
      </c>
      <c r="AC45" s="13">
        <v>11691</v>
      </c>
      <c r="AE45" s="14">
        <v>3744</v>
      </c>
      <c r="AF45" s="12" t="s">
        <v>23</v>
      </c>
      <c r="AG45" s="12" t="s">
        <v>18</v>
      </c>
      <c r="AH45" s="13">
        <v>5096</v>
      </c>
      <c r="AJ45" s="14">
        <v>3744</v>
      </c>
      <c r="AK45" s="12" t="s">
        <v>23</v>
      </c>
      <c r="AL45" s="12" t="s">
        <v>18</v>
      </c>
      <c r="AM45" s="13">
        <v>2094</v>
      </c>
      <c r="AO45" s="14">
        <v>3744</v>
      </c>
      <c r="AP45" s="12" t="s">
        <v>23</v>
      </c>
      <c r="AQ45" s="12" t="s">
        <v>18</v>
      </c>
      <c r="AR45" s="13">
        <v>10514</v>
      </c>
    </row>
    <row r="46" spans="1:44" x14ac:dyDescent="0.2">
      <c r="A46" s="14">
        <v>3898</v>
      </c>
      <c r="B46" s="15" t="s">
        <v>23</v>
      </c>
      <c r="C46" s="12" t="s">
        <v>18</v>
      </c>
      <c r="D46" s="13">
        <v>884</v>
      </c>
      <c r="F46" s="14">
        <v>3898</v>
      </c>
      <c r="G46" s="12" t="s">
        <v>23</v>
      </c>
      <c r="H46" s="12" t="s">
        <v>18</v>
      </c>
      <c r="I46" s="13">
        <v>1141</v>
      </c>
      <c r="K46" s="14">
        <v>3898</v>
      </c>
      <c r="L46" s="12" t="s">
        <v>23</v>
      </c>
      <c r="M46" s="12" t="s">
        <v>18</v>
      </c>
      <c r="N46" s="13">
        <v>2511</v>
      </c>
      <c r="P46" s="14">
        <v>3898</v>
      </c>
      <c r="Q46" s="15" t="s">
        <v>24</v>
      </c>
      <c r="R46" s="12" t="s">
        <v>18</v>
      </c>
      <c r="S46" s="13">
        <v>6913</v>
      </c>
      <c r="U46" s="14">
        <v>3783</v>
      </c>
      <c r="V46" s="12" t="s">
        <v>23</v>
      </c>
      <c r="W46" s="12" t="s">
        <v>18</v>
      </c>
      <c r="X46" s="13">
        <v>3180</v>
      </c>
      <c r="Z46" s="14">
        <v>3783</v>
      </c>
      <c r="AA46" s="12" t="s">
        <v>23</v>
      </c>
      <c r="AB46" s="12" t="s">
        <v>18</v>
      </c>
      <c r="AC46" s="13">
        <v>3261</v>
      </c>
      <c r="AE46" s="14">
        <v>3783</v>
      </c>
      <c r="AF46" s="12" t="s">
        <v>23</v>
      </c>
      <c r="AG46" s="12" t="s">
        <v>18</v>
      </c>
      <c r="AH46" s="13">
        <v>4332</v>
      </c>
      <c r="AJ46" s="14">
        <v>3783</v>
      </c>
      <c r="AK46" s="12" t="s">
        <v>23</v>
      </c>
      <c r="AL46" s="12" t="s">
        <v>18</v>
      </c>
      <c r="AM46" s="13">
        <v>553</v>
      </c>
      <c r="AO46" s="14">
        <v>3783</v>
      </c>
      <c r="AP46" s="12" t="s">
        <v>23</v>
      </c>
      <c r="AQ46" s="12" t="s">
        <v>18</v>
      </c>
      <c r="AR46" s="13">
        <v>4975</v>
      </c>
    </row>
    <row r="47" spans="1:44" x14ac:dyDescent="0.2">
      <c r="A47" s="14">
        <v>3912</v>
      </c>
      <c r="B47" s="15" t="s">
        <v>23</v>
      </c>
      <c r="C47" s="12" t="s">
        <v>18</v>
      </c>
      <c r="D47" s="13">
        <v>558</v>
      </c>
      <c r="F47" s="14">
        <v>3912</v>
      </c>
      <c r="G47" s="12" t="s">
        <v>23</v>
      </c>
      <c r="H47" s="12" t="s">
        <v>18</v>
      </c>
      <c r="I47" s="13">
        <v>944</v>
      </c>
      <c r="K47" s="14">
        <v>3912</v>
      </c>
      <c r="L47" s="12" t="s">
        <v>23</v>
      </c>
      <c r="M47" s="12" t="s">
        <v>18</v>
      </c>
      <c r="N47" s="13">
        <v>1206</v>
      </c>
      <c r="P47" s="14">
        <v>3912</v>
      </c>
      <c r="Q47" s="15" t="s">
        <v>24</v>
      </c>
      <c r="R47" s="12" t="s">
        <v>18</v>
      </c>
      <c r="S47" s="13">
        <v>3633</v>
      </c>
      <c r="U47" s="14">
        <v>3898</v>
      </c>
      <c r="V47" s="12" t="s">
        <v>23</v>
      </c>
      <c r="W47" s="12" t="s">
        <v>18</v>
      </c>
      <c r="X47" s="13">
        <v>9450</v>
      </c>
      <c r="Z47" s="14">
        <v>3898</v>
      </c>
      <c r="AA47" s="12" t="s">
        <v>23</v>
      </c>
      <c r="AB47" s="12" t="s">
        <v>18</v>
      </c>
      <c r="AC47" s="13">
        <v>11193</v>
      </c>
      <c r="AE47" s="14">
        <v>3898</v>
      </c>
      <c r="AF47" s="12" t="s">
        <v>23</v>
      </c>
      <c r="AG47" s="12" t="s">
        <v>18</v>
      </c>
      <c r="AH47" s="13">
        <v>8817</v>
      </c>
      <c r="AJ47" s="19">
        <v>3898</v>
      </c>
      <c r="AK47" s="12" t="s">
        <v>23</v>
      </c>
      <c r="AL47" s="12" t="s">
        <v>18</v>
      </c>
      <c r="AM47" s="13">
        <v>1115</v>
      </c>
      <c r="AO47" s="14">
        <v>3898</v>
      </c>
      <c r="AP47" s="12" t="s">
        <v>23</v>
      </c>
      <c r="AQ47" s="12" t="s">
        <v>18</v>
      </c>
      <c r="AR47" s="13">
        <v>13057</v>
      </c>
    </row>
    <row r="48" spans="1:44" x14ac:dyDescent="0.2">
      <c r="A48" s="14">
        <v>3915</v>
      </c>
      <c r="B48" s="15" t="s">
        <v>23</v>
      </c>
      <c r="C48" s="12" t="s">
        <v>18</v>
      </c>
      <c r="D48" s="13">
        <v>791</v>
      </c>
      <c r="F48" s="14">
        <v>3915</v>
      </c>
      <c r="G48" s="12" t="s">
        <v>23</v>
      </c>
      <c r="H48" s="12" t="s">
        <v>18</v>
      </c>
      <c r="I48" s="13">
        <v>1134</v>
      </c>
      <c r="K48">
        <v>3915</v>
      </c>
      <c r="L48" s="12" t="s">
        <v>23</v>
      </c>
      <c r="M48" s="12" t="s">
        <v>18</v>
      </c>
      <c r="N48" s="13">
        <v>1490</v>
      </c>
      <c r="P48">
        <v>3915</v>
      </c>
      <c r="Q48" s="12" t="s">
        <v>24</v>
      </c>
      <c r="R48" s="12" t="s">
        <v>18</v>
      </c>
      <c r="S48" s="13">
        <v>1732</v>
      </c>
      <c r="U48" s="14">
        <v>3912</v>
      </c>
      <c r="V48" s="12" t="s">
        <v>23</v>
      </c>
      <c r="W48" s="12" t="s">
        <v>18</v>
      </c>
      <c r="X48" s="13">
        <v>6664</v>
      </c>
      <c r="Z48" s="14">
        <v>3912</v>
      </c>
      <c r="AA48" s="12" t="s">
        <v>23</v>
      </c>
      <c r="AB48" s="12" t="s">
        <v>18</v>
      </c>
      <c r="AC48" s="13">
        <v>7433</v>
      </c>
      <c r="AE48">
        <v>3912</v>
      </c>
      <c r="AF48" s="12" t="s">
        <v>23</v>
      </c>
      <c r="AG48" s="12" t="s">
        <v>18</v>
      </c>
      <c r="AH48" s="13">
        <v>9094</v>
      </c>
      <c r="AJ48">
        <v>3912</v>
      </c>
      <c r="AK48" s="12" t="s">
        <v>23</v>
      </c>
      <c r="AL48" s="12" t="s">
        <v>18</v>
      </c>
      <c r="AM48" s="13">
        <v>1808</v>
      </c>
      <c r="AO48" s="14">
        <v>3912</v>
      </c>
      <c r="AP48" s="12" t="s">
        <v>23</v>
      </c>
      <c r="AQ48" s="12" t="s">
        <v>18</v>
      </c>
      <c r="AR48" s="13">
        <v>8962</v>
      </c>
    </row>
    <row r="49" spans="1:44" x14ac:dyDescent="0.2">
      <c r="A49">
        <v>3046</v>
      </c>
      <c r="B49" s="15" t="s">
        <v>23</v>
      </c>
      <c r="C49" s="12" t="s">
        <v>18</v>
      </c>
      <c r="D49" s="13">
        <v>3361</v>
      </c>
      <c r="F49" s="14">
        <v>3046</v>
      </c>
      <c r="G49" s="12" t="s">
        <v>23</v>
      </c>
      <c r="H49" s="12" t="s">
        <v>18</v>
      </c>
      <c r="I49" s="13">
        <v>1577</v>
      </c>
      <c r="K49">
        <v>3046</v>
      </c>
      <c r="L49" s="12" t="s">
        <v>23</v>
      </c>
      <c r="M49" s="12" t="s">
        <v>18</v>
      </c>
      <c r="N49" s="13">
        <v>4495</v>
      </c>
      <c r="P49">
        <v>3046</v>
      </c>
      <c r="Q49" s="12" t="s">
        <v>24</v>
      </c>
      <c r="R49" s="12" t="s">
        <v>18</v>
      </c>
      <c r="S49" s="13">
        <v>5070</v>
      </c>
      <c r="U49" s="14">
        <v>3915</v>
      </c>
      <c r="V49" s="12" t="s">
        <v>23</v>
      </c>
      <c r="W49" s="12" t="s">
        <v>18</v>
      </c>
      <c r="X49" s="13">
        <v>3661</v>
      </c>
      <c r="Z49">
        <v>3915</v>
      </c>
      <c r="AA49" s="12" t="s">
        <v>23</v>
      </c>
      <c r="AB49" s="12" t="s">
        <v>18</v>
      </c>
      <c r="AC49" s="13">
        <v>6634</v>
      </c>
      <c r="AE49">
        <v>3915</v>
      </c>
      <c r="AF49" s="12" t="s">
        <v>23</v>
      </c>
      <c r="AG49" s="12" t="s">
        <v>18</v>
      </c>
      <c r="AH49" s="13">
        <v>8318</v>
      </c>
      <c r="AJ49">
        <v>3915</v>
      </c>
      <c r="AK49" s="12" t="s">
        <v>23</v>
      </c>
      <c r="AL49" s="12" t="s">
        <v>18</v>
      </c>
      <c r="AM49" s="13">
        <v>967</v>
      </c>
      <c r="AO49">
        <v>3915</v>
      </c>
      <c r="AP49" s="12" t="s">
        <v>23</v>
      </c>
      <c r="AQ49" s="12" t="s">
        <v>18</v>
      </c>
      <c r="AR49" s="13">
        <v>12063</v>
      </c>
    </row>
    <row r="50" spans="1:44" x14ac:dyDescent="0.2">
      <c r="A50">
        <v>3079</v>
      </c>
      <c r="B50" s="15" t="s">
        <v>23</v>
      </c>
      <c r="C50" s="12" t="s">
        <v>18</v>
      </c>
      <c r="D50" s="13">
        <v>524</v>
      </c>
      <c r="F50">
        <v>3079</v>
      </c>
      <c r="G50" s="12" t="s">
        <v>23</v>
      </c>
      <c r="H50" s="12" t="s">
        <v>18</v>
      </c>
      <c r="I50" s="13">
        <v>499</v>
      </c>
      <c r="K50">
        <v>3079</v>
      </c>
      <c r="L50" s="12" t="s">
        <v>23</v>
      </c>
      <c r="M50" s="12" t="s">
        <v>18</v>
      </c>
      <c r="N50" s="13">
        <v>3798</v>
      </c>
      <c r="P50">
        <v>3079</v>
      </c>
      <c r="Q50" s="12" t="s">
        <v>24</v>
      </c>
      <c r="R50" s="12" t="s">
        <v>18</v>
      </c>
      <c r="S50" s="13">
        <v>3379</v>
      </c>
      <c r="U50">
        <v>3046</v>
      </c>
      <c r="V50" s="12" t="s">
        <v>23</v>
      </c>
      <c r="W50" s="12" t="s">
        <v>18</v>
      </c>
      <c r="X50" s="13">
        <v>7757</v>
      </c>
      <c r="Z50">
        <v>3046</v>
      </c>
      <c r="AA50" s="12" t="s">
        <v>23</v>
      </c>
      <c r="AB50" s="12" t="s">
        <v>18</v>
      </c>
      <c r="AC50" s="13">
        <v>5203</v>
      </c>
      <c r="AE50">
        <v>3046</v>
      </c>
      <c r="AF50" s="12" t="s">
        <v>23</v>
      </c>
      <c r="AG50" s="12" t="s">
        <v>18</v>
      </c>
      <c r="AH50" s="13">
        <v>5940</v>
      </c>
      <c r="AJ50">
        <v>3046</v>
      </c>
      <c r="AK50" s="12" t="s">
        <v>23</v>
      </c>
      <c r="AL50" s="12" t="s">
        <v>18</v>
      </c>
      <c r="AM50" s="13">
        <v>879</v>
      </c>
      <c r="AO50">
        <v>3046</v>
      </c>
      <c r="AP50" s="12" t="s">
        <v>23</v>
      </c>
      <c r="AQ50" s="12" t="s">
        <v>18</v>
      </c>
      <c r="AR50" s="13">
        <v>13652</v>
      </c>
    </row>
    <row r="51" spans="1:44" x14ac:dyDescent="0.2">
      <c r="A51">
        <v>3093</v>
      </c>
      <c r="B51" s="15" t="s">
        <v>23</v>
      </c>
      <c r="C51" s="12" t="s">
        <v>18</v>
      </c>
      <c r="D51" s="13">
        <v>2721</v>
      </c>
      <c r="F51">
        <v>3093</v>
      </c>
      <c r="G51" s="12" t="s">
        <v>23</v>
      </c>
      <c r="H51" s="12" t="s">
        <v>18</v>
      </c>
      <c r="I51" s="13">
        <v>1126</v>
      </c>
      <c r="K51">
        <v>3093</v>
      </c>
      <c r="L51" s="12" t="s">
        <v>23</v>
      </c>
      <c r="M51" s="12" t="s">
        <v>18</v>
      </c>
      <c r="N51" s="13">
        <v>3205</v>
      </c>
      <c r="P51">
        <v>3093</v>
      </c>
      <c r="Q51" s="12" t="s">
        <v>24</v>
      </c>
      <c r="R51" s="12" t="s">
        <v>18</v>
      </c>
      <c r="S51" s="13">
        <v>4040</v>
      </c>
      <c r="U51">
        <v>3079</v>
      </c>
      <c r="V51" s="12" t="s">
        <v>23</v>
      </c>
      <c r="W51" s="12" t="s">
        <v>18</v>
      </c>
      <c r="X51" s="13">
        <v>3341</v>
      </c>
      <c r="Z51">
        <v>3079</v>
      </c>
      <c r="AA51" s="12" t="s">
        <v>23</v>
      </c>
      <c r="AB51" s="12" t="s">
        <v>18</v>
      </c>
      <c r="AC51" s="13">
        <v>5080</v>
      </c>
      <c r="AE51">
        <v>3079</v>
      </c>
      <c r="AF51" s="12" t="s">
        <v>23</v>
      </c>
      <c r="AG51" s="12" t="s">
        <v>18</v>
      </c>
      <c r="AH51" s="13">
        <v>4457</v>
      </c>
      <c r="AJ51">
        <v>3079</v>
      </c>
      <c r="AK51" s="12" t="s">
        <v>23</v>
      </c>
      <c r="AL51" s="12" t="s">
        <v>18</v>
      </c>
      <c r="AM51" s="13">
        <v>1652</v>
      </c>
      <c r="AO51">
        <v>3079</v>
      </c>
      <c r="AP51" s="12" t="s">
        <v>23</v>
      </c>
      <c r="AQ51" s="12" t="s">
        <v>18</v>
      </c>
      <c r="AR51" s="13">
        <v>8992</v>
      </c>
    </row>
    <row r="52" spans="1:44" x14ac:dyDescent="0.2">
      <c r="A52" s="14"/>
      <c r="B52" s="20" t="s">
        <v>20</v>
      </c>
      <c r="C52" s="21" t="s">
        <v>21</v>
      </c>
      <c r="D52" s="13">
        <v>1512.047619047619</v>
      </c>
      <c r="F52" s="14"/>
      <c r="G52" s="20" t="s">
        <v>20</v>
      </c>
      <c r="H52" s="21" t="s">
        <v>21</v>
      </c>
      <c r="I52" s="13">
        <v>1164.5238095238096</v>
      </c>
      <c r="L52" s="20" t="s">
        <v>20</v>
      </c>
      <c r="M52" s="21" t="s">
        <v>21</v>
      </c>
      <c r="N52" s="13">
        <v>4111.2380952380954</v>
      </c>
      <c r="Q52" s="20" t="s">
        <v>20</v>
      </c>
      <c r="R52" s="21" t="s">
        <v>21</v>
      </c>
      <c r="S52" s="13">
        <v>4445.4761904761908</v>
      </c>
      <c r="U52">
        <v>3093</v>
      </c>
      <c r="V52" s="12" t="s">
        <v>23</v>
      </c>
      <c r="W52" s="12" t="s">
        <v>18</v>
      </c>
      <c r="X52" s="13">
        <v>6539</v>
      </c>
      <c r="Z52">
        <v>3093</v>
      </c>
      <c r="AA52" s="12" t="s">
        <v>23</v>
      </c>
      <c r="AB52" s="12" t="s">
        <v>18</v>
      </c>
      <c r="AC52" s="13">
        <v>4636</v>
      </c>
      <c r="AE52">
        <v>3093</v>
      </c>
      <c r="AF52" s="12" t="s">
        <v>23</v>
      </c>
      <c r="AG52" s="12" t="s">
        <v>18</v>
      </c>
      <c r="AH52" s="13">
        <v>6024</v>
      </c>
      <c r="AJ52">
        <v>3093</v>
      </c>
      <c r="AK52" s="12" t="s">
        <v>23</v>
      </c>
      <c r="AL52" s="12" t="s">
        <v>18</v>
      </c>
      <c r="AM52" s="13">
        <v>12101</v>
      </c>
      <c r="AO52">
        <v>3093</v>
      </c>
      <c r="AP52" s="12" t="s">
        <v>23</v>
      </c>
      <c r="AQ52" s="12" t="s">
        <v>18</v>
      </c>
      <c r="AR52" s="13">
        <v>5158</v>
      </c>
    </row>
    <row r="53" spans="1:44" x14ac:dyDescent="0.2">
      <c r="A53" s="14"/>
      <c r="B53" s="12">
        <f>COUNT(A31:A51)</f>
        <v>21</v>
      </c>
      <c r="C53" s="21" t="s">
        <v>22</v>
      </c>
      <c r="D53" s="13">
        <v>257.98818241844663</v>
      </c>
      <c r="F53" s="14"/>
      <c r="G53" s="12"/>
      <c r="H53" s="21" t="s">
        <v>22</v>
      </c>
      <c r="I53" s="13">
        <v>204.86335305280025</v>
      </c>
      <c r="L53" s="12"/>
      <c r="M53" s="21" t="s">
        <v>22</v>
      </c>
      <c r="N53" s="13">
        <v>506.4206321718562</v>
      </c>
      <c r="Q53" s="12"/>
      <c r="R53" s="21" t="s">
        <v>22</v>
      </c>
      <c r="S53" s="13">
        <v>516.01654467315018</v>
      </c>
      <c r="V53" s="20" t="s">
        <v>20</v>
      </c>
      <c r="W53" s="21" t="s">
        <v>21</v>
      </c>
      <c r="X53" s="13">
        <v>5400.7619047619046</v>
      </c>
      <c r="AA53" s="20" t="s">
        <v>20</v>
      </c>
      <c r="AB53" s="21" t="s">
        <v>21</v>
      </c>
      <c r="AC53" s="13">
        <v>5153.1428571428569</v>
      </c>
      <c r="AF53" s="20" t="s">
        <v>20</v>
      </c>
      <c r="AG53" s="21" t="s">
        <v>21</v>
      </c>
      <c r="AH53" s="13">
        <v>5219.3809523809523</v>
      </c>
      <c r="AK53" s="20" t="s">
        <v>20</v>
      </c>
      <c r="AL53" s="21" t="s">
        <v>21</v>
      </c>
      <c r="AM53" s="13">
        <v>1853.9047619047619</v>
      </c>
      <c r="AP53" s="20" t="s">
        <v>20</v>
      </c>
      <c r="AQ53" s="21" t="s">
        <v>21</v>
      </c>
      <c r="AR53" s="22">
        <f>AVERAGE(AR32:AR52)</f>
        <v>7360.8095238095239</v>
      </c>
    </row>
    <row r="54" spans="1:44" x14ac:dyDescent="0.2">
      <c r="A54" s="14"/>
      <c r="B54" s="12"/>
      <c r="C54" s="12"/>
      <c r="L54" s="12"/>
      <c r="M54" s="12"/>
      <c r="N54" s="13"/>
      <c r="Q54" s="12"/>
      <c r="R54" s="12"/>
      <c r="S54" s="13"/>
      <c r="V54" s="12"/>
      <c r="W54" s="21" t="s">
        <v>22</v>
      </c>
      <c r="X54" s="13">
        <v>590.66986954184529</v>
      </c>
      <c r="AA54" s="12"/>
      <c r="AB54" s="21" t="s">
        <v>22</v>
      </c>
      <c r="AC54" s="13">
        <v>544.91664843487445</v>
      </c>
      <c r="AF54" s="12"/>
      <c r="AG54" s="21" t="s">
        <v>22</v>
      </c>
      <c r="AH54" s="13">
        <v>423.65430919104904</v>
      </c>
      <c r="AK54" s="12"/>
      <c r="AL54" s="21" t="s">
        <v>22</v>
      </c>
      <c r="AM54" s="13">
        <v>548.87467953276871</v>
      </c>
      <c r="AP54" s="12"/>
      <c r="AQ54" s="21" t="s">
        <v>22</v>
      </c>
      <c r="AR54" s="22">
        <f>STDEV(AR32:AR52)/SQRT(COUNT(AR32:AR52))</f>
        <v>807.66495180638947</v>
      </c>
    </row>
    <row r="55" spans="1:44" x14ac:dyDescent="0.2">
      <c r="A55" s="14"/>
      <c r="B55" s="12"/>
      <c r="C55" s="12"/>
      <c r="L55" s="12"/>
      <c r="M55" s="12"/>
      <c r="N55" s="13"/>
      <c r="Q55" s="12"/>
      <c r="R55" s="12"/>
      <c r="S55" s="13"/>
      <c r="V55" s="12"/>
      <c r="W55" s="12"/>
      <c r="X55" s="13"/>
      <c r="AA55" s="12"/>
      <c r="AB55" s="12"/>
      <c r="AC55" s="13"/>
      <c r="AP55" s="12"/>
      <c r="AQ55" s="12"/>
      <c r="AR55" s="13"/>
    </row>
    <row r="56" spans="1:44" ht="18" x14ac:dyDescent="0.2">
      <c r="A56" s="23" t="s">
        <v>25</v>
      </c>
      <c r="B56" s="23"/>
      <c r="C56" s="23"/>
      <c r="D56" s="23"/>
      <c r="F56" s="23" t="s">
        <v>25</v>
      </c>
      <c r="G56" s="23"/>
      <c r="H56" s="23"/>
      <c r="I56" s="23"/>
      <c r="K56" s="23" t="s">
        <v>25</v>
      </c>
      <c r="L56" s="23"/>
      <c r="M56" s="23"/>
      <c r="N56" s="23"/>
      <c r="P56" s="23" t="s">
        <v>25</v>
      </c>
      <c r="Q56" s="23"/>
      <c r="R56" s="23"/>
      <c r="S56" s="23"/>
      <c r="U56" s="23" t="s">
        <v>25</v>
      </c>
      <c r="V56" s="23"/>
      <c r="W56" s="23"/>
      <c r="X56" s="23"/>
      <c r="Z56" s="23" t="s">
        <v>25</v>
      </c>
      <c r="AA56" s="23"/>
      <c r="AB56" s="23"/>
      <c r="AC56" s="23"/>
      <c r="AE56" s="23" t="s">
        <v>25</v>
      </c>
      <c r="AF56" s="23"/>
      <c r="AG56" s="23"/>
      <c r="AH56" s="23"/>
      <c r="AJ56" s="23" t="s">
        <v>25</v>
      </c>
      <c r="AK56" s="23"/>
      <c r="AL56" s="23"/>
      <c r="AM56" s="23"/>
      <c r="AO56" s="23" t="s">
        <v>25</v>
      </c>
      <c r="AP56" s="23"/>
      <c r="AQ56" s="23"/>
      <c r="AR56" s="23"/>
    </row>
    <row r="57" spans="1:44" x14ac:dyDescent="0.2">
      <c r="A57" t="s">
        <v>12</v>
      </c>
      <c r="B57" s="12" t="s">
        <v>13</v>
      </c>
      <c r="C57" s="12" t="s">
        <v>14</v>
      </c>
      <c r="D57" s="13" t="s">
        <v>16</v>
      </c>
      <c r="F57" t="s">
        <v>12</v>
      </c>
      <c r="G57" s="12" t="s">
        <v>13</v>
      </c>
      <c r="H57" s="12" t="s">
        <v>14</v>
      </c>
      <c r="I57" s="13" t="s">
        <v>16</v>
      </c>
      <c r="K57" t="s">
        <v>12</v>
      </c>
      <c r="L57" s="12" t="s">
        <v>13</v>
      </c>
      <c r="M57" s="12" t="s">
        <v>14</v>
      </c>
      <c r="N57" s="13" t="s">
        <v>16</v>
      </c>
      <c r="P57" t="s">
        <v>12</v>
      </c>
      <c r="Q57" s="12" t="s">
        <v>13</v>
      </c>
      <c r="R57" s="12" t="s">
        <v>14</v>
      </c>
      <c r="S57" s="13" t="s">
        <v>16</v>
      </c>
      <c r="U57" t="s">
        <v>12</v>
      </c>
      <c r="V57" s="12" t="s">
        <v>13</v>
      </c>
      <c r="W57" s="12" t="s">
        <v>14</v>
      </c>
      <c r="X57" s="13" t="s">
        <v>16</v>
      </c>
      <c r="Z57" t="s">
        <v>12</v>
      </c>
      <c r="AA57" s="12" t="s">
        <v>13</v>
      </c>
      <c r="AB57" s="12" t="s">
        <v>14</v>
      </c>
      <c r="AC57" s="13" t="s">
        <v>16</v>
      </c>
      <c r="AE57" t="s">
        <v>12</v>
      </c>
      <c r="AF57" s="12" t="s">
        <v>13</v>
      </c>
      <c r="AG57" s="12" t="s">
        <v>14</v>
      </c>
      <c r="AH57" s="13" t="s">
        <v>16</v>
      </c>
      <c r="AJ57" t="s">
        <v>12</v>
      </c>
      <c r="AK57" s="12" t="s">
        <v>13</v>
      </c>
      <c r="AL57" s="12" t="s">
        <v>14</v>
      </c>
      <c r="AM57" s="13" t="s">
        <v>16</v>
      </c>
      <c r="AO57" t="s">
        <v>12</v>
      </c>
      <c r="AP57" s="12" t="s">
        <v>13</v>
      </c>
      <c r="AQ57" s="12" t="s">
        <v>14</v>
      </c>
      <c r="AR57" s="13" t="s">
        <v>16</v>
      </c>
    </row>
    <row r="58" spans="1:44" x14ac:dyDescent="0.2">
      <c r="A58">
        <v>3553</v>
      </c>
      <c r="B58" s="12" t="s">
        <v>26</v>
      </c>
      <c r="C58" s="12" t="s">
        <v>27</v>
      </c>
      <c r="D58" s="13">
        <v>3075</v>
      </c>
      <c r="F58">
        <v>3553</v>
      </c>
      <c r="G58" s="12" t="s">
        <v>26</v>
      </c>
      <c r="H58" s="12" t="s">
        <v>27</v>
      </c>
      <c r="I58" s="13">
        <v>2106</v>
      </c>
      <c r="K58">
        <v>3553</v>
      </c>
      <c r="L58" s="12" t="s">
        <v>26</v>
      </c>
      <c r="M58" s="12" t="s">
        <v>27</v>
      </c>
      <c r="N58" s="13">
        <v>1109</v>
      </c>
      <c r="P58">
        <v>3553</v>
      </c>
      <c r="Q58" s="12" t="s">
        <v>26</v>
      </c>
      <c r="R58" s="12" t="s">
        <v>27</v>
      </c>
      <c r="S58" s="13">
        <v>1176</v>
      </c>
      <c r="U58">
        <v>3553</v>
      </c>
      <c r="V58" s="12" t="s">
        <v>26</v>
      </c>
      <c r="W58" s="12" t="s">
        <v>27</v>
      </c>
      <c r="X58" s="13">
        <v>588</v>
      </c>
      <c r="Z58">
        <v>3553</v>
      </c>
      <c r="AA58" s="12" t="s">
        <v>26</v>
      </c>
      <c r="AB58" s="12" t="s">
        <v>27</v>
      </c>
      <c r="AC58" s="13">
        <v>1082</v>
      </c>
      <c r="AE58">
        <v>3553</v>
      </c>
      <c r="AF58" s="12" t="s">
        <v>26</v>
      </c>
      <c r="AG58" s="12" t="s">
        <v>27</v>
      </c>
      <c r="AH58" s="13">
        <v>1047</v>
      </c>
      <c r="AJ58">
        <v>3553</v>
      </c>
      <c r="AK58" s="12" t="s">
        <v>26</v>
      </c>
      <c r="AL58" s="12" t="s">
        <v>28</v>
      </c>
      <c r="AM58" s="13">
        <v>1259</v>
      </c>
      <c r="AO58">
        <v>3553</v>
      </c>
      <c r="AP58" s="12" t="s">
        <v>26</v>
      </c>
      <c r="AQ58" s="12" t="s">
        <v>28</v>
      </c>
      <c r="AR58" s="13">
        <v>22421</v>
      </c>
    </row>
    <row r="59" spans="1:44" x14ac:dyDescent="0.2">
      <c r="A59">
        <v>3575</v>
      </c>
      <c r="B59" s="12" t="s">
        <v>26</v>
      </c>
      <c r="C59" s="12" t="s">
        <v>27</v>
      </c>
      <c r="D59" s="13">
        <v>900</v>
      </c>
      <c r="F59">
        <v>3575</v>
      </c>
      <c r="G59" s="12" t="s">
        <v>26</v>
      </c>
      <c r="H59" s="12" t="s">
        <v>27</v>
      </c>
      <c r="I59" s="13">
        <v>645</v>
      </c>
      <c r="K59">
        <v>3575</v>
      </c>
      <c r="L59" s="12" t="s">
        <v>26</v>
      </c>
      <c r="M59" s="12" t="s">
        <v>27</v>
      </c>
      <c r="N59" s="13">
        <v>666</v>
      </c>
      <c r="P59">
        <v>3575</v>
      </c>
      <c r="Q59" s="12" t="s">
        <v>26</v>
      </c>
      <c r="R59" s="12" t="s">
        <v>27</v>
      </c>
      <c r="S59" s="13">
        <v>469</v>
      </c>
      <c r="U59">
        <v>3575</v>
      </c>
      <c r="V59" s="12" t="s">
        <v>26</v>
      </c>
      <c r="W59" s="12" t="s">
        <v>27</v>
      </c>
      <c r="X59" s="13">
        <v>1078</v>
      </c>
      <c r="Z59">
        <v>3575</v>
      </c>
      <c r="AA59" s="12" t="s">
        <v>26</v>
      </c>
      <c r="AB59" s="12" t="s">
        <v>27</v>
      </c>
      <c r="AC59" s="13">
        <v>517</v>
      </c>
      <c r="AE59">
        <v>3575</v>
      </c>
      <c r="AF59" s="12" t="s">
        <v>26</v>
      </c>
      <c r="AG59" s="12" t="s">
        <v>27</v>
      </c>
      <c r="AH59" s="13">
        <v>680</v>
      </c>
      <c r="AJ59">
        <v>3575</v>
      </c>
      <c r="AK59" s="12" t="s">
        <v>26</v>
      </c>
      <c r="AL59" s="12" t="s">
        <v>28</v>
      </c>
      <c r="AM59" s="13">
        <v>460</v>
      </c>
      <c r="AO59">
        <v>3575</v>
      </c>
      <c r="AP59" s="12" t="s">
        <v>26</v>
      </c>
      <c r="AQ59" s="12" t="s">
        <v>28</v>
      </c>
      <c r="AR59" s="13">
        <v>3080</v>
      </c>
    </row>
    <row r="60" spans="1:44" x14ac:dyDescent="0.2">
      <c r="A60">
        <v>3628</v>
      </c>
      <c r="B60" s="12" t="s">
        <v>26</v>
      </c>
      <c r="C60" s="12" t="s">
        <v>27</v>
      </c>
      <c r="D60" s="13">
        <v>522</v>
      </c>
      <c r="F60">
        <v>3628</v>
      </c>
      <c r="G60" s="12" t="s">
        <v>26</v>
      </c>
      <c r="H60" s="12" t="s">
        <v>27</v>
      </c>
      <c r="I60" s="13">
        <v>635</v>
      </c>
      <c r="K60">
        <v>3628</v>
      </c>
      <c r="L60" s="12" t="s">
        <v>26</v>
      </c>
      <c r="M60" s="12" t="s">
        <v>27</v>
      </c>
      <c r="N60" s="13">
        <v>542</v>
      </c>
      <c r="P60">
        <v>3628</v>
      </c>
      <c r="Q60" s="12" t="s">
        <v>26</v>
      </c>
      <c r="R60" s="12" t="s">
        <v>27</v>
      </c>
      <c r="S60" s="13">
        <v>740</v>
      </c>
      <c r="U60">
        <v>3628</v>
      </c>
      <c r="V60" s="12" t="s">
        <v>26</v>
      </c>
      <c r="W60" s="12" t="s">
        <v>27</v>
      </c>
      <c r="X60" s="13">
        <v>1398</v>
      </c>
      <c r="Z60">
        <v>3628</v>
      </c>
      <c r="AA60" s="12" t="s">
        <v>26</v>
      </c>
      <c r="AB60" s="12" t="s">
        <v>27</v>
      </c>
      <c r="AC60" s="13">
        <v>946</v>
      </c>
      <c r="AE60">
        <v>3628</v>
      </c>
      <c r="AF60" s="12" t="s">
        <v>26</v>
      </c>
      <c r="AG60" s="12" t="s">
        <v>27</v>
      </c>
      <c r="AH60" s="13">
        <v>425</v>
      </c>
      <c r="AJ60">
        <v>3628</v>
      </c>
      <c r="AK60" s="12" t="s">
        <v>26</v>
      </c>
      <c r="AL60" s="12" t="s">
        <v>28</v>
      </c>
      <c r="AM60" s="13">
        <v>625</v>
      </c>
      <c r="AO60">
        <v>3628</v>
      </c>
      <c r="AP60" s="12" t="s">
        <v>26</v>
      </c>
      <c r="AQ60" s="12" t="s">
        <v>28</v>
      </c>
      <c r="AR60" s="13">
        <v>2076</v>
      </c>
    </row>
    <row r="61" spans="1:44" x14ac:dyDescent="0.2">
      <c r="A61">
        <v>3654</v>
      </c>
      <c r="B61" s="12" t="s">
        <v>26</v>
      </c>
      <c r="C61" s="12" t="s">
        <v>27</v>
      </c>
      <c r="D61" s="13">
        <v>562</v>
      </c>
      <c r="F61">
        <v>3654</v>
      </c>
      <c r="G61" s="12" t="s">
        <v>26</v>
      </c>
      <c r="H61" s="12" t="s">
        <v>27</v>
      </c>
      <c r="I61" s="13">
        <v>508</v>
      </c>
      <c r="K61">
        <v>3654</v>
      </c>
      <c r="L61" s="12" t="s">
        <v>26</v>
      </c>
      <c r="M61" s="12" t="s">
        <v>27</v>
      </c>
      <c r="N61" s="13">
        <v>293</v>
      </c>
      <c r="P61">
        <v>3654</v>
      </c>
      <c r="Q61" s="12" t="s">
        <v>26</v>
      </c>
      <c r="R61" s="12" t="s">
        <v>27</v>
      </c>
      <c r="S61" s="13">
        <v>438</v>
      </c>
      <c r="U61">
        <v>3654</v>
      </c>
      <c r="V61" s="12" t="s">
        <v>26</v>
      </c>
      <c r="W61" s="12" t="s">
        <v>27</v>
      </c>
      <c r="X61" s="13">
        <v>356</v>
      </c>
      <c r="Z61">
        <v>3654</v>
      </c>
      <c r="AA61" s="12" t="s">
        <v>26</v>
      </c>
      <c r="AB61" s="12" t="s">
        <v>27</v>
      </c>
      <c r="AC61" s="13">
        <v>346</v>
      </c>
      <c r="AE61">
        <v>3654</v>
      </c>
      <c r="AF61" s="12" t="s">
        <v>26</v>
      </c>
      <c r="AG61" s="12" t="s">
        <v>27</v>
      </c>
      <c r="AH61" s="13">
        <v>300</v>
      </c>
      <c r="AJ61">
        <v>3654</v>
      </c>
      <c r="AK61" s="12" t="s">
        <v>26</v>
      </c>
      <c r="AL61" s="12" t="s">
        <v>28</v>
      </c>
      <c r="AM61" s="13">
        <v>341</v>
      </c>
      <c r="AO61">
        <v>3654</v>
      </c>
      <c r="AP61" s="12" t="s">
        <v>26</v>
      </c>
      <c r="AQ61" s="12" t="s">
        <v>28</v>
      </c>
      <c r="AR61" s="13">
        <v>1142</v>
      </c>
    </row>
    <row r="62" spans="1:44" x14ac:dyDescent="0.2">
      <c r="A62" s="14">
        <v>3565</v>
      </c>
      <c r="B62" s="12" t="s">
        <v>26</v>
      </c>
      <c r="C62" s="12" t="s">
        <v>27</v>
      </c>
      <c r="D62" s="13">
        <v>1900</v>
      </c>
      <c r="F62">
        <v>3565</v>
      </c>
      <c r="G62" s="12" t="s">
        <v>26</v>
      </c>
      <c r="H62" s="12" t="s">
        <v>27</v>
      </c>
      <c r="I62" s="13">
        <v>1311</v>
      </c>
      <c r="K62">
        <v>3565</v>
      </c>
      <c r="L62" s="12" t="s">
        <v>26</v>
      </c>
      <c r="M62" s="12" t="s">
        <v>27</v>
      </c>
      <c r="N62" s="13">
        <v>1645</v>
      </c>
      <c r="P62">
        <v>3565</v>
      </c>
      <c r="Q62" s="12" t="s">
        <v>26</v>
      </c>
      <c r="R62" s="12" t="s">
        <v>27</v>
      </c>
      <c r="S62" s="13">
        <v>1494</v>
      </c>
      <c r="U62">
        <v>3565</v>
      </c>
      <c r="V62" s="12" t="s">
        <v>26</v>
      </c>
      <c r="W62" s="12" t="s">
        <v>27</v>
      </c>
      <c r="X62" s="13">
        <v>861</v>
      </c>
      <c r="Z62">
        <v>3565</v>
      </c>
      <c r="AA62" s="12" t="s">
        <v>26</v>
      </c>
      <c r="AB62" s="12" t="s">
        <v>27</v>
      </c>
      <c r="AC62" s="13">
        <v>1338</v>
      </c>
      <c r="AE62" s="14">
        <v>3565</v>
      </c>
      <c r="AF62" s="12" t="s">
        <v>26</v>
      </c>
      <c r="AG62" s="12" t="s">
        <v>27</v>
      </c>
      <c r="AH62" s="13">
        <v>898</v>
      </c>
      <c r="AJ62">
        <v>3565</v>
      </c>
      <c r="AK62" s="12" t="s">
        <v>26</v>
      </c>
      <c r="AL62" s="12" t="s">
        <v>28</v>
      </c>
      <c r="AM62" s="13">
        <v>1358</v>
      </c>
      <c r="AO62">
        <v>3565</v>
      </c>
      <c r="AP62" s="12" t="s">
        <v>26</v>
      </c>
      <c r="AQ62" s="12" t="s">
        <v>28</v>
      </c>
      <c r="AR62" s="13">
        <v>5649</v>
      </c>
    </row>
    <row r="63" spans="1:44" x14ac:dyDescent="0.2">
      <c r="A63" s="14">
        <v>3689</v>
      </c>
      <c r="B63" s="12" t="s">
        <v>26</v>
      </c>
      <c r="C63" s="12" t="s">
        <v>27</v>
      </c>
      <c r="D63" s="13">
        <v>2320</v>
      </c>
      <c r="F63" s="14">
        <v>3689</v>
      </c>
      <c r="G63" s="15" t="s">
        <v>26</v>
      </c>
      <c r="H63" s="12" t="s">
        <v>27</v>
      </c>
      <c r="I63" s="13">
        <v>1547</v>
      </c>
      <c r="K63" s="14">
        <v>3689</v>
      </c>
      <c r="L63" s="15" t="s">
        <v>26</v>
      </c>
      <c r="M63" s="12" t="s">
        <v>27</v>
      </c>
      <c r="N63" s="13">
        <v>1126</v>
      </c>
      <c r="P63" s="14">
        <v>3689</v>
      </c>
      <c r="Q63" s="15" t="s">
        <v>26</v>
      </c>
      <c r="R63" s="12" t="s">
        <v>27</v>
      </c>
      <c r="S63" s="13">
        <v>1257</v>
      </c>
      <c r="U63" s="14">
        <v>3689</v>
      </c>
      <c r="V63" s="12" t="s">
        <v>26</v>
      </c>
      <c r="W63" s="12" t="s">
        <v>27</v>
      </c>
      <c r="X63" s="13">
        <v>1445</v>
      </c>
      <c r="Z63" s="14">
        <v>3689</v>
      </c>
      <c r="AA63" s="12" t="s">
        <v>26</v>
      </c>
      <c r="AB63" s="12" t="s">
        <v>27</v>
      </c>
      <c r="AC63" s="13">
        <v>2960</v>
      </c>
      <c r="AE63" s="14">
        <v>3689</v>
      </c>
      <c r="AF63" s="12" t="s">
        <v>26</v>
      </c>
      <c r="AG63" s="12" t="s">
        <v>27</v>
      </c>
      <c r="AH63" s="13">
        <v>2960</v>
      </c>
      <c r="AJ63">
        <v>3689</v>
      </c>
      <c r="AK63" s="12" t="s">
        <v>26</v>
      </c>
      <c r="AL63" s="12" t="s">
        <v>28</v>
      </c>
      <c r="AM63" s="13">
        <v>922</v>
      </c>
      <c r="AO63">
        <v>3689</v>
      </c>
      <c r="AP63" s="12" t="s">
        <v>26</v>
      </c>
      <c r="AQ63" s="12" t="s">
        <v>28</v>
      </c>
      <c r="AR63" s="13">
        <v>13894</v>
      </c>
    </row>
    <row r="64" spans="1:44" x14ac:dyDescent="0.2">
      <c r="A64">
        <v>3720</v>
      </c>
      <c r="B64" s="12" t="s">
        <v>26</v>
      </c>
      <c r="C64" s="12" t="s">
        <v>27</v>
      </c>
      <c r="D64" s="13">
        <v>1512</v>
      </c>
      <c r="F64">
        <v>3720</v>
      </c>
      <c r="G64" s="12" t="s">
        <v>26</v>
      </c>
      <c r="H64" s="12" t="s">
        <v>27</v>
      </c>
      <c r="I64" s="13">
        <v>1159</v>
      </c>
      <c r="K64">
        <v>3720</v>
      </c>
      <c r="L64" s="12" t="s">
        <v>26</v>
      </c>
      <c r="M64" s="12" t="s">
        <v>27</v>
      </c>
      <c r="N64" s="13">
        <v>609</v>
      </c>
      <c r="P64">
        <v>3720</v>
      </c>
      <c r="Q64" s="12" t="s">
        <v>26</v>
      </c>
      <c r="R64" s="12" t="s">
        <v>27</v>
      </c>
      <c r="S64" s="13">
        <v>959</v>
      </c>
      <c r="U64">
        <v>3720</v>
      </c>
      <c r="V64" s="12" t="s">
        <v>26</v>
      </c>
      <c r="W64" s="12" t="s">
        <v>27</v>
      </c>
      <c r="X64" s="13">
        <v>423</v>
      </c>
      <c r="Z64">
        <v>3720</v>
      </c>
      <c r="AA64" s="12" t="s">
        <v>26</v>
      </c>
      <c r="AB64" s="12" t="s">
        <v>27</v>
      </c>
      <c r="AC64" s="13">
        <v>559</v>
      </c>
      <c r="AE64">
        <v>3720</v>
      </c>
      <c r="AF64" s="12" t="s">
        <v>26</v>
      </c>
      <c r="AG64" s="12" t="s">
        <v>27</v>
      </c>
      <c r="AH64" s="13">
        <v>319</v>
      </c>
      <c r="AJ64">
        <v>3720</v>
      </c>
      <c r="AK64" s="12" t="s">
        <v>26</v>
      </c>
      <c r="AL64" s="12" t="s">
        <v>28</v>
      </c>
      <c r="AM64" s="13">
        <v>622</v>
      </c>
      <c r="AO64">
        <v>3736</v>
      </c>
      <c r="AP64" s="12" t="s">
        <v>26</v>
      </c>
      <c r="AQ64" s="12" t="s">
        <v>28</v>
      </c>
      <c r="AR64" s="13">
        <v>1895</v>
      </c>
    </row>
    <row r="65" spans="1:44" x14ac:dyDescent="0.2">
      <c r="A65">
        <v>3736</v>
      </c>
      <c r="B65" s="12" t="s">
        <v>26</v>
      </c>
      <c r="C65" s="12" t="s">
        <v>27</v>
      </c>
      <c r="D65" s="13">
        <v>3675</v>
      </c>
      <c r="F65">
        <v>3736</v>
      </c>
      <c r="G65" s="12" t="s">
        <v>26</v>
      </c>
      <c r="H65" s="12" t="s">
        <v>27</v>
      </c>
      <c r="I65" s="13">
        <v>992</v>
      </c>
      <c r="K65">
        <v>3736</v>
      </c>
      <c r="L65" s="12" t="s">
        <v>26</v>
      </c>
      <c r="M65" s="12" t="s">
        <v>27</v>
      </c>
      <c r="N65" s="13">
        <v>767</v>
      </c>
      <c r="P65">
        <v>3736</v>
      </c>
      <c r="Q65" s="12" t="s">
        <v>26</v>
      </c>
      <c r="R65" s="12" t="s">
        <v>27</v>
      </c>
      <c r="S65" s="13">
        <v>1289</v>
      </c>
      <c r="U65">
        <v>3736</v>
      </c>
      <c r="V65" s="12" t="s">
        <v>26</v>
      </c>
      <c r="W65" s="12" t="s">
        <v>27</v>
      </c>
      <c r="X65" s="13">
        <v>738</v>
      </c>
      <c r="Z65">
        <v>3736</v>
      </c>
      <c r="AA65" s="12" t="s">
        <v>26</v>
      </c>
      <c r="AB65" s="12" t="s">
        <v>27</v>
      </c>
      <c r="AC65" s="13">
        <v>504</v>
      </c>
      <c r="AE65">
        <v>3736</v>
      </c>
      <c r="AF65" s="12" t="s">
        <v>26</v>
      </c>
      <c r="AG65" s="12" t="s">
        <v>27</v>
      </c>
      <c r="AH65" s="13">
        <v>1440</v>
      </c>
      <c r="AJ65">
        <v>3736</v>
      </c>
      <c r="AK65" s="12" t="s">
        <v>26</v>
      </c>
      <c r="AL65" s="12" t="s">
        <v>28</v>
      </c>
      <c r="AM65" s="13">
        <v>1416</v>
      </c>
      <c r="AO65">
        <v>3720</v>
      </c>
      <c r="AP65" s="12" t="s">
        <v>26</v>
      </c>
      <c r="AQ65" s="12" t="s">
        <v>28</v>
      </c>
      <c r="AR65" s="13">
        <v>538</v>
      </c>
    </row>
    <row r="66" spans="1:44" x14ac:dyDescent="0.2">
      <c r="A66" s="14">
        <v>3006</v>
      </c>
      <c r="B66" s="12" t="s">
        <v>26</v>
      </c>
      <c r="C66" s="12" t="s">
        <v>27</v>
      </c>
      <c r="D66" s="13">
        <v>1882</v>
      </c>
      <c r="F66" s="14">
        <v>3006</v>
      </c>
      <c r="G66" s="12" t="s">
        <v>26</v>
      </c>
      <c r="H66" s="12" t="s">
        <v>27</v>
      </c>
      <c r="I66" s="13">
        <v>425</v>
      </c>
      <c r="K66">
        <v>3006</v>
      </c>
      <c r="L66" s="12" t="s">
        <v>26</v>
      </c>
      <c r="M66" s="12" t="s">
        <v>27</v>
      </c>
      <c r="N66" s="13">
        <v>1425</v>
      </c>
      <c r="P66">
        <v>3006</v>
      </c>
      <c r="Q66" s="12" t="s">
        <v>26</v>
      </c>
      <c r="R66" s="12" t="s">
        <v>27</v>
      </c>
      <c r="S66" s="13">
        <v>1420</v>
      </c>
      <c r="U66">
        <v>3006</v>
      </c>
      <c r="V66" s="12" t="s">
        <v>26</v>
      </c>
      <c r="W66" s="12" t="s">
        <v>27</v>
      </c>
      <c r="X66" s="13">
        <v>1745</v>
      </c>
      <c r="Z66">
        <v>3006</v>
      </c>
      <c r="AA66" s="12" t="s">
        <v>26</v>
      </c>
      <c r="AB66" s="12" t="s">
        <v>27</v>
      </c>
      <c r="AC66" s="13">
        <v>1333</v>
      </c>
      <c r="AE66">
        <v>3006</v>
      </c>
      <c r="AF66" s="12" t="s">
        <v>26</v>
      </c>
      <c r="AG66" s="12" t="s">
        <v>27</v>
      </c>
      <c r="AH66" s="13">
        <v>1054</v>
      </c>
      <c r="AJ66">
        <v>3006</v>
      </c>
      <c r="AK66" s="12" t="s">
        <v>26</v>
      </c>
      <c r="AL66" s="12" t="s">
        <v>28</v>
      </c>
      <c r="AM66" s="13">
        <v>2932</v>
      </c>
      <c r="AO66">
        <v>3006</v>
      </c>
      <c r="AP66" s="12" t="s">
        <v>26</v>
      </c>
      <c r="AQ66" s="12" t="s">
        <v>28</v>
      </c>
      <c r="AR66" s="13">
        <v>7546</v>
      </c>
    </row>
    <row r="67" spans="1:44" x14ac:dyDescent="0.2">
      <c r="A67" s="14">
        <v>3662</v>
      </c>
      <c r="B67" s="12" t="s">
        <v>26</v>
      </c>
      <c r="C67" s="12" t="s">
        <v>27</v>
      </c>
      <c r="D67" s="13">
        <v>8268</v>
      </c>
      <c r="F67" s="14">
        <v>3662</v>
      </c>
      <c r="G67" s="12" t="s">
        <v>26</v>
      </c>
      <c r="H67" s="12" t="s">
        <v>27</v>
      </c>
      <c r="I67" s="13">
        <v>1563</v>
      </c>
      <c r="K67">
        <v>3662</v>
      </c>
      <c r="L67" s="12" t="s">
        <v>26</v>
      </c>
      <c r="M67" s="12" t="s">
        <v>27</v>
      </c>
      <c r="N67" s="13">
        <v>1310</v>
      </c>
      <c r="P67">
        <v>3662</v>
      </c>
      <c r="Q67" s="12" t="s">
        <v>26</v>
      </c>
      <c r="R67" s="12" t="s">
        <v>27</v>
      </c>
      <c r="S67" s="13">
        <v>1143</v>
      </c>
      <c r="U67">
        <v>3662</v>
      </c>
      <c r="V67" s="12" t="s">
        <v>26</v>
      </c>
      <c r="W67" s="12" t="s">
        <v>27</v>
      </c>
      <c r="X67" s="13">
        <v>963</v>
      </c>
      <c r="Z67">
        <v>3662</v>
      </c>
      <c r="AA67" s="12" t="s">
        <v>26</v>
      </c>
      <c r="AB67" s="12" t="s">
        <v>27</v>
      </c>
      <c r="AC67" s="13">
        <v>1730</v>
      </c>
      <c r="AE67">
        <v>3662</v>
      </c>
      <c r="AF67" s="12" t="s">
        <v>26</v>
      </c>
      <c r="AG67" s="12" t="s">
        <v>27</v>
      </c>
      <c r="AH67" s="13">
        <v>1331</v>
      </c>
      <c r="AJ67">
        <v>3662</v>
      </c>
      <c r="AK67" s="12" t="s">
        <v>26</v>
      </c>
      <c r="AL67" s="12" t="s">
        <v>28</v>
      </c>
      <c r="AM67" s="13">
        <v>603</v>
      </c>
      <c r="AO67" s="14">
        <v>3662</v>
      </c>
      <c r="AP67" s="12" t="s">
        <v>26</v>
      </c>
      <c r="AQ67" s="12" t="s">
        <v>28</v>
      </c>
      <c r="AR67" s="13">
        <v>3137</v>
      </c>
    </row>
    <row r="68" spans="1:44" x14ac:dyDescent="0.2">
      <c r="A68" s="14">
        <v>3742</v>
      </c>
      <c r="B68" s="12" t="s">
        <v>26</v>
      </c>
      <c r="C68" s="12" t="s">
        <v>27</v>
      </c>
      <c r="D68" s="13">
        <v>1569</v>
      </c>
      <c r="F68" s="14">
        <v>3742</v>
      </c>
      <c r="G68" s="12" t="s">
        <v>26</v>
      </c>
      <c r="H68" s="12" t="s">
        <v>27</v>
      </c>
      <c r="I68" s="13">
        <v>2399</v>
      </c>
      <c r="K68">
        <v>3742</v>
      </c>
      <c r="L68" s="12" t="s">
        <v>26</v>
      </c>
      <c r="M68" s="12" t="s">
        <v>27</v>
      </c>
      <c r="N68" s="13">
        <v>1088</v>
      </c>
      <c r="P68">
        <v>3742</v>
      </c>
      <c r="Q68" s="12" t="s">
        <v>26</v>
      </c>
      <c r="R68" s="12" t="s">
        <v>27</v>
      </c>
      <c r="S68" s="13">
        <v>1783</v>
      </c>
      <c r="U68">
        <v>3742</v>
      </c>
      <c r="V68" s="12" t="s">
        <v>26</v>
      </c>
      <c r="W68" s="12" t="s">
        <v>27</v>
      </c>
      <c r="X68" s="13">
        <v>2348</v>
      </c>
      <c r="Z68">
        <v>3742</v>
      </c>
      <c r="AA68" s="12" t="s">
        <v>26</v>
      </c>
      <c r="AB68" s="12" t="s">
        <v>27</v>
      </c>
      <c r="AC68" s="13">
        <v>452</v>
      </c>
      <c r="AE68">
        <v>3742</v>
      </c>
      <c r="AF68" s="12" t="s">
        <v>26</v>
      </c>
      <c r="AG68" s="12" t="s">
        <v>27</v>
      </c>
      <c r="AH68" s="13">
        <v>1235</v>
      </c>
      <c r="AJ68">
        <v>3742</v>
      </c>
      <c r="AK68" s="12" t="s">
        <v>26</v>
      </c>
      <c r="AL68" s="12" t="s">
        <v>28</v>
      </c>
      <c r="AM68" s="13">
        <v>1897</v>
      </c>
      <c r="AO68" s="14">
        <v>3742</v>
      </c>
      <c r="AP68" s="12" t="s">
        <v>26</v>
      </c>
      <c r="AQ68" s="12" t="s">
        <v>28</v>
      </c>
      <c r="AR68" s="13">
        <v>2265</v>
      </c>
    </row>
    <row r="69" spans="1:44" x14ac:dyDescent="0.2">
      <c r="A69" s="14">
        <v>3751</v>
      </c>
      <c r="B69" s="12" t="s">
        <v>26</v>
      </c>
      <c r="C69" s="12" t="s">
        <v>27</v>
      </c>
      <c r="D69" s="13">
        <v>568</v>
      </c>
      <c r="F69" s="14">
        <v>3751</v>
      </c>
      <c r="G69" s="12" t="s">
        <v>26</v>
      </c>
      <c r="H69" s="12" t="s">
        <v>27</v>
      </c>
      <c r="I69" s="13">
        <v>597</v>
      </c>
      <c r="K69">
        <v>3751</v>
      </c>
      <c r="L69" s="12" t="s">
        <v>26</v>
      </c>
      <c r="M69" s="12" t="s">
        <v>27</v>
      </c>
      <c r="N69" s="13">
        <v>461</v>
      </c>
      <c r="P69">
        <v>3751</v>
      </c>
      <c r="Q69" s="12" t="s">
        <v>26</v>
      </c>
      <c r="R69" s="12" t="s">
        <v>27</v>
      </c>
      <c r="S69" s="13">
        <v>506</v>
      </c>
      <c r="U69">
        <v>3751</v>
      </c>
      <c r="V69" s="12" t="s">
        <v>26</v>
      </c>
      <c r="W69" s="12" t="s">
        <v>27</v>
      </c>
      <c r="X69" s="13">
        <v>565</v>
      </c>
      <c r="Z69">
        <v>3751</v>
      </c>
      <c r="AA69" s="12" t="s">
        <v>26</v>
      </c>
      <c r="AB69" s="12" t="s">
        <v>27</v>
      </c>
      <c r="AC69" s="13">
        <v>404</v>
      </c>
      <c r="AE69">
        <v>3751</v>
      </c>
      <c r="AF69" s="12" t="s">
        <v>26</v>
      </c>
      <c r="AG69" s="12" t="s">
        <v>27</v>
      </c>
      <c r="AH69" s="13">
        <v>1174</v>
      </c>
      <c r="AJ69">
        <v>3751</v>
      </c>
      <c r="AK69" s="12" t="s">
        <v>26</v>
      </c>
      <c r="AL69" s="12" t="s">
        <v>28</v>
      </c>
      <c r="AM69" s="13">
        <v>273</v>
      </c>
      <c r="AO69" s="14">
        <v>3751</v>
      </c>
      <c r="AP69" s="12" t="s">
        <v>26</v>
      </c>
      <c r="AQ69" s="12" t="s">
        <v>28</v>
      </c>
      <c r="AR69" s="13">
        <v>794</v>
      </c>
    </row>
    <row r="70" spans="1:44" x14ac:dyDescent="0.2">
      <c r="A70" s="14">
        <v>3767</v>
      </c>
      <c r="B70" s="12" t="s">
        <v>26</v>
      </c>
      <c r="C70" s="12" t="s">
        <v>27</v>
      </c>
      <c r="D70" s="13">
        <v>4027</v>
      </c>
      <c r="F70" s="14">
        <v>3767</v>
      </c>
      <c r="G70" s="12" t="s">
        <v>26</v>
      </c>
      <c r="H70" s="12" t="s">
        <v>27</v>
      </c>
      <c r="I70" s="13">
        <v>717</v>
      </c>
      <c r="K70">
        <v>3767</v>
      </c>
      <c r="L70" s="12" t="s">
        <v>26</v>
      </c>
      <c r="M70" s="12" t="s">
        <v>27</v>
      </c>
      <c r="N70" s="13">
        <v>606</v>
      </c>
      <c r="P70">
        <v>3767</v>
      </c>
      <c r="Q70" s="12" t="s">
        <v>26</v>
      </c>
      <c r="R70" s="12" t="s">
        <v>27</v>
      </c>
      <c r="S70" s="13">
        <v>585</v>
      </c>
      <c r="U70">
        <v>3767</v>
      </c>
      <c r="V70" s="12" t="s">
        <v>26</v>
      </c>
      <c r="W70" s="12" t="s">
        <v>27</v>
      </c>
      <c r="X70" s="13">
        <v>1076</v>
      </c>
      <c r="Z70">
        <v>3767</v>
      </c>
      <c r="AA70" s="12" t="s">
        <v>26</v>
      </c>
      <c r="AB70" s="12" t="s">
        <v>27</v>
      </c>
      <c r="AC70" s="13">
        <v>45</v>
      </c>
      <c r="AE70">
        <v>3767</v>
      </c>
      <c r="AF70" s="12" t="s">
        <v>26</v>
      </c>
      <c r="AG70" s="12" t="s">
        <v>27</v>
      </c>
      <c r="AH70" s="13">
        <v>987</v>
      </c>
      <c r="AJ70">
        <v>3767</v>
      </c>
      <c r="AK70" s="12" t="s">
        <v>26</v>
      </c>
      <c r="AL70" s="12" t="s">
        <v>28</v>
      </c>
      <c r="AM70" s="13">
        <v>401</v>
      </c>
      <c r="AO70">
        <v>3767</v>
      </c>
      <c r="AP70" s="12" t="s">
        <v>26</v>
      </c>
      <c r="AQ70" s="12" t="s">
        <v>28</v>
      </c>
      <c r="AR70" s="13">
        <v>2856</v>
      </c>
    </row>
    <row r="71" spans="1:44" x14ac:dyDescent="0.2">
      <c r="A71" s="14">
        <v>3777</v>
      </c>
      <c r="B71" s="12" t="s">
        <v>26</v>
      </c>
      <c r="C71" s="12" t="s">
        <v>27</v>
      </c>
      <c r="D71" s="13">
        <v>4835</v>
      </c>
      <c r="F71" s="14">
        <v>3777</v>
      </c>
      <c r="G71" s="12" t="s">
        <v>26</v>
      </c>
      <c r="H71" s="12" t="s">
        <v>27</v>
      </c>
      <c r="I71" s="13">
        <v>493</v>
      </c>
      <c r="K71">
        <v>3777</v>
      </c>
      <c r="L71" s="12" t="s">
        <v>26</v>
      </c>
      <c r="M71" s="12" t="s">
        <v>27</v>
      </c>
      <c r="N71" s="13">
        <v>735</v>
      </c>
      <c r="P71">
        <v>3777</v>
      </c>
      <c r="Q71" s="12" t="s">
        <v>26</v>
      </c>
      <c r="R71" s="12" t="s">
        <v>27</v>
      </c>
      <c r="S71" s="13">
        <v>534</v>
      </c>
      <c r="U71">
        <v>3777</v>
      </c>
      <c r="V71" s="12" t="s">
        <v>26</v>
      </c>
      <c r="W71" s="12" t="s">
        <v>27</v>
      </c>
      <c r="X71" s="13">
        <v>987</v>
      </c>
      <c r="Z71">
        <v>3777</v>
      </c>
      <c r="AA71" s="12" t="s">
        <v>26</v>
      </c>
      <c r="AB71" s="12" t="s">
        <v>27</v>
      </c>
      <c r="AC71" s="13">
        <v>458</v>
      </c>
      <c r="AE71">
        <v>3777</v>
      </c>
      <c r="AF71" s="12" t="s">
        <v>26</v>
      </c>
      <c r="AG71" s="12" t="s">
        <v>27</v>
      </c>
      <c r="AH71" s="13">
        <v>1206</v>
      </c>
      <c r="AJ71">
        <v>3777</v>
      </c>
      <c r="AK71" s="12" t="s">
        <v>26</v>
      </c>
      <c r="AL71" s="12" t="s">
        <v>28</v>
      </c>
      <c r="AM71" s="13">
        <v>496</v>
      </c>
      <c r="AO71">
        <v>3777</v>
      </c>
      <c r="AP71" s="12" t="s">
        <v>26</v>
      </c>
      <c r="AQ71" s="12" t="s">
        <v>28</v>
      </c>
      <c r="AR71" s="13">
        <v>1580</v>
      </c>
    </row>
    <row r="72" spans="1:44" x14ac:dyDescent="0.2">
      <c r="A72" s="14">
        <v>3880</v>
      </c>
      <c r="B72" s="12" t="s">
        <v>26</v>
      </c>
      <c r="C72" s="12" t="s">
        <v>27</v>
      </c>
      <c r="D72" s="13">
        <v>3681</v>
      </c>
      <c r="F72" s="14">
        <v>3880</v>
      </c>
      <c r="G72" s="12" t="s">
        <v>26</v>
      </c>
      <c r="H72" s="12" t="s">
        <v>27</v>
      </c>
      <c r="I72" s="13">
        <v>1161</v>
      </c>
      <c r="K72">
        <v>3880</v>
      </c>
      <c r="L72" s="12" t="s">
        <v>26</v>
      </c>
      <c r="M72" s="12" t="s">
        <v>27</v>
      </c>
      <c r="N72" s="13">
        <v>1005</v>
      </c>
      <c r="P72">
        <v>3880</v>
      </c>
      <c r="Q72" s="12" t="s">
        <v>26</v>
      </c>
      <c r="R72" s="12" t="s">
        <v>27</v>
      </c>
      <c r="S72" s="13">
        <v>1588</v>
      </c>
      <c r="U72">
        <v>3880</v>
      </c>
      <c r="V72" s="12" t="s">
        <v>26</v>
      </c>
      <c r="W72" s="12" t="s">
        <v>27</v>
      </c>
      <c r="X72" s="13">
        <v>1071</v>
      </c>
      <c r="Z72">
        <v>3880</v>
      </c>
      <c r="AA72" s="12" t="s">
        <v>26</v>
      </c>
      <c r="AB72" s="12" t="s">
        <v>27</v>
      </c>
      <c r="AC72" s="13">
        <v>1649</v>
      </c>
      <c r="AE72">
        <v>3880</v>
      </c>
      <c r="AF72" s="12" t="s">
        <v>26</v>
      </c>
      <c r="AG72" s="12" t="s">
        <v>27</v>
      </c>
      <c r="AH72" s="13">
        <v>939</v>
      </c>
      <c r="AJ72">
        <v>3880</v>
      </c>
      <c r="AK72" s="12" t="s">
        <v>26</v>
      </c>
      <c r="AL72" s="12" t="s">
        <v>28</v>
      </c>
      <c r="AM72" s="13">
        <v>840</v>
      </c>
      <c r="AO72">
        <v>3880</v>
      </c>
      <c r="AP72" s="12" t="s">
        <v>26</v>
      </c>
      <c r="AQ72" s="12" t="s">
        <v>28</v>
      </c>
      <c r="AR72" s="13">
        <v>8570</v>
      </c>
    </row>
    <row r="73" spans="1:44" x14ac:dyDescent="0.2">
      <c r="A73" s="14">
        <v>3919</v>
      </c>
      <c r="B73" s="12" t="s">
        <v>26</v>
      </c>
      <c r="C73" s="12" t="s">
        <v>27</v>
      </c>
      <c r="D73" s="13">
        <v>645</v>
      </c>
      <c r="F73" s="14">
        <v>3919</v>
      </c>
      <c r="G73" s="12" t="s">
        <v>26</v>
      </c>
      <c r="H73" s="12" t="s">
        <v>27</v>
      </c>
      <c r="I73" s="13">
        <v>1185</v>
      </c>
      <c r="K73">
        <v>3919</v>
      </c>
      <c r="L73" s="12" t="s">
        <v>26</v>
      </c>
      <c r="M73" s="12" t="s">
        <v>27</v>
      </c>
      <c r="N73" s="13">
        <v>777</v>
      </c>
      <c r="P73">
        <v>3919</v>
      </c>
      <c r="Q73" s="12" t="s">
        <v>26</v>
      </c>
      <c r="R73" s="12" t="s">
        <v>27</v>
      </c>
      <c r="S73" s="13">
        <v>1450</v>
      </c>
      <c r="U73">
        <v>3919</v>
      </c>
      <c r="V73" s="12" t="s">
        <v>26</v>
      </c>
      <c r="W73" s="12" t="s">
        <v>27</v>
      </c>
      <c r="X73" s="13">
        <v>440</v>
      </c>
      <c r="Z73">
        <v>3919</v>
      </c>
      <c r="AA73" s="12" t="s">
        <v>26</v>
      </c>
      <c r="AB73" s="12" t="s">
        <v>27</v>
      </c>
      <c r="AC73" s="13">
        <v>684</v>
      </c>
      <c r="AE73">
        <v>3919</v>
      </c>
      <c r="AF73" s="12" t="s">
        <v>26</v>
      </c>
      <c r="AG73" s="12" t="s">
        <v>27</v>
      </c>
      <c r="AH73" s="13">
        <v>603</v>
      </c>
      <c r="AJ73">
        <v>3919</v>
      </c>
      <c r="AK73" s="12" t="s">
        <v>26</v>
      </c>
      <c r="AL73" s="12" t="s">
        <v>28</v>
      </c>
      <c r="AM73" s="13">
        <v>797</v>
      </c>
      <c r="AO73">
        <v>3919</v>
      </c>
      <c r="AP73" s="12" t="s">
        <v>26</v>
      </c>
      <c r="AQ73" s="12" t="s">
        <v>28</v>
      </c>
      <c r="AR73" s="13">
        <v>3670</v>
      </c>
    </row>
    <row r="74" spans="1:44" x14ac:dyDescent="0.2">
      <c r="A74" s="14">
        <v>3929</v>
      </c>
      <c r="B74" s="12" t="s">
        <v>26</v>
      </c>
      <c r="C74" s="12" t="s">
        <v>27</v>
      </c>
      <c r="D74" s="13">
        <v>1811</v>
      </c>
      <c r="F74" s="14">
        <v>3929</v>
      </c>
      <c r="G74" s="12" t="s">
        <v>26</v>
      </c>
      <c r="H74" s="12" t="s">
        <v>27</v>
      </c>
      <c r="I74" s="13">
        <v>1287</v>
      </c>
      <c r="K74">
        <v>3929</v>
      </c>
      <c r="L74" s="12" t="s">
        <v>26</v>
      </c>
      <c r="M74" s="12" t="s">
        <v>27</v>
      </c>
      <c r="N74" s="13">
        <v>1011</v>
      </c>
      <c r="P74" s="14">
        <v>3929</v>
      </c>
      <c r="Q74" s="12" t="s">
        <v>26</v>
      </c>
      <c r="R74" s="12" t="s">
        <v>27</v>
      </c>
      <c r="S74" s="13">
        <v>804</v>
      </c>
      <c r="U74">
        <v>3929</v>
      </c>
      <c r="V74" s="12" t="s">
        <v>26</v>
      </c>
      <c r="W74" s="12" t="s">
        <v>27</v>
      </c>
      <c r="X74" s="13">
        <v>493</v>
      </c>
      <c r="Z74">
        <v>3929</v>
      </c>
      <c r="AA74" s="12" t="s">
        <v>26</v>
      </c>
      <c r="AB74" s="12" t="s">
        <v>27</v>
      </c>
      <c r="AC74" s="13">
        <v>1737</v>
      </c>
      <c r="AE74">
        <v>3929</v>
      </c>
      <c r="AF74" s="12" t="s">
        <v>26</v>
      </c>
      <c r="AG74" s="12" t="s">
        <v>27</v>
      </c>
      <c r="AH74" s="13">
        <v>612</v>
      </c>
      <c r="AJ74">
        <v>3929</v>
      </c>
      <c r="AK74" s="12" t="s">
        <v>26</v>
      </c>
      <c r="AL74" s="12" t="s">
        <v>28</v>
      </c>
      <c r="AM74" s="13">
        <v>538</v>
      </c>
      <c r="AO74">
        <v>3929</v>
      </c>
      <c r="AP74" s="12" t="s">
        <v>26</v>
      </c>
      <c r="AQ74" s="12" t="s">
        <v>28</v>
      </c>
      <c r="AR74" s="13">
        <v>746</v>
      </c>
    </row>
    <row r="75" spans="1:44" x14ac:dyDescent="0.2">
      <c r="A75" s="14">
        <v>3931</v>
      </c>
      <c r="B75" s="12" t="s">
        <v>26</v>
      </c>
      <c r="C75" s="12" t="s">
        <v>27</v>
      </c>
      <c r="D75" s="13">
        <v>3243</v>
      </c>
      <c r="F75" s="14">
        <v>3931</v>
      </c>
      <c r="G75" s="12" t="s">
        <v>26</v>
      </c>
      <c r="H75" s="12" t="s">
        <v>27</v>
      </c>
      <c r="I75" s="13">
        <v>847</v>
      </c>
      <c r="K75">
        <v>3931</v>
      </c>
      <c r="L75" s="12" t="s">
        <v>26</v>
      </c>
      <c r="M75" s="12" t="s">
        <v>27</v>
      </c>
      <c r="N75" s="13">
        <v>1000</v>
      </c>
      <c r="P75">
        <v>3931</v>
      </c>
      <c r="Q75" s="12" t="s">
        <v>26</v>
      </c>
      <c r="R75" s="12" t="s">
        <v>27</v>
      </c>
      <c r="S75" s="13">
        <v>977</v>
      </c>
      <c r="U75">
        <v>3931</v>
      </c>
      <c r="V75" s="12" t="s">
        <v>26</v>
      </c>
      <c r="W75" s="12" t="s">
        <v>27</v>
      </c>
      <c r="X75" s="13">
        <v>858</v>
      </c>
      <c r="Z75">
        <v>3931</v>
      </c>
      <c r="AA75" s="12" t="s">
        <v>26</v>
      </c>
      <c r="AB75" s="12" t="s">
        <v>27</v>
      </c>
      <c r="AC75" s="13">
        <v>909</v>
      </c>
      <c r="AE75">
        <v>3931</v>
      </c>
      <c r="AF75" s="12" t="s">
        <v>26</v>
      </c>
      <c r="AG75" s="12" t="s">
        <v>27</v>
      </c>
      <c r="AH75" s="13">
        <v>1123</v>
      </c>
      <c r="AJ75">
        <v>3931</v>
      </c>
      <c r="AK75" s="12" t="s">
        <v>26</v>
      </c>
      <c r="AL75" s="12" t="s">
        <v>28</v>
      </c>
      <c r="AM75" s="13">
        <v>1922</v>
      </c>
      <c r="AO75">
        <v>3931</v>
      </c>
      <c r="AP75" s="12" t="s">
        <v>26</v>
      </c>
      <c r="AQ75" s="12" t="s">
        <v>28</v>
      </c>
      <c r="AR75" s="13">
        <v>6447</v>
      </c>
    </row>
    <row r="76" spans="1:44" x14ac:dyDescent="0.2">
      <c r="A76">
        <v>3091</v>
      </c>
      <c r="B76" s="12" t="s">
        <v>26</v>
      </c>
      <c r="C76" s="12" t="s">
        <v>27</v>
      </c>
      <c r="D76" s="13">
        <v>768</v>
      </c>
      <c r="F76">
        <v>3091</v>
      </c>
      <c r="G76" s="12" t="s">
        <v>26</v>
      </c>
      <c r="H76" s="12" t="s">
        <v>27</v>
      </c>
      <c r="I76" s="13">
        <v>660</v>
      </c>
      <c r="K76">
        <v>3091</v>
      </c>
      <c r="L76" s="12" t="s">
        <v>26</v>
      </c>
      <c r="M76" s="12" t="s">
        <v>27</v>
      </c>
      <c r="N76" s="13">
        <v>542</v>
      </c>
      <c r="P76">
        <v>3091</v>
      </c>
      <c r="Q76" s="12" t="s">
        <v>26</v>
      </c>
      <c r="R76" s="12" t="s">
        <v>27</v>
      </c>
      <c r="S76" s="13">
        <v>588</v>
      </c>
      <c r="U76">
        <v>3091</v>
      </c>
      <c r="V76" s="12" t="s">
        <v>26</v>
      </c>
      <c r="W76" s="12" t="s">
        <v>27</v>
      </c>
      <c r="X76" s="13">
        <v>805</v>
      </c>
      <c r="Z76">
        <v>3091</v>
      </c>
      <c r="AA76" s="12" t="s">
        <v>26</v>
      </c>
      <c r="AB76" s="12" t="s">
        <v>27</v>
      </c>
      <c r="AC76" s="13">
        <v>697</v>
      </c>
      <c r="AE76">
        <v>3091</v>
      </c>
      <c r="AF76" s="12" t="s">
        <v>26</v>
      </c>
      <c r="AG76" s="12" t="s">
        <v>27</v>
      </c>
      <c r="AH76" s="13">
        <v>548</v>
      </c>
      <c r="AJ76">
        <v>3091</v>
      </c>
      <c r="AK76" s="12" t="s">
        <v>26</v>
      </c>
      <c r="AL76" s="12" t="s">
        <v>28</v>
      </c>
      <c r="AM76" s="13">
        <v>435</v>
      </c>
      <c r="AO76">
        <v>3091</v>
      </c>
      <c r="AP76" s="12" t="s">
        <v>26</v>
      </c>
      <c r="AQ76" s="12" t="s">
        <v>28</v>
      </c>
      <c r="AR76" s="13">
        <v>1751</v>
      </c>
    </row>
    <row r="77" spans="1:44" x14ac:dyDescent="0.2">
      <c r="A77" s="14"/>
      <c r="B77" s="24" t="s">
        <v>29</v>
      </c>
      <c r="C77" s="17" t="s">
        <v>21</v>
      </c>
      <c r="D77" s="13">
        <v>2408.5789473684213</v>
      </c>
      <c r="F77" s="14"/>
      <c r="G77" s="24" t="s">
        <v>29</v>
      </c>
      <c r="H77" s="17" t="s">
        <v>21</v>
      </c>
      <c r="I77" s="13">
        <v>1065.1052631578948</v>
      </c>
      <c r="L77" s="24" t="s">
        <v>29</v>
      </c>
      <c r="M77" s="17" t="s">
        <v>21</v>
      </c>
      <c r="N77" s="13">
        <v>879.84210526315792</v>
      </c>
      <c r="Q77" s="24" t="s">
        <v>29</v>
      </c>
      <c r="R77" s="17" t="s">
        <v>21</v>
      </c>
      <c r="S77" s="13">
        <v>1010.5263157894736</v>
      </c>
      <c r="V77" s="24" t="s">
        <v>29</v>
      </c>
      <c r="W77" s="17" t="s">
        <v>21</v>
      </c>
      <c r="X77" s="13">
        <v>959.89473684210532</v>
      </c>
      <c r="AA77" s="24" t="s">
        <v>29</v>
      </c>
      <c r="AB77" s="17" t="s">
        <v>21</v>
      </c>
      <c r="AC77" s="13">
        <v>965.78947368421052</v>
      </c>
      <c r="AF77" s="24" t="s">
        <v>29</v>
      </c>
      <c r="AG77" s="17" t="s">
        <v>21</v>
      </c>
      <c r="AH77" s="13">
        <v>993.73684210526312</v>
      </c>
      <c r="AK77" s="24" t="s">
        <v>29</v>
      </c>
      <c r="AL77" s="17" t="s">
        <v>21</v>
      </c>
      <c r="AM77" s="13">
        <v>954.57894736842104</v>
      </c>
      <c r="AP77" s="24" t="s">
        <v>29</v>
      </c>
      <c r="AQ77" s="17" t="s">
        <v>21</v>
      </c>
      <c r="AR77" s="18">
        <f>AVERAGE(AR58:AR76)</f>
        <v>4739.8421052631575</v>
      </c>
    </row>
    <row r="78" spans="1:44" x14ac:dyDescent="0.2">
      <c r="A78" s="14"/>
      <c r="B78" s="12">
        <f>COUNT(A58:A76)</f>
        <v>19</v>
      </c>
      <c r="C78" s="17" t="s">
        <v>22</v>
      </c>
      <c r="D78" s="13">
        <v>446.05742238970117</v>
      </c>
      <c r="F78" s="14"/>
      <c r="G78" s="14"/>
      <c r="H78" s="17" t="s">
        <v>22</v>
      </c>
      <c r="I78" s="13">
        <v>126.24995847922057</v>
      </c>
      <c r="L78" s="12"/>
      <c r="M78" s="17" t="s">
        <v>22</v>
      </c>
      <c r="N78" s="13">
        <v>81.252809691694395</v>
      </c>
      <c r="Q78" s="12"/>
      <c r="R78" s="17" t="s">
        <v>22</v>
      </c>
      <c r="S78" s="13">
        <v>98.078777515594723</v>
      </c>
      <c r="V78" s="12"/>
      <c r="W78" s="17" t="s">
        <v>22</v>
      </c>
      <c r="X78" s="13">
        <v>115.21495026489804</v>
      </c>
      <c r="AA78" s="12"/>
      <c r="AB78" s="17" t="s">
        <v>22</v>
      </c>
      <c r="AC78" s="13">
        <v>159.62458843677669</v>
      </c>
      <c r="AF78" s="12"/>
      <c r="AG78" s="17" t="s">
        <v>22</v>
      </c>
      <c r="AH78" s="13">
        <v>134.70504581876889</v>
      </c>
      <c r="AK78" s="12"/>
      <c r="AL78" s="17" t="s">
        <v>22</v>
      </c>
      <c r="AM78" s="13">
        <v>158.85488091887925</v>
      </c>
      <c r="AP78" s="12"/>
      <c r="AQ78" s="17" t="s">
        <v>22</v>
      </c>
      <c r="AR78" s="18">
        <f>STDEV(AR58:AR76)/SQRT(COUNT(AR58:AR76))</f>
        <v>1250.8211741596276</v>
      </c>
    </row>
    <row r="79" spans="1:44" x14ac:dyDescent="0.2">
      <c r="A79" s="14"/>
      <c r="B79" s="15"/>
      <c r="C79" s="15"/>
      <c r="F79" s="14"/>
      <c r="G79" s="14"/>
      <c r="H79" s="15"/>
      <c r="I79" s="13"/>
      <c r="L79" s="12"/>
      <c r="M79" s="12"/>
      <c r="N79" s="13"/>
      <c r="Q79" s="12"/>
      <c r="R79" s="12"/>
      <c r="S79" s="13"/>
      <c r="V79" s="12"/>
      <c r="W79" s="12"/>
      <c r="X79" s="13"/>
      <c r="AA79" s="12"/>
      <c r="AB79" s="12"/>
      <c r="AC79" s="13"/>
      <c r="AF79" s="12"/>
      <c r="AG79" s="12"/>
      <c r="AH79" s="13"/>
      <c r="AK79" s="12"/>
      <c r="AL79" s="12"/>
      <c r="AM79" s="13"/>
      <c r="AP79" s="12"/>
      <c r="AQ79" s="12"/>
      <c r="AR79" s="13"/>
    </row>
    <row r="80" spans="1:44" x14ac:dyDescent="0.2">
      <c r="A80" s="25"/>
      <c r="B80" s="26"/>
      <c r="C80" s="26"/>
      <c r="F80" s="14"/>
      <c r="G80" s="15"/>
      <c r="H80" s="15"/>
      <c r="I80" s="13"/>
      <c r="AA80" s="12"/>
      <c r="AB80" s="12"/>
      <c r="AC80" s="13"/>
      <c r="AF80" s="12"/>
      <c r="AG80" s="12"/>
      <c r="AH80" s="13"/>
      <c r="AJ80">
        <v>3560</v>
      </c>
      <c r="AK80" s="12" t="s">
        <v>23</v>
      </c>
      <c r="AL80" s="12" t="s">
        <v>28</v>
      </c>
      <c r="AM80" s="13">
        <v>637</v>
      </c>
      <c r="AP80" s="12"/>
      <c r="AQ80" s="12"/>
      <c r="AR80" s="13"/>
    </row>
    <row r="81" spans="1:44" x14ac:dyDescent="0.2">
      <c r="A81">
        <v>3560</v>
      </c>
      <c r="B81" s="12" t="s">
        <v>23</v>
      </c>
      <c r="C81" s="12" t="s">
        <v>27</v>
      </c>
      <c r="D81" s="13">
        <v>603</v>
      </c>
      <c r="F81">
        <v>3560</v>
      </c>
      <c r="G81" s="12" t="s">
        <v>23</v>
      </c>
      <c r="H81" s="12" t="s">
        <v>27</v>
      </c>
      <c r="I81" s="13">
        <v>770</v>
      </c>
      <c r="K81">
        <v>3560</v>
      </c>
      <c r="L81" s="12" t="s">
        <v>23</v>
      </c>
      <c r="M81" s="12" t="s">
        <v>27</v>
      </c>
      <c r="N81" s="13">
        <v>1847</v>
      </c>
      <c r="P81">
        <v>3560</v>
      </c>
      <c r="Q81" s="12" t="s">
        <v>23</v>
      </c>
      <c r="R81" s="12" t="s">
        <v>27</v>
      </c>
      <c r="S81" s="13">
        <v>809</v>
      </c>
      <c r="U81">
        <v>3560</v>
      </c>
      <c r="V81" s="12" t="s">
        <v>23</v>
      </c>
      <c r="W81" s="12" t="s">
        <v>27</v>
      </c>
      <c r="X81" s="13">
        <v>1152</v>
      </c>
      <c r="Z81">
        <v>3560</v>
      </c>
      <c r="AA81" s="12" t="s">
        <v>23</v>
      </c>
      <c r="AB81" s="12" t="s">
        <v>27</v>
      </c>
      <c r="AC81" s="13">
        <v>1083</v>
      </c>
      <c r="AE81">
        <v>3560</v>
      </c>
      <c r="AF81" s="12" t="s">
        <v>23</v>
      </c>
      <c r="AG81" s="12" t="s">
        <v>27</v>
      </c>
      <c r="AH81" s="13">
        <v>1165</v>
      </c>
      <c r="AJ81">
        <v>3559</v>
      </c>
      <c r="AK81" s="12" t="s">
        <v>23</v>
      </c>
      <c r="AL81" s="12" t="s">
        <v>28</v>
      </c>
      <c r="AM81" s="13">
        <v>1925</v>
      </c>
      <c r="AO81">
        <v>3560</v>
      </c>
      <c r="AP81" s="12" t="s">
        <v>23</v>
      </c>
      <c r="AQ81" s="12" t="s">
        <v>28</v>
      </c>
      <c r="AR81" s="13">
        <v>7812</v>
      </c>
    </row>
    <row r="82" spans="1:44" x14ac:dyDescent="0.2">
      <c r="A82">
        <v>3559</v>
      </c>
      <c r="B82" s="12" t="s">
        <v>23</v>
      </c>
      <c r="C82" s="12" t="s">
        <v>27</v>
      </c>
      <c r="D82" s="13">
        <v>1422</v>
      </c>
      <c r="F82">
        <v>3559</v>
      </c>
      <c r="G82" s="12" t="s">
        <v>23</v>
      </c>
      <c r="H82" s="12" t="s">
        <v>27</v>
      </c>
      <c r="I82" s="13">
        <v>1610</v>
      </c>
      <c r="K82">
        <v>3559</v>
      </c>
      <c r="L82" s="12" t="s">
        <v>23</v>
      </c>
      <c r="M82" s="12" t="s">
        <v>27</v>
      </c>
      <c r="N82" s="13">
        <v>1741</v>
      </c>
      <c r="P82">
        <v>3559</v>
      </c>
      <c r="Q82" s="12" t="s">
        <v>23</v>
      </c>
      <c r="R82" s="12" t="s">
        <v>27</v>
      </c>
      <c r="S82" s="13">
        <v>1519</v>
      </c>
      <c r="U82">
        <v>3559</v>
      </c>
      <c r="V82" s="12" t="s">
        <v>23</v>
      </c>
      <c r="W82" s="12" t="s">
        <v>27</v>
      </c>
      <c r="X82" s="13">
        <v>1145</v>
      </c>
      <c r="Z82">
        <v>3559</v>
      </c>
      <c r="AA82" s="12" t="s">
        <v>23</v>
      </c>
      <c r="AB82" s="12" t="s">
        <v>27</v>
      </c>
      <c r="AC82" s="13">
        <v>1677</v>
      </c>
      <c r="AE82">
        <v>3559</v>
      </c>
      <c r="AF82" s="12" t="s">
        <v>23</v>
      </c>
      <c r="AG82" s="12" t="s">
        <v>27</v>
      </c>
      <c r="AH82" s="13">
        <v>1019</v>
      </c>
      <c r="AJ82">
        <v>3578</v>
      </c>
      <c r="AK82" s="12" t="s">
        <v>23</v>
      </c>
      <c r="AL82" s="12" t="s">
        <v>28</v>
      </c>
      <c r="AM82" s="13">
        <v>1216</v>
      </c>
      <c r="AO82">
        <v>3559</v>
      </c>
      <c r="AP82" s="12" t="s">
        <v>23</v>
      </c>
      <c r="AQ82" s="12" t="s">
        <v>28</v>
      </c>
      <c r="AR82" s="13">
        <v>2062</v>
      </c>
    </row>
    <row r="83" spans="1:44" x14ac:dyDescent="0.2">
      <c r="A83">
        <v>3578</v>
      </c>
      <c r="B83" s="12" t="s">
        <v>23</v>
      </c>
      <c r="C83" s="12" t="s">
        <v>27</v>
      </c>
      <c r="D83" s="13">
        <v>1429</v>
      </c>
      <c r="F83">
        <v>3578</v>
      </c>
      <c r="G83" s="12" t="s">
        <v>23</v>
      </c>
      <c r="H83" s="12" t="s">
        <v>27</v>
      </c>
      <c r="I83" s="13">
        <v>892</v>
      </c>
      <c r="K83">
        <v>3578</v>
      </c>
      <c r="L83" s="12" t="s">
        <v>23</v>
      </c>
      <c r="M83" s="12" t="s">
        <v>27</v>
      </c>
      <c r="N83" s="13">
        <v>591</v>
      </c>
      <c r="P83">
        <v>3578</v>
      </c>
      <c r="Q83" s="12" t="s">
        <v>23</v>
      </c>
      <c r="R83" s="12" t="s">
        <v>27</v>
      </c>
      <c r="S83" s="13">
        <v>588</v>
      </c>
      <c r="U83">
        <v>3578</v>
      </c>
      <c r="V83" s="12" t="s">
        <v>23</v>
      </c>
      <c r="W83" s="12" t="s">
        <v>27</v>
      </c>
      <c r="X83" s="13">
        <v>2006</v>
      </c>
      <c r="Z83">
        <v>3578</v>
      </c>
      <c r="AA83" s="12" t="s">
        <v>23</v>
      </c>
      <c r="AB83" s="12" t="s">
        <v>27</v>
      </c>
      <c r="AC83" s="13">
        <v>1384</v>
      </c>
      <c r="AE83">
        <v>3578</v>
      </c>
      <c r="AF83" s="12" t="s">
        <v>23</v>
      </c>
      <c r="AG83" s="12" t="s">
        <v>27</v>
      </c>
      <c r="AH83" s="13">
        <v>1255</v>
      </c>
      <c r="AJ83">
        <v>3598</v>
      </c>
      <c r="AK83" s="12" t="s">
        <v>23</v>
      </c>
      <c r="AL83" s="12" t="s">
        <v>28</v>
      </c>
      <c r="AM83" s="13">
        <v>762</v>
      </c>
      <c r="AO83">
        <v>3578</v>
      </c>
      <c r="AP83" s="12" t="s">
        <v>23</v>
      </c>
      <c r="AQ83" s="12" t="s">
        <v>28</v>
      </c>
      <c r="AR83" s="13">
        <v>4081</v>
      </c>
    </row>
    <row r="84" spans="1:44" x14ac:dyDescent="0.2">
      <c r="A84">
        <v>3598</v>
      </c>
      <c r="B84" s="12" t="s">
        <v>23</v>
      </c>
      <c r="C84" s="12" t="s">
        <v>27</v>
      </c>
      <c r="D84" s="13">
        <v>843</v>
      </c>
      <c r="F84">
        <v>3598</v>
      </c>
      <c r="G84" s="12" t="s">
        <v>23</v>
      </c>
      <c r="H84" s="12" t="s">
        <v>27</v>
      </c>
      <c r="I84" s="13">
        <v>863</v>
      </c>
      <c r="K84">
        <v>3598</v>
      </c>
      <c r="L84" s="12" t="s">
        <v>23</v>
      </c>
      <c r="M84" s="12" t="s">
        <v>27</v>
      </c>
      <c r="N84" s="13">
        <v>417</v>
      </c>
      <c r="P84">
        <v>3598</v>
      </c>
      <c r="Q84" s="12" t="s">
        <v>23</v>
      </c>
      <c r="R84" s="12" t="s">
        <v>27</v>
      </c>
      <c r="S84" s="13">
        <v>734</v>
      </c>
      <c r="U84">
        <v>3598</v>
      </c>
      <c r="V84" s="12" t="s">
        <v>23</v>
      </c>
      <c r="W84" s="12" t="s">
        <v>27</v>
      </c>
      <c r="X84" s="13">
        <v>694</v>
      </c>
      <c r="Z84">
        <v>3598</v>
      </c>
      <c r="AA84" s="12" t="s">
        <v>23</v>
      </c>
      <c r="AB84" s="12" t="s">
        <v>27</v>
      </c>
      <c r="AC84" s="13">
        <v>1249</v>
      </c>
      <c r="AE84">
        <v>3598</v>
      </c>
      <c r="AF84" s="12" t="s">
        <v>23</v>
      </c>
      <c r="AG84" s="12" t="s">
        <v>27</v>
      </c>
      <c r="AH84" s="13">
        <v>1302</v>
      </c>
      <c r="AJ84">
        <v>3650</v>
      </c>
      <c r="AK84" s="12" t="s">
        <v>23</v>
      </c>
      <c r="AL84" s="12" t="s">
        <v>28</v>
      </c>
      <c r="AM84" s="13">
        <v>599</v>
      </c>
      <c r="AO84">
        <v>3598</v>
      </c>
      <c r="AP84" s="12" t="s">
        <v>23</v>
      </c>
      <c r="AQ84" s="12" t="s">
        <v>28</v>
      </c>
      <c r="AR84" s="13">
        <v>2375</v>
      </c>
    </row>
    <row r="85" spans="1:44" x14ac:dyDescent="0.2">
      <c r="A85">
        <v>3650</v>
      </c>
      <c r="B85" s="12" t="s">
        <v>23</v>
      </c>
      <c r="C85" s="12" t="s">
        <v>27</v>
      </c>
      <c r="D85" s="13">
        <v>3135</v>
      </c>
      <c r="F85">
        <v>3650</v>
      </c>
      <c r="G85" s="12" t="s">
        <v>23</v>
      </c>
      <c r="H85" s="12" t="s">
        <v>27</v>
      </c>
      <c r="I85" s="13">
        <v>290</v>
      </c>
      <c r="K85">
        <v>3650</v>
      </c>
      <c r="L85" s="12" t="s">
        <v>23</v>
      </c>
      <c r="M85" s="12" t="s">
        <v>27</v>
      </c>
      <c r="N85" s="13">
        <v>764</v>
      </c>
      <c r="P85">
        <v>3650</v>
      </c>
      <c r="Q85" s="12" t="s">
        <v>23</v>
      </c>
      <c r="R85" s="12" t="s">
        <v>27</v>
      </c>
      <c r="S85" s="13">
        <v>549</v>
      </c>
      <c r="U85">
        <v>3650</v>
      </c>
      <c r="V85" s="12" t="s">
        <v>23</v>
      </c>
      <c r="W85" s="12" t="s">
        <v>27</v>
      </c>
      <c r="X85" s="13">
        <v>844</v>
      </c>
      <c r="Z85">
        <v>3650</v>
      </c>
      <c r="AA85" s="12" t="s">
        <v>23</v>
      </c>
      <c r="AB85" s="12" t="s">
        <v>27</v>
      </c>
      <c r="AC85" s="13">
        <v>267</v>
      </c>
      <c r="AE85">
        <v>3650</v>
      </c>
      <c r="AF85" s="12" t="s">
        <v>23</v>
      </c>
      <c r="AG85" s="12" t="s">
        <v>27</v>
      </c>
      <c r="AH85" s="13">
        <v>537</v>
      </c>
      <c r="AJ85">
        <v>3652</v>
      </c>
      <c r="AK85" s="12" t="s">
        <v>23</v>
      </c>
      <c r="AL85" s="12" t="s">
        <v>28</v>
      </c>
      <c r="AM85" s="13">
        <v>2177</v>
      </c>
      <c r="AO85">
        <v>3650</v>
      </c>
      <c r="AP85" s="12" t="s">
        <v>23</v>
      </c>
      <c r="AQ85" s="12" t="s">
        <v>28</v>
      </c>
      <c r="AR85" s="13">
        <v>3557</v>
      </c>
    </row>
    <row r="86" spans="1:44" x14ac:dyDescent="0.2">
      <c r="A86">
        <v>3652</v>
      </c>
      <c r="B86" s="12" t="s">
        <v>23</v>
      </c>
      <c r="C86" s="12" t="s">
        <v>27</v>
      </c>
      <c r="D86" s="13">
        <v>2093</v>
      </c>
      <c r="F86">
        <v>3652</v>
      </c>
      <c r="G86" s="12" t="s">
        <v>23</v>
      </c>
      <c r="H86" s="12" t="s">
        <v>27</v>
      </c>
      <c r="I86" s="13">
        <v>804</v>
      </c>
      <c r="K86">
        <v>3652</v>
      </c>
      <c r="L86" s="12" t="s">
        <v>23</v>
      </c>
      <c r="M86" s="12" t="s">
        <v>27</v>
      </c>
      <c r="N86" s="13">
        <v>520</v>
      </c>
      <c r="P86">
        <v>3652</v>
      </c>
      <c r="Q86" s="12" t="s">
        <v>23</v>
      </c>
      <c r="R86" s="12" t="s">
        <v>27</v>
      </c>
      <c r="S86" s="13">
        <v>979</v>
      </c>
      <c r="U86">
        <v>3652</v>
      </c>
      <c r="V86" s="12" t="s">
        <v>23</v>
      </c>
      <c r="W86" s="12" t="s">
        <v>27</v>
      </c>
      <c r="X86" s="13">
        <v>1779</v>
      </c>
      <c r="Z86">
        <v>3652</v>
      </c>
      <c r="AA86" s="12" t="s">
        <v>23</v>
      </c>
      <c r="AB86" s="12" t="s">
        <v>27</v>
      </c>
      <c r="AC86" s="13">
        <v>763</v>
      </c>
      <c r="AE86">
        <v>3652</v>
      </c>
      <c r="AF86" s="12" t="s">
        <v>23</v>
      </c>
      <c r="AG86" s="12" t="s">
        <v>27</v>
      </c>
      <c r="AH86" s="13">
        <v>745</v>
      </c>
      <c r="AJ86">
        <v>3660</v>
      </c>
      <c r="AK86" s="12" t="s">
        <v>23</v>
      </c>
      <c r="AL86" s="12" t="s">
        <v>28</v>
      </c>
      <c r="AM86" s="13">
        <v>586</v>
      </c>
      <c r="AO86">
        <v>3652</v>
      </c>
      <c r="AP86" s="12" t="s">
        <v>23</v>
      </c>
      <c r="AQ86" s="12" t="s">
        <v>28</v>
      </c>
      <c r="AR86" s="13">
        <v>5252</v>
      </c>
    </row>
    <row r="87" spans="1:44" x14ac:dyDescent="0.2">
      <c r="A87">
        <v>3660</v>
      </c>
      <c r="B87" s="12" t="s">
        <v>23</v>
      </c>
      <c r="C87" s="12" t="s">
        <v>27</v>
      </c>
      <c r="D87" s="13">
        <v>1872</v>
      </c>
      <c r="F87">
        <v>3660</v>
      </c>
      <c r="G87" s="12" t="s">
        <v>23</v>
      </c>
      <c r="H87" s="12" t="s">
        <v>27</v>
      </c>
      <c r="I87" s="13">
        <v>548</v>
      </c>
      <c r="K87">
        <v>3660</v>
      </c>
      <c r="L87" s="12" t="s">
        <v>23</v>
      </c>
      <c r="M87" s="12" t="s">
        <v>27</v>
      </c>
      <c r="N87" s="13">
        <v>875</v>
      </c>
      <c r="P87">
        <v>3660</v>
      </c>
      <c r="Q87" s="12" t="s">
        <v>23</v>
      </c>
      <c r="R87" s="12" t="s">
        <v>27</v>
      </c>
      <c r="S87" s="13">
        <v>652</v>
      </c>
      <c r="U87">
        <v>3660</v>
      </c>
      <c r="V87" s="12" t="s">
        <v>23</v>
      </c>
      <c r="W87" s="12" t="s">
        <v>27</v>
      </c>
      <c r="X87" s="13">
        <v>969</v>
      </c>
      <c r="Z87">
        <v>3660</v>
      </c>
      <c r="AA87" s="12" t="s">
        <v>23</v>
      </c>
      <c r="AB87" s="12" t="s">
        <v>27</v>
      </c>
      <c r="AC87" s="13">
        <v>799</v>
      </c>
      <c r="AE87">
        <v>3660</v>
      </c>
      <c r="AF87" s="12" t="s">
        <v>23</v>
      </c>
      <c r="AG87" s="12" t="s">
        <v>27</v>
      </c>
      <c r="AH87" s="13">
        <v>1073</v>
      </c>
      <c r="AJ87">
        <v>3728</v>
      </c>
      <c r="AK87" s="12" t="s">
        <v>23</v>
      </c>
      <c r="AL87" s="12" t="s">
        <v>28</v>
      </c>
      <c r="AM87" s="13">
        <v>1052</v>
      </c>
      <c r="AO87">
        <v>3660</v>
      </c>
      <c r="AP87" s="12" t="s">
        <v>23</v>
      </c>
      <c r="AQ87" s="12" t="s">
        <v>28</v>
      </c>
      <c r="AR87" s="13">
        <v>3919</v>
      </c>
    </row>
    <row r="88" spans="1:44" x14ac:dyDescent="0.2">
      <c r="A88">
        <v>3728</v>
      </c>
      <c r="B88" s="12" t="s">
        <v>23</v>
      </c>
      <c r="C88" s="12" t="s">
        <v>27</v>
      </c>
      <c r="D88" s="13">
        <v>1511</v>
      </c>
      <c r="F88">
        <v>3728</v>
      </c>
      <c r="G88" s="12" t="s">
        <v>23</v>
      </c>
      <c r="H88" s="12" t="s">
        <v>27</v>
      </c>
      <c r="I88" s="13">
        <v>509</v>
      </c>
      <c r="K88">
        <v>3728</v>
      </c>
      <c r="L88" s="12" t="s">
        <v>23</v>
      </c>
      <c r="M88" s="12" t="s">
        <v>27</v>
      </c>
      <c r="N88" s="13">
        <v>1239</v>
      </c>
      <c r="P88">
        <v>3728</v>
      </c>
      <c r="Q88" s="12" t="s">
        <v>23</v>
      </c>
      <c r="R88" s="12" t="s">
        <v>27</v>
      </c>
      <c r="S88" s="13">
        <v>896</v>
      </c>
      <c r="U88">
        <v>3728</v>
      </c>
      <c r="V88" s="12" t="s">
        <v>23</v>
      </c>
      <c r="W88" s="12" t="s">
        <v>27</v>
      </c>
      <c r="X88" s="13">
        <v>1409</v>
      </c>
      <c r="Z88">
        <v>3728</v>
      </c>
      <c r="AA88" s="12" t="s">
        <v>23</v>
      </c>
      <c r="AB88" s="12" t="s">
        <v>27</v>
      </c>
      <c r="AC88" s="13">
        <v>1067</v>
      </c>
      <c r="AE88">
        <v>3728</v>
      </c>
      <c r="AF88" s="12" t="s">
        <v>23</v>
      </c>
      <c r="AG88" s="12" t="s">
        <v>27</v>
      </c>
      <c r="AH88" s="13">
        <v>1415</v>
      </c>
      <c r="AJ88">
        <v>3734</v>
      </c>
      <c r="AK88" s="12" t="s">
        <v>23</v>
      </c>
      <c r="AL88" s="12" t="s">
        <v>28</v>
      </c>
      <c r="AM88" s="13">
        <v>578</v>
      </c>
      <c r="AO88">
        <v>3728</v>
      </c>
      <c r="AP88" s="12" t="s">
        <v>23</v>
      </c>
      <c r="AQ88" s="12" t="s">
        <v>28</v>
      </c>
      <c r="AR88" s="13">
        <v>10848</v>
      </c>
    </row>
    <row r="89" spans="1:44" x14ac:dyDescent="0.2">
      <c r="A89" s="14">
        <v>3734</v>
      </c>
      <c r="B89" s="12" t="s">
        <v>23</v>
      </c>
      <c r="C89" s="12" t="s">
        <v>27</v>
      </c>
      <c r="D89" s="13">
        <v>1656</v>
      </c>
      <c r="F89" s="14">
        <v>3734</v>
      </c>
      <c r="G89" s="12" t="s">
        <v>23</v>
      </c>
      <c r="H89" s="12" t="s">
        <v>27</v>
      </c>
      <c r="I89" s="13">
        <v>1026</v>
      </c>
      <c r="K89">
        <v>3734</v>
      </c>
      <c r="L89" s="12" t="s">
        <v>23</v>
      </c>
      <c r="M89" s="12" t="s">
        <v>27</v>
      </c>
      <c r="N89" s="13">
        <v>2771</v>
      </c>
      <c r="P89">
        <v>3734</v>
      </c>
      <c r="Q89" s="12" t="s">
        <v>23</v>
      </c>
      <c r="R89" s="12" t="s">
        <v>27</v>
      </c>
      <c r="S89" s="13">
        <v>1967</v>
      </c>
      <c r="U89">
        <v>3734</v>
      </c>
      <c r="V89" s="12" t="s">
        <v>23</v>
      </c>
      <c r="W89" s="12" t="s">
        <v>27</v>
      </c>
      <c r="X89" s="13">
        <v>1196</v>
      </c>
      <c r="Z89">
        <v>3734</v>
      </c>
      <c r="AA89" s="12" t="s">
        <v>23</v>
      </c>
      <c r="AB89" s="12" t="s">
        <v>27</v>
      </c>
      <c r="AC89" s="13">
        <v>2016</v>
      </c>
      <c r="AE89">
        <v>3734</v>
      </c>
      <c r="AF89" s="12" t="s">
        <v>23</v>
      </c>
      <c r="AG89" s="12" t="s">
        <v>27</v>
      </c>
      <c r="AH89" s="13">
        <v>1002</v>
      </c>
      <c r="AJ89">
        <v>3735</v>
      </c>
      <c r="AK89" s="12" t="s">
        <v>23</v>
      </c>
      <c r="AL89" s="12" t="s">
        <v>28</v>
      </c>
      <c r="AM89" s="13">
        <v>856</v>
      </c>
      <c r="AO89" s="14">
        <v>3734</v>
      </c>
      <c r="AP89" s="12" t="s">
        <v>23</v>
      </c>
      <c r="AQ89" s="12" t="s">
        <v>28</v>
      </c>
      <c r="AR89" s="13">
        <v>1974</v>
      </c>
    </row>
    <row r="90" spans="1:44" x14ac:dyDescent="0.2">
      <c r="A90" s="14">
        <v>3735</v>
      </c>
      <c r="B90" s="12" t="s">
        <v>23</v>
      </c>
      <c r="C90" s="12" t="s">
        <v>27</v>
      </c>
      <c r="D90" s="13">
        <v>2119</v>
      </c>
      <c r="F90" s="14">
        <v>3735</v>
      </c>
      <c r="G90" s="12" t="s">
        <v>23</v>
      </c>
      <c r="H90" s="12" t="s">
        <v>27</v>
      </c>
      <c r="I90" s="13">
        <v>1342</v>
      </c>
      <c r="K90">
        <v>3735</v>
      </c>
      <c r="L90" s="12" t="s">
        <v>23</v>
      </c>
      <c r="M90" s="12" t="s">
        <v>27</v>
      </c>
      <c r="N90" s="13">
        <v>1338</v>
      </c>
      <c r="P90">
        <v>3735</v>
      </c>
      <c r="Q90" s="12" t="s">
        <v>23</v>
      </c>
      <c r="R90" s="12" t="s">
        <v>27</v>
      </c>
      <c r="S90" s="13">
        <v>1021</v>
      </c>
      <c r="U90">
        <v>3735</v>
      </c>
      <c r="V90" s="12" t="s">
        <v>23</v>
      </c>
      <c r="W90" s="12" t="s">
        <v>27</v>
      </c>
      <c r="X90" s="13">
        <v>801</v>
      </c>
      <c r="Z90">
        <v>3735</v>
      </c>
      <c r="AA90" s="12" t="s">
        <v>23</v>
      </c>
      <c r="AB90" s="12" t="s">
        <v>27</v>
      </c>
      <c r="AC90" s="13">
        <v>676</v>
      </c>
      <c r="AE90">
        <v>3735</v>
      </c>
      <c r="AF90" s="12" t="s">
        <v>23</v>
      </c>
      <c r="AG90" s="12" t="s">
        <v>27</v>
      </c>
      <c r="AH90" s="13">
        <v>797</v>
      </c>
      <c r="AJ90">
        <v>3747</v>
      </c>
      <c r="AK90" s="12" t="s">
        <v>23</v>
      </c>
      <c r="AL90" s="12" t="s">
        <v>28</v>
      </c>
      <c r="AM90" s="13">
        <v>981</v>
      </c>
      <c r="AO90" s="14">
        <v>3735</v>
      </c>
      <c r="AP90" s="12" t="s">
        <v>23</v>
      </c>
      <c r="AQ90" s="12" t="s">
        <v>28</v>
      </c>
      <c r="AR90" s="13">
        <v>6431</v>
      </c>
    </row>
    <row r="91" spans="1:44" x14ac:dyDescent="0.2">
      <c r="A91" s="14">
        <v>3747</v>
      </c>
      <c r="B91" s="12" t="s">
        <v>23</v>
      </c>
      <c r="C91" s="12" t="s">
        <v>27</v>
      </c>
      <c r="D91" s="13">
        <v>2437</v>
      </c>
      <c r="F91" s="14">
        <v>3747</v>
      </c>
      <c r="G91" s="12" t="s">
        <v>23</v>
      </c>
      <c r="H91" s="12" t="s">
        <v>27</v>
      </c>
      <c r="I91" s="13">
        <v>1840</v>
      </c>
      <c r="K91">
        <v>3747</v>
      </c>
      <c r="L91" s="12" t="s">
        <v>23</v>
      </c>
      <c r="M91" s="12" t="s">
        <v>27</v>
      </c>
      <c r="N91" s="13">
        <v>1125</v>
      </c>
      <c r="P91">
        <v>3747</v>
      </c>
      <c r="Q91" s="12" t="s">
        <v>23</v>
      </c>
      <c r="R91" s="12" t="s">
        <v>27</v>
      </c>
      <c r="S91" s="13">
        <v>718</v>
      </c>
      <c r="U91">
        <v>3747</v>
      </c>
      <c r="V91" s="12" t="s">
        <v>23</v>
      </c>
      <c r="W91" s="12" t="s">
        <v>27</v>
      </c>
      <c r="X91" s="13">
        <v>1352</v>
      </c>
      <c r="Z91">
        <v>3747</v>
      </c>
      <c r="AA91" s="12" t="s">
        <v>23</v>
      </c>
      <c r="AB91" s="12" t="s">
        <v>27</v>
      </c>
      <c r="AC91" s="13">
        <v>2090</v>
      </c>
      <c r="AE91">
        <v>3747</v>
      </c>
      <c r="AF91" s="12" t="s">
        <v>23</v>
      </c>
      <c r="AG91" s="12" t="s">
        <v>27</v>
      </c>
      <c r="AH91" s="13">
        <v>1891</v>
      </c>
      <c r="AJ91">
        <v>3755</v>
      </c>
      <c r="AK91" s="12" t="s">
        <v>23</v>
      </c>
      <c r="AL91" s="12" t="s">
        <v>28</v>
      </c>
      <c r="AM91" s="13">
        <v>507</v>
      </c>
      <c r="AO91">
        <v>3747</v>
      </c>
      <c r="AP91" s="12" t="s">
        <v>23</v>
      </c>
      <c r="AQ91" s="12" t="s">
        <v>28</v>
      </c>
      <c r="AR91" s="13">
        <v>3016</v>
      </c>
    </row>
    <row r="92" spans="1:44" x14ac:dyDescent="0.2">
      <c r="A92" s="14">
        <v>3755</v>
      </c>
      <c r="B92" s="12" t="s">
        <v>23</v>
      </c>
      <c r="C92" s="12" t="s">
        <v>27</v>
      </c>
      <c r="D92" s="13">
        <v>1305</v>
      </c>
      <c r="F92" s="14">
        <v>3755</v>
      </c>
      <c r="G92" s="12" t="s">
        <v>23</v>
      </c>
      <c r="H92" s="12" t="s">
        <v>27</v>
      </c>
      <c r="I92" s="13">
        <v>1383</v>
      </c>
      <c r="K92">
        <v>3755</v>
      </c>
      <c r="L92" s="12" t="s">
        <v>23</v>
      </c>
      <c r="M92" s="12" t="s">
        <v>27</v>
      </c>
      <c r="N92" s="13">
        <v>312</v>
      </c>
      <c r="P92">
        <v>3755</v>
      </c>
      <c r="Q92" s="12" t="s">
        <v>23</v>
      </c>
      <c r="R92" s="12" t="s">
        <v>27</v>
      </c>
      <c r="S92" s="13">
        <v>482</v>
      </c>
      <c r="U92">
        <v>3755</v>
      </c>
      <c r="V92" s="12" t="s">
        <v>23</v>
      </c>
      <c r="W92" s="12" t="s">
        <v>27</v>
      </c>
      <c r="X92" s="13">
        <v>302</v>
      </c>
      <c r="Z92">
        <v>3755</v>
      </c>
      <c r="AA92" s="12" t="s">
        <v>23</v>
      </c>
      <c r="AB92" s="12" t="s">
        <v>27</v>
      </c>
      <c r="AC92" s="13">
        <v>437</v>
      </c>
      <c r="AE92">
        <v>3755</v>
      </c>
      <c r="AF92" s="12" t="s">
        <v>23</v>
      </c>
      <c r="AG92" s="12" t="s">
        <v>27</v>
      </c>
      <c r="AH92" s="13">
        <v>1016</v>
      </c>
      <c r="AJ92">
        <v>3849</v>
      </c>
      <c r="AK92" s="12" t="s">
        <v>23</v>
      </c>
      <c r="AL92" s="12" t="s">
        <v>28</v>
      </c>
      <c r="AM92" s="13">
        <v>518</v>
      </c>
      <c r="AO92">
        <v>3755</v>
      </c>
      <c r="AP92" s="12" t="s">
        <v>23</v>
      </c>
      <c r="AQ92" s="12" t="s">
        <v>28</v>
      </c>
      <c r="AR92" s="13">
        <v>3111</v>
      </c>
    </row>
    <row r="93" spans="1:44" x14ac:dyDescent="0.2">
      <c r="A93" s="14">
        <v>3849</v>
      </c>
      <c r="B93" s="12" t="s">
        <v>23</v>
      </c>
      <c r="C93" s="12" t="s">
        <v>27</v>
      </c>
      <c r="D93" s="13">
        <v>1611</v>
      </c>
      <c r="F93" s="14">
        <v>3849</v>
      </c>
      <c r="G93" s="12" t="s">
        <v>23</v>
      </c>
      <c r="H93" s="12" t="s">
        <v>27</v>
      </c>
      <c r="I93" s="13">
        <v>1377</v>
      </c>
      <c r="K93">
        <v>3849</v>
      </c>
      <c r="L93" s="12" t="s">
        <v>23</v>
      </c>
      <c r="M93" s="12" t="s">
        <v>27</v>
      </c>
      <c r="N93" s="13">
        <v>896</v>
      </c>
      <c r="P93">
        <v>3849</v>
      </c>
      <c r="Q93" s="12" t="s">
        <v>23</v>
      </c>
      <c r="R93" s="12" t="s">
        <v>27</v>
      </c>
      <c r="S93" s="13">
        <v>707</v>
      </c>
      <c r="U93">
        <v>3849</v>
      </c>
      <c r="V93" s="12" t="s">
        <v>23</v>
      </c>
      <c r="W93" s="12" t="s">
        <v>27</v>
      </c>
      <c r="X93" s="13">
        <v>728</v>
      </c>
      <c r="Z93">
        <v>3849</v>
      </c>
      <c r="AA93" s="12" t="s">
        <v>23</v>
      </c>
      <c r="AB93" s="12" t="s">
        <v>27</v>
      </c>
      <c r="AC93" s="13">
        <v>1336</v>
      </c>
      <c r="AE93">
        <v>3849</v>
      </c>
      <c r="AF93" s="12" t="s">
        <v>23</v>
      </c>
      <c r="AG93" s="12" t="s">
        <v>27</v>
      </c>
      <c r="AH93" s="13">
        <v>1015</v>
      </c>
      <c r="AJ93">
        <v>3872</v>
      </c>
      <c r="AK93" s="12" t="s">
        <v>23</v>
      </c>
      <c r="AL93" s="12" t="s">
        <v>28</v>
      </c>
      <c r="AM93" s="13">
        <v>4003</v>
      </c>
      <c r="AO93">
        <v>3849</v>
      </c>
      <c r="AP93" s="12" t="s">
        <v>23</v>
      </c>
      <c r="AQ93" s="12" t="s">
        <v>28</v>
      </c>
      <c r="AR93" s="13">
        <v>3518</v>
      </c>
    </row>
    <row r="94" spans="1:44" x14ac:dyDescent="0.2">
      <c r="A94" s="14">
        <v>3872</v>
      </c>
      <c r="B94" s="12" t="s">
        <v>23</v>
      </c>
      <c r="C94" s="12" t="s">
        <v>27</v>
      </c>
      <c r="D94" s="13">
        <v>3330</v>
      </c>
      <c r="F94" s="14">
        <v>3872</v>
      </c>
      <c r="G94" s="12" t="s">
        <v>23</v>
      </c>
      <c r="H94" s="12" t="s">
        <v>27</v>
      </c>
      <c r="I94" s="13">
        <v>1025</v>
      </c>
      <c r="K94">
        <v>3872</v>
      </c>
      <c r="L94" s="12" t="s">
        <v>23</v>
      </c>
      <c r="M94" s="12" t="s">
        <v>27</v>
      </c>
      <c r="N94" s="13">
        <v>1204</v>
      </c>
      <c r="P94">
        <v>3872</v>
      </c>
      <c r="Q94" s="12" t="s">
        <v>23</v>
      </c>
      <c r="R94" s="12" t="s">
        <v>27</v>
      </c>
      <c r="S94" s="13">
        <v>1493</v>
      </c>
      <c r="U94">
        <v>3872</v>
      </c>
      <c r="V94" s="12" t="s">
        <v>23</v>
      </c>
      <c r="W94" s="12" t="s">
        <v>27</v>
      </c>
      <c r="X94" s="13">
        <v>2054</v>
      </c>
      <c r="Z94">
        <v>3872</v>
      </c>
      <c r="AA94" s="12" t="s">
        <v>23</v>
      </c>
      <c r="AB94" s="12" t="s">
        <v>27</v>
      </c>
      <c r="AC94" s="13">
        <v>2339</v>
      </c>
      <c r="AE94">
        <v>3872</v>
      </c>
      <c r="AF94" s="12" t="s">
        <v>23</v>
      </c>
      <c r="AG94" s="12" t="s">
        <v>27</v>
      </c>
      <c r="AH94" s="13">
        <v>1452</v>
      </c>
      <c r="AJ94">
        <v>3902</v>
      </c>
      <c r="AK94" s="12" t="s">
        <v>23</v>
      </c>
      <c r="AL94" s="12" t="s">
        <v>28</v>
      </c>
      <c r="AM94" s="13">
        <v>1823</v>
      </c>
      <c r="AO94">
        <v>3872</v>
      </c>
      <c r="AP94" s="12" t="s">
        <v>23</v>
      </c>
      <c r="AQ94" s="12" t="s">
        <v>28</v>
      </c>
      <c r="AR94" s="13">
        <v>5257</v>
      </c>
    </row>
    <row r="95" spans="1:44" x14ac:dyDescent="0.2">
      <c r="A95" s="14">
        <v>3902</v>
      </c>
      <c r="B95" s="12" t="s">
        <v>23</v>
      </c>
      <c r="C95" s="12" t="s">
        <v>27</v>
      </c>
      <c r="D95" s="13">
        <v>5172</v>
      </c>
      <c r="F95" s="14">
        <v>3902</v>
      </c>
      <c r="G95" s="12" t="s">
        <v>23</v>
      </c>
      <c r="H95" s="12" t="s">
        <v>27</v>
      </c>
      <c r="I95" s="13">
        <v>3906</v>
      </c>
      <c r="K95">
        <v>3902</v>
      </c>
      <c r="L95" s="12" t="s">
        <v>23</v>
      </c>
      <c r="M95" s="12" t="s">
        <v>27</v>
      </c>
      <c r="N95" s="13">
        <v>882</v>
      </c>
      <c r="P95">
        <v>3902</v>
      </c>
      <c r="Q95" s="12" t="s">
        <v>23</v>
      </c>
      <c r="R95" s="12" t="s">
        <v>27</v>
      </c>
      <c r="S95" s="13">
        <v>798</v>
      </c>
      <c r="U95">
        <v>3902</v>
      </c>
      <c r="V95" s="12" t="s">
        <v>23</v>
      </c>
      <c r="W95" s="12" t="s">
        <v>27</v>
      </c>
      <c r="X95" s="13">
        <v>530</v>
      </c>
      <c r="Z95">
        <v>3902</v>
      </c>
      <c r="AA95" s="12" t="s">
        <v>23</v>
      </c>
      <c r="AB95" s="12" t="s">
        <v>27</v>
      </c>
      <c r="AC95" s="13">
        <v>517</v>
      </c>
      <c r="AE95">
        <v>3902</v>
      </c>
      <c r="AF95" s="12" t="s">
        <v>23</v>
      </c>
      <c r="AG95" s="12" t="s">
        <v>27</v>
      </c>
      <c r="AH95" s="13">
        <v>321</v>
      </c>
      <c r="AJ95" s="14">
        <v>3914</v>
      </c>
      <c r="AK95" s="12" t="s">
        <v>23</v>
      </c>
      <c r="AL95" s="12" t="s">
        <v>28</v>
      </c>
      <c r="AM95" s="13">
        <v>512</v>
      </c>
      <c r="AO95">
        <v>3902</v>
      </c>
      <c r="AP95" s="12" t="s">
        <v>23</v>
      </c>
      <c r="AQ95" s="12" t="s">
        <v>28</v>
      </c>
      <c r="AR95" s="13">
        <v>8524</v>
      </c>
    </row>
    <row r="96" spans="1:44" x14ac:dyDescent="0.2">
      <c r="A96" s="14">
        <v>3914</v>
      </c>
      <c r="B96" s="12" t="s">
        <v>23</v>
      </c>
      <c r="C96" s="12" t="s">
        <v>27</v>
      </c>
      <c r="D96" s="13">
        <v>1813</v>
      </c>
      <c r="F96" s="14">
        <v>3914</v>
      </c>
      <c r="G96" s="12" t="s">
        <v>23</v>
      </c>
      <c r="H96" s="12" t="s">
        <v>27</v>
      </c>
      <c r="I96" s="13">
        <v>1116</v>
      </c>
      <c r="K96">
        <v>3914</v>
      </c>
      <c r="L96" s="12" t="s">
        <v>23</v>
      </c>
      <c r="M96" s="12" t="s">
        <v>27</v>
      </c>
      <c r="N96" s="13">
        <v>1367</v>
      </c>
      <c r="P96">
        <v>3914</v>
      </c>
      <c r="Q96" s="12" t="s">
        <v>23</v>
      </c>
      <c r="R96" s="12" t="s">
        <v>27</v>
      </c>
      <c r="S96" s="13">
        <v>1084</v>
      </c>
      <c r="U96">
        <v>3914</v>
      </c>
      <c r="V96" s="12" t="s">
        <v>23</v>
      </c>
      <c r="W96" s="12" t="s">
        <v>27</v>
      </c>
      <c r="X96" s="13">
        <v>835</v>
      </c>
      <c r="Z96">
        <v>3914</v>
      </c>
      <c r="AA96" s="12" t="s">
        <v>23</v>
      </c>
      <c r="AB96" s="12" t="s">
        <v>27</v>
      </c>
      <c r="AC96" s="13">
        <v>833</v>
      </c>
      <c r="AE96">
        <v>3914</v>
      </c>
      <c r="AF96" s="12" t="s">
        <v>23</v>
      </c>
      <c r="AG96" s="12" t="s">
        <v>27</v>
      </c>
      <c r="AH96" s="13">
        <v>465</v>
      </c>
      <c r="AJ96">
        <v>3089</v>
      </c>
      <c r="AK96" s="12" t="s">
        <v>23</v>
      </c>
      <c r="AL96" s="12" t="s">
        <v>28</v>
      </c>
      <c r="AM96" s="13">
        <v>568</v>
      </c>
      <c r="AO96">
        <v>3914</v>
      </c>
      <c r="AP96" s="12" t="s">
        <v>23</v>
      </c>
      <c r="AQ96" s="12" t="s">
        <v>28</v>
      </c>
      <c r="AR96" s="13">
        <v>2863</v>
      </c>
    </row>
    <row r="97" spans="1:44" x14ac:dyDescent="0.2">
      <c r="A97">
        <v>3089</v>
      </c>
      <c r="B97" s="12" t="s">
        <v>23</v>
      </c>
      <c r="C97" s="12" t="s">
        <v>27</v>
      </c>
      <c r="D97" s="13">
        <v>1248</v>
      </c>
      <c r="F97">
        <v>3089</v>
      </c>
      <c r="G97" s="12" t="s">
        <v>23</v>
      </c>
      <c r="H97" s="12" t="s">
        <v>27</v>
      </c>
      <c r="I97" s="13">
        <v>571</v>
      </c>
      <c r="K97">
        <v>3089</v>
      </c>
      <c r="L97" s="12" t="s">
        <v>23</v>
      </c>
      <c r="M97" s="12" t="s">
        <v>27</v>
      </c>
      <c r="N97" s="13">
        <v>6453</v>
      </c>
      <c r="P97">
        <v>3089</v>
      </c>
      <c r="Q97" s="12" t="s">
        <v>23</v>
      </c>
      <c r="R97" s="12" t="s">
        <v>27</v>
      </c>
      <c r="S97" s="13">
        <v>1012</v>
      </c>
      <c r="U97">
        <v>3089</v>
      </c>
      <c r="V97" s="12" t="s">
        <v>23</v>
      </c>
      <c r="W97" s="12" t="s">
        <v>27</v>
      </c>
      <c r="X97" s="13">
        <v>573</v>
      </c>
      <c r="Z97">
        <v>3089</v>
      </c>
      <c r="AA97" s="12" t="s">
        <v>23</v>
      </c>
      <c r="AB97" s="12" t="s">
        <v>27</v>
      </c>
      <c r="AC97" s="13">
        <v>318</v>
      </c>
      <c r="AE97">
        <v>3089</v>
      </c>
      <c r="AF97" s="12" t="s">
        <v>23</v>
      </c>
      <c r="AG97" s="12" t="s">
        <v>27</v>
      </c>
      <c r="AH97" s="13">
        <v>450</v>
      </c>
      <c r="AK97" s="20" t="s">
        <v>30</v>
      </c>
      <c r="AL97" s="21" t="s">
        <v>21</v>
      </c>
      <c r="AM97" s="13">
        <v>1135.2941176470588</v>
      </c>
      <c r="AO97">
        <v>3089</v>
      </c>
      <c r="AP97" s="12" t="s">
        <v>23</v>
      </c>
      <c r="AQ97" s="12" t="s">
        <v>28</v>
      </c>
      <c r="AR97" s="13">
        <v>8679</v>
      </c>
    </row>
    <row r="98" spans="1:44" x14ac:dyDescent="0.2">
      <c r="A98" s="14"/>
      <c r="B98" s="20" t="s">
        <v>30</v>
      </c>
      <c r="C98" s="21" t="s">
        <v>21</v>
      </c>
      <c r="D98" s="13">
        <v>1976.4117647058824</v>
      </c>
      <c r="F98" s="14"/>
      <c r="G98" s="20" t="s">
        <v>30</v>
      </c>
      <c r="H98" s="21" t="s">
        <v>21</v>
      </c>
      <c r="I98" s="13">
        <v>1168.9411764705883</v>
      </c>
      <c r="L98" s="20" t="s">
        <v>30</v>
      </c>
      <c r="M98" s="21" t="s">
        <v>21</v>
      </c>
      <c r="N98" s="13">
        <v>1431.8823529411766</v>
      </c>
      <c r="Q98" s="20" t="s">
        <v>30</v>
      </c>
      <c r="R98" s="21" t="s">
        <v>21</v>
      </c>
      <c r="S98" s="13">
        <v>941.64705882352939</v>
      </c>
      <c r="V98" s="20" t="s">
        <v>30</v>
      </c>
      <c r="W98" s="21" t="s">
        <v>21</v>
      </c>
      <c r="X98" s="13">
        <v>1080.5294117647059</v>
      </c>
      <c r="AA98" s="20" t="s">
        <v>30</v>
      </c>
      <c r="AB98" s="21" t="s">
        <v>21</v>
      </c>
      <c r="AC98" s="13">
        <v>1108.8823529411766</v>
      </c>
      <c r="AF98" s="20" t="s">
        <v>30</v>
      </c>
      <c r="AG98" s="21" t="s">
        <v>21</v>
      </c>
      <c r="AH98" s="13">
        <v>995.29411764705878</v>
      </c>
      <c r="AK98" s="12"/>
      <c r="AL98" s="21" t="s">
        <v>22</v>
      </c>
      <c r="AM98" s="13">
        <v>221.08029824002</v>
      </c>
      <c r="AP98" s="20" t="s">
        <v>30</v>
      </c>
      <c r="AQ98" s="21" t="s">
        <v>21</v>
      </c>
      <c r="AR98" s="22">
        <f>AVERAGE(AR81:AR97)</f>
        <v>4898.7647058823532</v>
      </c>
    </row>
    <row r="99" spans="1:44" x14ac:dyDescent="0.2">
      <c r="A99" s="14"/>
      <c r="B99" s="12">
        <f>COUNT(A81:A97)</f>
        <v>17</v>
      </c>
      <c r="C99" s="21" t="s">
        <v>22</v>
      </c>
      <c r="D99" s="13">
        <v>263.47558290184526</v>
      </c>
      <c r="F99" s="14"/>
      <c r="G99" s="15"/>
      <c r="H99" s="21" t="s">
        <v>22</v>
      </c>
      <c r="I99" s="13">
        <v>198.46053598275037</v>
      </c>
      <c r="L99" s="12"/>
      <c r="M99" s="21" t="s">
        <v>22</v>
      </c>
      <c r="N99" s="13">
        <v>346.39705289247934</v>
      </c>
      <c r="Q99" s="12"/>
      <c r="R99" s="21" t="s">
        <v>22</v>
      </c>
      <c r="S99" s="13">
        <v>95.572921850299508</v>
      </c>
      <c r="V99" s="12"/>
      <c r="W99" s="21" t="s">
        <v>22</v>
      </c>
      <c r="X99" s="13">
        <v>123.42320539411456</v>
      </c>
      <c r="AA99" s="12"/>
      <c r="AB99" s="21" t="s">
        <v>22</v>
      </c>
      <c r="AC99" s="13">
        <v>153.22395379737802</v>
      </c>
      <c r="AF99" s="12"/>
      <c r="AG99" s="21" t="s">
        <v>22</v>
      </c>
      <c r="AH99" s="13">
        <v>100.18423340445024</v>
      </c>
      <c r="AK99" s="12"/>
      <c r="AL99" s="12"/>
      <c r="AM99" s="13"/>
      <c r="AP99" s="12"/>
      <c r="AQ99" s="21" t="s">
        <v>22</v>
      </c>
      <c r="AR99" s="22">
        <f>STDEV(AR81:AR97)/SQRT(COUNT(AR81:AR97))</f>
        <v>644.84761953669749</v>
      </c>
    </row>
    <row r="100" spans="1:44" x14ac:dyDescent="0.2">
      <c r="A100" s="14"/>
      <c r="B100" s="12"/>
      <c r="C100" s="12"/>
      <c r="V100" s="12"/>
      <c r="W100" s="12"/>
      <c r="X100" s="13"/>
      <c r="AK100" s="12"/>
      <c r="AL100" s="12"/>
      <c r="AM100" s="13"/>
    </row>
    <row r="101" spans="1:44" x14ac:dyDescent="0.2">
      <c r="A101" s="14"/>
      <c r="B101" s="12"/>
      <c r="C101" s="12"/>
      <c r="L101" s="12"/>
      <c r="M101" s="12"/>
      <c r="N101" s="13"/>
      <c r="V101" s="12"/>
      <c r="W101" s="12"/>
      <c r="X101" s="13"/>
      <c r="AK101" s="12"/>
      <c r="AL101" s="12"/>
      <c r="AM101" s="13"/>
    </row>
    <row r="102" spans="1:44" x14ac:dyDescent="0.2">
      <c r="A102" s="14"/>
      <c r="B102" s="15"/>
      <c r="C102" s="15"/>
      <c r="L102" s="12"/>
      <c r="M102" s="12"/>
      <c r="N102" s="13"/>
      <c r="AF102" s="12"/>
      <c r="AG102" s="12"/>
      <c r="AH102" s="13"/>
    </row>
    <row r="103" spans="1:44" x14ac:dyDescent="0.2">
      <c r="L103" s="12"/>
      <c r="M103" s="12"/>
      <c r="N103" s="13"/>
      <c r="AF103" s="12"/>
      <c r="AG103" s="12"/>
      <c r="AH103" s="13"/>
    </row>
    <row r="105" spans="1:44" ht="28" x14ac:dyDescent="0.3">
      <c r="A105" s="7" t="s">
        <v>9</v>
      </c>
      <c r="B105" s="7"/>
      <c r="C105" s="7"/>
      <c r="D105" s="7"/>
    </row>
    <row r="107" spans="1:44" ht="21" x14ac:dyDescent="0.25">
      <c r="A107" s="8" t="s">
        <v>11</v>
      </c>
      <c r="B107" s="8"/>
      <c r="C107" s="8"/>
      <c r="D107" s="8"/>
      <c r="H107" s="27" t="s">
        <v>31</v>
      </c>
      <c r="I107" s="27"/>
      <c r="J107" s="27"/>
      <c r="K107" s="27"/>
      <c r="L107" s="27"/>
      <c r="M107" s="27"/>
      <c r="N107" s="27"/>
      <c r="O107" s="27"/>
    </row>
    <row r="108" spans="1:44" x14ac:dyDescent="0.2">
      <c r="A108" t="s">
        <v>12</v>
      </c>
      <c r="B108" s="12" t="s">
        <v>19</v>
      </c>
      <c r="C108" s="12" t="s">
        <v>14</v>
      </c>
      <c r="D108" s="13" t="s">
        <v>16</v>
      </c>
      <c r="E108" t="s">
        <v>32</v>
      </c>
      <c r="F108" t="s">
        <v>33</v>
      </c>
      <c r="G108" t="s">
        <v>34</v>
      </c>
      <c r="H108" t="s">
        <v>35</v>
      </c>
      <c r="I108" t="s">
        <v>36</v>
      </c>
      <c r="J108" t="s">
        <v>37</v>
      </c>
      <c r="K108" t="s">
        <v>38</v>
      </c>
      <c r="L108" t="s">
        <v>39</v>
      </c>
      <c r="M108" t="s">
        <v>40</v>
      </c>
      <c r="N108" t="s">
        <v>41</v>
      </c>
      <c r="O108" t="s">
        <v>42</v>
      </c>
    </row>
    <row r="109" spans="1:44" x14ac:dyDescent="0.2">
      <c r="A109">
        <v>3585</v>
      </c>
      <c r="B109" s="12" t="s">
        <v>17</v>
      </c>
      <c r="C109" s="12" t="s">
        <v>18</v>
      </c>
      <c r="D109" s="13">
        <v>8460</v>
      </c>
      <c r="E109">
        <v>32</v>
      </c>
      <c r="F109">
        <v>3</v>
      </c>
      <c r="G109">
        <v>85</v>
      </c>
      <c r="H109" s="28">
        <v>2073</v>
      </c>
      <c r="I109" s="28">
        <v>1345</v>
      </c>
      <c r="J109" s="28">
        <v>992</v>
      </c>
      <c r="K109" s="28">
        <v>1301</v>
      </c>
      <c r="L109" s="28">
        <v>583</v>
      </c>
      <c r="M109" s="28">
        <v>438</v>
      </c>
      <c r="N109" s="28">
        <v>795</v>
      </c>
      <c r="O109" s="28">
        <v>544</v>
      </c>
    </row>
    <row r="110" spans="1:44" x14ac:dyDescent="0.2">
      <c r="A110">
        <v>3597</v>
      </c>
      <c r="B110" s="12" t="s">
        <v>17</v>
      </c>
      <c r="C110" s="12" t="s">
        <v>18</v>
      </c>
      <c r="D110" s="13">
        <v>7442</v>
      </c>
      <c r="E110">
        <v>104</v>
      </c>
      <c r="F110">
        <v>272</v>
      </c>
      <c r="G110">
        <v>3</v>
      </c>
      <c r="H110" s="28">
        <v>1479</v>
      </c>
      <c r="I110" s="28">
        <v>1821</v>
      </c>
      <c r="J110" s="28">
        <v>1085</v>
      </c>
      <c r="K110" s="28">
        <v>1085</v>
      </c>
      <c r="L110" s="28">
        <v>584</v>
      </c>
      <c r="M110" s="28">
        <v>439</v>
      </c>
      <c r="N110" s="28">
        <v>122</v>
      </c>
      <c r="O110" s="28">
        <v>681</v>
      </c>
    </row>
    <row r="111" spans="1:44" x14ac:dyDescent="0.2">
      <c r="A111">
        <v>3623</v>
      </c>
      <c r="B111" s="12" t="s">
        <v>17</v>
      </c>
      <c r="C111" s="12" t="s">
        <v>18</v>
      </c>
      <c r="D111" s="13">
        <v>11355</v>
      </c>
      <c r="E111">
        <v>2</v>
      </c>
      <c r="F111">
        <v>234</v>
      </c>
      <c r="G111">
        <v>8</v>
      </c>
      <c r="H111" s="28">
        <v>1126</v>
      </c>
      <c r="I111" s="28">
        <v>941</v>
      </c>
      <c r="J111" s="28">
        <v>1066</v>
      </c>
      <c r="K111" s="28">
        <v>1243</v>
      </c>
      <c r="L111" s="28">
        <v>1056</v>
      </c>
      <c r="M111" s="28">
        <v>772</v>
      </c>
      <c r="N111" s="28">
        <v>1432</v>
      </c>
      <c r="O111" s="28">
        <v>2029</v>
      </c>
    </row>
    <row r="112" spans="1:44" x14ac:dyDescent="0.2">
      <c r="A112">
        <v>3688</v>
      </c>
      <c r="B112" s="12" t="s">
        <v>17</v>
      </c>
      <c r="C112" s="12" t="s">
        <v>18</v>
      </c>
      <c r="D112" s="13">
        <v>23665</v>
      </c>
      <c r="E112">
        <v>150</v>
      </c>
      <c r="F112">
        <v>94</v>
      </c>
      <c r="G112">
        <v>164</v>
      </c>
      <c r="H112" s="28">
        <v>2921</v>
      </c>
      <c r="I112" s="28">
        <v>3297</v>
      </c>
      <c r="J112" s="28">
        <v>2994</v>
      </c>
      <c r="K112" s="28">
        <v>3071</v>
      </c>
      <c r="L112" s="28">
        <v>2849</v>
      </c>
      <c r="M112" s="28">
        <v>2236</v>
      </c>
      <c r="N112" s="28">
        <v>2375</v>
      </c>
      <c r="O112" s="28">
        <v>1767</v>
      </c>
    </row>
    <row r="113" spans="1:15" x14ac:dyDescent="0.2">
      <c r="A113">
        <v>3656</v>
      </c>
      <c r="B113" s="12" t="s">
        <v>17</v>
      </c>
      <c r="C113" s="12" t="s">
        <v>18</v>
      </c>
      <c r="D113" s="13">
        <v>8461</v>
      </c>
      <c r="E113">
        <v>197</v>
      </c>
      <c r="F113">
        <v>120</v>
      </c>
      <c r="G113">
        <v>49</v>
      </c>
      <c r="H113" s="28">
        <v>1828</v>
      </c>
      <c r="I113" s="28">
        <v>1508</v>
      </c>
      <c r="J113" s="28">
        <v>1002</v>
      </c>
      <c r="K113" s="28">
        <v>823</v>
      </c>
      <c r="L113" s="28">
        <v>785</v>
      </c>
      <c r="M113" s="28">
        <v>904</v>
      </c>
      <c r="N113" s="28">
        <v>719</v>
      </c>
      <c r="O113" s="28">
        <v>249</v>
      </c>
    </row>
    <row r="114" spans="1:15" x14ac:dyDescent="0.2">
      <c r="A114">
        <v>3743</v>
      </c>
      <c r="B114" s="12" t="s">
        <v>17</v>
      </c>
      <c r="C114" s="12" t="s">
        <v>18</v>
      </c>
      <c r="D114" s="13">
        <v>8189</v>
      </c>
      <c r="E114">
        <v>1057</v>
      </c>
      <c r="F114">
        <v>855</v>
      </c>
      <c r="G114">
        <v>578</v>
      </c>
      <c r="H114" s="28">
        <v>1553</v>
      </c>
      <c r="I114" s="28">
        <v>1009</v>
      </c>
      <c r="J114" s="28">
        <v>807</v>
      </c>
      <c r="K114" s="28">
        <v>683</v>
      </c>
      <c r="L114" s="28">
        <v>625</v>
      </c>
      <c r="M114" s="28">
        <v>875</v>
      </c>
      <c r="N114" s="28">
        <v>828</v>
      </c>
      <c r="O114" s="28">
        <v>883</v>
      </c>
    </row>
    <row r="115" spans="1:15" x14ac:dyDescent="0.2">
      <c r="A115">
        <v>3746</v>
      </c>
      <c r="B115" s="12" t="s">
        <v>17</v>
      </c>
      <c r="C115" s="12" t="s">
        <v>18</v>
      </c>
      <c r="D115" s="13">
        <v>16878</v>
      </c>
      <c r="E115">
        <v>199</v>
      </c>
      <c r="F115">
        <v>433</v>
      </c>
      <c r="G115">
        <v>70</v>
      </c>
      <c r="H115" s="28">
        <v>1638</v>
      </c>
      <c r="I115" s="28">
        <v>2288</v>
      </c>
      <c r="J115" s="28">
        <v>2349</v>
      </c>
      <c r="K115" s="28">
        <v>2217</v>
      </c>
      <c r="L115" s="28">
        <v>2039</v>
      </c>
      <c r="M115" s="28">
        <v>1856</v>
      </c>
      <c r="N115" s="28">
        <v>1774</v>
      </c>
      <c r="O115" s="28">
        <v>1400</v>
      </c>
    </row>
    <row r="116" spans="1:15" x14ac:dyDescent="0.2">
      <c r="A116">
        <v>4701</v>
      </c>
      <c r="B116" s="12" t="s">
        <v>17</v>
      </c>
      <c r="C116" s="12" t="s">
        <v>18</v>
      </c>
      <c r="D116" s="13">
        <v>9649</v>
      </c>
      <c r="E116">
        <v>48</v>
      </c>
      <c r="F116">
        <v>334</v>
      </c>
      <c r="G116">
        <v>66</v>
      </c>
      <c r="H116" s="28">
        <v>917</v>
      </c>
      <c r="I116" s="28">
        <v>2402</v>
      </c>
      <c r="J116" s="28">
        <v>1891</v>
      </c>
      <c r="K116" s="28">
        <v>1290</v>
      </c>
      <c r="L116" s="28">
        <v>784</v>
      </c>
      <c r="M116" s="28">
        <v>557</v>
      </c>
      <c r="N116" s="28">
        <v>382</v>
      </c>
      <c r="O116" s="28">
        <v>246</v>
      </c>
    </row>
    <row r="117" spans="1:15" x14ac:dyDescent="0.2">
      <c r="A117">
        <v>3729</v>
      </c>
      <c r="B117" s="12" t="s">
        <v>17</v>
      </c>
      <c r="C117" s="12" t="s">
        <v>18</v>
      </c>
      <c r="D117" s="13">
        <v>8453</v>
      </c>
      <c r="E117">
        <v>34</v>
      </c>
      <c r="F117">
        <v>484</v>
      </c>
      <c r="G117">
        <v>21</v>
      </c>
      <c r="H117" s="28">
        <v>2340</v>
      </c>
      <c r="I117" s="28">
        <v>1172</v>
      </c>
      <c r="J117" s="28">
        <v>772</v>
      </c>
      <c r="K117" s="28">
        <v>527</v>
      </c>
      <c r="L117" s="28">
        <v>859</v>
      </c>
      <c r="M117" s="28">
        <v>696</v>
      </c>
      <c r="N117" s="28">
        <v>682</v>
      </c>
      <c r="O117" s="28">
        <v>620</v>
      </c>
    </row>
    <row r="118" spans="1:15" x14ac:dyDescent="0.2">
      <c r="A118">
        <v>3705</v>
      </c>
      <c r="B118" s="12" t="s">
        <v>17</v>
      </c>
      <c r="C118" s="12" t="s">
        <v>18</v>
      </c>
      <c r="D118" s="13">
        <v>5115</v>
      </c>
      <c r="E118">
        <v>192</v>
      </c>
      <c r="F118">
        <v>0</v>
      </c>
      <c r="G118">
        <v>372</v>
      </c>
      <c r="H118" s="28">
        <v>372</v>
      </c>
      <c r="I118" s="28">
        <v>851</v>
      </c>
      <c r="J118" s="28">
        <v>717</v>
      </c>
      <c r="K118" s="28">
        <v>602</v>
      </c>
      <c r="L118" s="28">
        <v>560</v>
      </c>
      <c r="M118" s="28">
        <v>602</v>
      </c>
      <c r="N118" s="28">
        <v>411</v>
      </c>
      <c r="O118" s="28">
        <v>422</v>
      </c>
    </row>
    <row r="119" spans="1:15" x14ac:dyDescent="0.2">
      <c r="A119">
        <v>3740</v>
      </c>
      <c r="B119" s="12" t="s">
        <v>17</v>
      </c>
      <c r="C119" s="12" t="s">
        <v>18</v>
      </c>
      <c r="D119" s="13">
        <v>5260</v>
      </c>
      <c r="E119">
        <v>57</v>
      </c>
      <c r="F119">
        <v>17</v>
      </c>
      <c r="G119">
        <v>37</v>
      </c>
      <c r="H119" s="28">
        <v>1030</v>
      </c>
      <c r="I119" s="28">
        <v>514</v>
      </c>
      <c r="J119" s="28">
        <v>591</v>
      </c>
      <c r="K119" s="28">
        <v>759</v>
      </c>
      <c r="L119" s="28">
        <v>383</v>
      </c>
      <c r="M119" s="28">
        <v>732</v>
      </c>
      <c r="N119" s="28">
        <v>442</v>
      </c>
      <c r="O119" s="28">
        <v>240</v>
      </c>
    </row>
    <row r="120" spans="1:15" x14ac:dyDescent="0.2">
      <c r="A120">
        <v>3757</v>
      </c>
      <c r="B120" s="12" t="s">
        <v>17</v>
      </c>
      <c r="C120" s="12" t="s">
        <v>18</v>
      </c>
      <c r="D120" s="13">
        <v>13953</v>
      </c>
      <c r="E120">
        <v>322</v>
      </c>
      <c r="F120">
        <v>1042</v>
      </c>
      <c r="G120">
        <v>476</v>
      </c>
      <c r="H120" s="28">
        <v>2000</v>
      </c>
      <c r="I120" s="28">
        <v>1620</v>
      </c>
      <c r="J120" s="28">
        <v>2069</v>
      </c>
      <c r="K120" s="28">
        <v>1440</v>
      </c>
      <c r="L120" s="28">
        <v>1422</v>
      </c>
      <c r="M120" s="28">
        <v>1446</v>
      </c>
      <c r="N120" s="28">
        <v>1483</v>
      </c>
      <c r="O120" s="28">
        <v>1050</v>
      </c>
    </row>
    <row r="121" spans="1:15" x14ac:dyDescent="0.2">
      <c r="A121">
        <v>3803</v>
      </c>
      <c r="B121" s="12" t="s">
        <v>17</v>
      </c>
      <c r="C121" s="12" t="s">
        <v>18</v>
      </c>
      <c r="D121" s="13">
        <v>16225</v>
      </c>
      <c r="E121">
        <v>10</v>
      </c>
      <c r="F121">
        <v>29</v>
      </c>
      <c r="G121">
        <v>61</v>
      </c>
      <c r="H121" s="28">
        <v>1741</v>
      </c>
      <c r="I121" s="28">
        <v>1411</v>
      </c>
      <c r="J121" s="28">
        <v>1410</v>
      </c>
      <c r="K121" s="28">
        <v>1959</v>
      </c>
      <c r="L121" s="28">
        <v>2103</v>
      </c>
      <c r="M121" s="28">
        <v>2538</v>
      </c>
      <c r="N121" s="28">
        <v>1956</v>
      </c>
      <c r="O121" s="28">
        <v>1441</v>
      </c>
    </row>
    <row r="122" spans="1:15" x14ac:dyDescent="0.2">
      <c r="A122">
        <v>3870</v>
      </c>
      <c r="B122" s="12" t="s">
        <v>17</v>
      </c>
      <c r="C122" s="12" t="s">
        <v>18</v>
      </c>
      <c r="D122" s="13">
        <v>36146</v>
      </c>
      <c r="E122">
        <v>1112</v>
      </c>
      <c r="F122">
        <v>1500</v>
      </c>
      <c r="G122">
        <v>1851</v>
      </c>
      <c r="H122" s="28">
        <v>3975</v>
      </c>
      <c r="I122" s="28">
        <v>4299</v>
      </c>
      <c r="J122" s="28">
        <v>4442</v>
      </c>
      <c r="K122" s="28">
        <v>4589</v>
      </c>
      <c r="L122" s="28">
        <v>4278</v>
      </c>
      <c r="M122" s="28">
        <v>3679</v>
      </c>
      <c r="N122" s="28">
        <v>3687</v>
      </c>
      <c r="O122" s="28">
        <v>3618</v>
      </c>
    </row>
    <row r="123" spans="1:15" x14ac:dyDescent="0.2">
      <c r="A123">
        <v>3908</v>
      </c>
      <c r="B123" s="12" t="s">
        <v>17</v>
      </c>
      <c r="C123" s="12" t="s">
        <v>18</v>
      </c>
      <c r="D123" s="13">
        <v>4845</v>
      </c>
      <c r="E123">
        <v>0</v>
      </c>
      <c r="F123">
        <v>0</v>
      </c>
      <c r="G123">
        <v>0</v>
      </c>
      <c r="H123" s="28">
        <v>547</v>
      </c>
      <c r="I123" s="28">
        <v>557</v>
      </c>
      <c r="J123" s="28">
        <v>509</v>
      </c>
      <c r="K123" s="28">
        <v>378</v>
      </c>
      <c r="L123" s="28">
        <v>574</v>
      </c>
      <c r="M123" s="28">
        <v>573</v>
      </c>
      <c r="N123" s="28">
        <v>503</v>
      </c>
      <c r="O123" s="28">
        <v>594</v>
      </c>
    </row>
    <row r="124" spans="1:15" x14ac:dyDescent="0.2">
      <c r="A124">
        <v>3909</v>
      </c>
      <c r="B124" s="12" t="s">
        <v>17</v>
      </c>
      <c r="C124" s="12" t="s">
        <v>18</v>
      </c>
      <c r="D124" s="13">
        <v>4268</v>
      </c>
      <c r="E124">
        <v>442</v>
      </c>
      <c r="F124">
        <v>539</v>
      </c>
      <c r="G124">
        <v>581</v>
      </c>
      <c r="H124" s="28">
        <v>836</v>
      </c>
      <c r="I124" s="28">
        <v>508</v>
      </c>
      <c r="J124" s="28">
        <v>378</v>
      </c>
      <c r="K124" s="28">
        <v>407</v>
      </c>
      <c r="L124" s="28">
        <v>444</v>
      </c>
      <c r="M124" s="28">
        <v>400</v>
      </c>
      <c r="N124" s="28">
        <v>397</v>
      </c>
      <c r="O124" s="28">
        <v>486</v>
      </c>
    </row>
    <row r="125" spans="1:15" x14ac:dyDescent="0.2">
      <c r="A125">
        <v>3925</v>
      </c>
      <c r="B125" s="12" t="s">
        <v>17</v>
      </c>
      <c r="C125" s="12" t="s">
        <v>18</v>
      </c>
      <c r="D125" s="13">
        <v>28308</v>
      </c>
      <c r="E125">
        <v>38</v>
      </c>
      <c r="F125">
        <v>192</v>
      </c>
      <c r="G125">
        <v>230</v>
      </c>
      <c r="H125" s="28">
        <v>2656</v>
      </c>
      <c r="I125" s="28">
        <v>3485</v>
      </c>
      <c r="J125" s="28">
        <v>4018</v>
      </c>
      <c r="K125" s="28">
        <v>3532</v>
      </c>
      <c r="L125" s="28">
        <v>3670</v>
      </c>
      <c r="M125" s="28">
        <v>2908</v>
      </c>
      <c r="N125" s="28">
        <v>2829</v>
      </c>
      <c r="O125" s="28">
        <v>2551</v>
      </c>
    </row>
    <row r="126" spans="1:15" x14ac:dyDescent="0.2">
      <c r="A126">
        <v>3975</v>
      </c>
      <c r="B126" s="12" t="s">
        <v>17</v>
      </c>
      <c r="C126" s="12" t="s">
        <v>18</v>
      </c>
      <c r="D126" s="13">
        <v>2895</v>
      </c>
      <c r="E126">
        <v>191</v>
      </c>
      <c r="F126">
        <v>443</v>
      </c>
      <c r="G126">
        <v>567</v>
      </c>
      <c r="H126" s="28">
        <v>882</v>
      </c>
      <c r="I126" s="28">
        <v>508</v>
      </c>
      <c r="J126" s="28">
        <v>234</v>
      </c>
      <c r="K126" s="28">
        <v>239</v>
      </c>
      <c r="L126" s="28">
        <v>234</v>
      </c>
      <c r="M126" s="28">
        <v>241</v>
      </c>
      <c r="N126" s="28">
        <v>307</v>
      </c>
      <c r="O126" s="28">
        <v>138</v>
      </c>
    </row>
    <row r="127" spans="1:15" x14ac:dyDescent="0.2">
      <c r="A127">
        <v>3999</v>
      </c>
      <c r="B127" s="12" t="s">
        <v>17</v>
      </c>
      <c r="C127" s="12" t="s">
        <v>18</v>
      </c>
      <c r="D127" s="13">
        <v>12073</v>
      </c>
      <c r="E127">
        <v>1258</v>
      </c>
      <c r="F127">
        <v>1107</v>
      </c>
      <c r="G127">
        <v>1153</v>
      </c>
      <c r="H127" s="28">
        <v>3143</v>
      </c>
      <c r="I127" s="28">
        <v>1805</v>
      </c>
      <c r="J127" s="28">
        <v>1153</v>
      </c>
      <c r="K127" s="28">
        <v>820</v>
      </c>
      <c r="L127" s="28">
        <v>682</v>
      </c>
      <c r="M127" s="28">
        <v>543</v>
      </c>
      <c r="N127" s="28">
        <v>1339</v>
      </c>
      <c r="O127" s="28">
        <v>1275</v>
      </c>
    </row>
    <row r="128" spans="1:15" x14ac:dyDescent="0.2">
      <c r="A128">
        <v>3049</v>
      </c>
      <c r="B128" s="12" t="s">
        <v>17</v>
      </c>
      <c r="C128" s="12" t="s">
        <v>18</v>
      </c>
      <c r="D128" s="13">
        <v>11626</v>
      </c>
      <c r="E128">
        <v>64</v>
      </c>
      <c r="F128">
        <v>15</v>
      </c>
      <c r="G128">
        <v>161</v>
      </c>
      <c r="H128" s="29">
        <v>800</v>
      </c>
      <c r="I128" s="29">
        <v>731</v>
      </c>
      <c r="J128" s="29">
        <v>705</v>
      </c>
      <c r="K128" s="29">
        <v>964</v>
      </c>
      <c r="L128" s="29">
        <v>1298</v>
      </c>
      <c r="M128" s="29">
        <v>1500</v>
      </c>
      <c r="N128" s="29">
        <v>2061</v>
      </c>
      <c r="O128" s="29">
        <v>1636</v>
      </c>
    </row>
    <row r="129" spans="1:15" x14ac:dyDescent="0.2">
      <c r="A129">
        <v>3092</v>
      </c>
      <c r="B129" s="12" t="s">
        <v>17</v>
      </c>
      <c r="C129" s="12" t="s">
        <v>18</v>
      </c>
      <c r="D129" s="13">
        <v>4514</v>
      </c>
      <c r="E129">
        <v>20</v>
      </c>
      <c r="F129">
        <v>143</v>
      </c>
      <c r="G129">
        <v>11</v>
      </c>
      <c r="H129" s="29">
        <v>523</v>
      </c>
      <c r="I129" s="29">
        <v>603</v>
      </c>
      <c r="J129" s="29">
        <v>617</v>
      </c>
      <c r="K129" s="29">
        <v>721</v>
      </c>
      <c r="L129" s="29">
        <v>760</v>
      </c>
      <c r="M129" s="29">
        <v>446</v>
      </c>
      <c r="N129" s="29">
        <v>236</v>
      </c>
      <c r="O129" s="29">
        <v>279</v>
      </c>
    </row>
    <row r="130" spans="1:15" x14ac:dyDescent="0.2">
      <c r="B130" s="17" t="s">
        <v>20</v>
      </c>
      <c r="C130" s="17" t="s">
        <v>21</v>
      </c>
      <c r="D130" s="18">
        <f>AVERAGE(D109:D129)</f>
        <v>11799.047619047618</v>
      </c>
      <c r="E130" s="18">
        <f>AVERAGE(E109:E129)</f>
        <v>263.28571428571428</v>
      </c>
      <c r="F130" s="18">
        <f>AVERAGE(F109:F129)</f>
        <v>374.09523809523807</v>
      </c>
      <c r="G130" s="18">
        <f>AVERAGE(G109:G129)</f>
        <v>311.61904761904759</v>
      </c>
      <c r="H130" s="18">
        <f t="shared" ref="H130:O130" si="0">AVERAGE(H109:H129)</f>
        <v>1637.1428571428571</v>
      </c>
      <c r="I130" s="18">
        <f t="shared" si="0"/>
        <v>1555.952380952381</v>
      </c>
      <c r="J130" s="18">
        <f t="shared" si="0"/>
        <v>1419.0952380952381</v>
      </c>
      <c r="K130" s="18">
        <f t="shared" si="0"/>
        <v>1364.2857142857142</v>
      </c>
      <c r="L130" s="18">
        <f t="shared" si="0"/>
        <v>1265.3333333333333</v>
      </c>
      <c r="M130" s="18">
        <f t="shared" si="0"/>
        <v>1161</v>
      </c>
      <c r="N130" s="18">
        <f t="shared" si="0"/>
        <v>1179.047619047619</v>
      </c>
      <c r="O130" s="18">
        <f t="shared" si="0"/>
        <v>1054.7142857142858</v>
      </c>
    </row>
    <row r="131" spans="1:15" x14ac:dyDescent="0.2">
      <c r="B131" s="12"/>
      <c r="C131" s="17" t="s">
        <v>22</v>
      </c>
      <c r="D131" s="18">
        <f>STDEV(D109:D129)/SQRT(COUNT(D109:D129))</f>
        <v>1858.9800358519578</v>
      </c>
      <c r="E131" s="18">
        <f>STDEV(E109:E129)/SQRT(COUNT(E109:E129))</f>
        <v>84.212688300209834</v>
      </c>
      <c r="F131" s="18">
        <f>STDEV(F109:F129)/SQRT(COUNT(F109:F129))</f>
        <v>92.376942721034354</v>
      </c>
      <c r="G131" s="18">
        <f>STDEV(G109:G129)/SQRT(COUNT(G109:G129))</f>
        <v>100.05704268757508</v>
      </c>
      <c r="H131" s="18">
        <f t="shared" ref="H131:O131" si="1">STDEV(H109:H129)/SQRT(COUNT(H109:H129))</f>
        <v>209.34236353415912</v>
      </c>
      <c r="I131" s="18">
        <f t="shared" si="1"/>
        <v>233.62059673743377</v>
      </c>
      <c r="J131" s="18">
        <f t="shared" si="1"/>
        <v>253.48948418840635</v>
      </c>
      <c r="K131" s="18">
        <f t="shared" si="1"/>
        <v>247.0336794356393</v>
      </c>
      <c r="L131" s="18">
        <f t="shared" si="1"/>
        <v>242.95509415893665</v>
      </c>
      <c r="M131" s="18">
        <f t="shared" si="1"/>
        <v>208.21471289672749</v>
      </c>
      <c r="N131" s="18">
        <f t="shared" si="1"/>
        <v>210.97016801288095</v>
      </c>
      <c r="O131" s="18">
        <f t="shared" si="1"/>
        <v>194.47606221720505</v>
      </c>
    </row>
    <row r="132" spans="1:15" x14ac:dyDescent="0.2">
      <c r="B132" s="12"/>
      <c r="C132" s="12"/>
    </row>
    <row r="133" spans="1:15" x14ac:dyDescent="0.2">
      <c r="B133" s="12"/>
      <c r="C133" s="12"/>
    </row>
    <row r="134" spans="1:15" x14ac:dyDescent="0.2">
      <c r="A134">
        <v>3569</v>
      </c>
      <c r="B134" s="12" t="s">
        <v>23</v>
      </c>
      <c r="C134" s="12" t="s">
        <v>18</v>
      </c>
      <c r="D134" s="13">
        <v>3578</v>
      </c>
      <c r="E134">
        <v>94</v>
      </c>
      <c r="F134">
        <v>24</v>
      </c>
      <c r="G134">
        <v>11</v>
      </c>
      <c r="H134" s="28">
        <v>429</v>
      </c>
      <c r="I134" s="28">
        <v>611</v>
      </c>
      <c r="J134" s="28">
        <v>459</v>
      </c>
      <c r="K134" s="28">
        <v>289</v>
      </c>
      <c r="L134" s="28">
        <v>449</v>
      </c>
      <c r="M134" s="28">
        <v>270</v>
      </c>
      <c r="N134" s="28">
        <v>456</v>
      </c>
      <c r="O134" s="28">
        <v>365</v>
      </c>
    </row>
    <row r="135" spans="1:15" x14ac:dyDescent="0.2">
      <c r="A135">
        <v>3554</v>
      </c>
      <c r="B135" s="12" t="s">
        <v>23</v>
      </c>
      <c r="C135" s="12" t="s">
        <v>18</v>
      </c>
      <c r="D135" s="13">
        <v>3694</v>
      </c>
      <c r="E135">
        <v>70</v>
      </c>
      <c r="F135">
        <v>254</v>
      </c>
      <c r="G135">
        <v>142</v>
      </c>
      <c r="H135" s="28">
        <v>1096</v>
      </c>
      <c r="I135" s="28">
        <v>655</v>
      </c>
      <c r="J135" s="28">
        <v>445</v>
      </c>
      <c r="K135" s="28">
        <v>445</v>
      </c>
      <c r="L135" s="28">
        <v>487</v>
      </c>
      <c r="M135" s="28">
        <v>169</v>
      </c>
      <c r="N135" s="28">
        <v>219</v>
      </c>
      <c r="O135" s="28">
        <v>83</v>
      </c>
    </row>
    <row r="136" spans="1:15" x14ac:dyDescent="0.2">
      <c r="A136">
        <v>3582</v>
      </c>
      <c r="B136" s="12" t="s">
        <v>23</v>
      </c>
      <c r="C136" s="12" t="s">
        <v>18</v>
      </c>
      <c r="D136" s="13">
        <v>5009</v>
      </c>
      <c r="E136">
        <v>317</v>
      </c>
      <c r="F136">
        <v>625</v>
      </c>
      <c r="G136">
        <v>527</v>
      </c>
      <c r="H136" s="28">
        <v>669</v>
      </c>
      <c r="I136" s="28">
        <v>507</v>
      </c>
      <c r="J136" s="28">
        <v>411</v>
      </c>
      <c r="K136" s="28">
        <v>686</v>
      </c>
      <c r="L136" s="28">
        <v>357</v>
      </c>
      <c r="M136" s="28">
        <v>443</v>
      </c>
      <c r="N136" s="28">
        <v>569</v>
      </c>
      <c r="O136" s="28">
        <v>821</v>
      </c>
    </row>
    <row r="137" spans="1:15" x14ac:dyDescent="0.2">
      <c r="A137">
        <v>3596</v>
      </c>
      <c r="B137" s="12" t="s">
        <v>23</v>
      </c>
      <c r="C137" s="12" t="s">
        <v>18</v>
      </c>
      <c r="D137" s="13">
        <v>12216</v>
      </c>
      <c r="E137">
        <v>51</v>
      </c>
      <c r="F137">
        <v>98</v>
      </c>
      <c r="G137">
        <v>553</v>
      </c>
      <c r="H137" s="28">
        <v>1847</v>
      </c>
      <c r="I137" s="28">
        <v>2110</v>
      </c>
      <c r="J137" s="28">
        <v>2311</v>
      </c>
      <c r="K137" s="28">
        <v>2400</v>
      </c>
      <c r="L137" s="28">
        <v>1659</v>
      </c>
      <c r="M137" s="28">
        <v>845</v>
      </c>
      <c r="N137" s="28">
        <v>172</v>
      </c>
      <c r="O137" s="28">
        <v>110</v>
      </c>
    </row>
    <row r="138" spans="1:15" x14ac:dyDescent="0.2">
      <c r="A138">
        <v>3600</v>
      </c>
      <c r="B138" s="12" t="s">
        <v>23</v>
      </c>
      <c r="C138" s="12" t="s">
        <v>18</v>
      </c>
      <c r="D138" s="13">
        <v>2267</v>
      </c>
      <c r="E138">
        <v>8</v>
      </c>
      <c r="F138">
        <v>17</v>
      </c>
      <c r="G138">
        <v>82</v>
      </c>
      <c r="H138" s="28">
        <v>583</v>
      </c>
      <c r="I138" s="28">
        <v>299</v>
      </c>
      <c r="J138" s="28">
        <v>314</v>
      </c>
      <c r="K138" s="28">
        <v>245</v>
      </c>
      <c r="L138" s="28">
        <v>222</v>
      </c>
      <c r="M138" s="28">
        <v>111</v>
      </c>
      <c r="N138" s="28">
        <v>211</v>
      </c>
      <c r="O138" s="28">
        <v>139</v>
      </c>
    </row>
    <row r="139" spans="1:15" x14ac:dyDescent="0.2">
      <c r="A139">
        <v>3626</v>
      </c>
      <c r="B139" s="12" t="s">
        <v>23</v>
      </c>
      <c r="C139" s="12" t="s">
        <v>18</v>
      </c>
      <c r="D139" s="13">
        <v>7518</v>
      </c>
      <c r="E139">
        <v>21</v>
      </c>
      <c r="F139">
        <v>0</v>
      </c>
      <c r="G139">
        <v>9</v>
      </c>
      <c r="H139" s="28">
        <v>1140</v>
      </c>
      <c r="I139" s="28">
        <v>1036</v>
      </c>
      <c r="J139" s="28">
        <v>860</v>
      </c>
      <c r="K139" s="28">
        <v>787</v>
      </c>
      <c r="L139" s="28">
        <v>993</v>
      </c>
      <c r="M139" s="28">
        <v>821</v>
      </c>
      <c r="N139" s="28">
        <v>745</v>
      </c>
      <c r="O139" s="28">
        <v>538</v>
      </c>
    </row>
    <row r="140" spans="1:15" x14ac:dyDescent="0.2">
      <c r="A140">
        <v>3638</v>
      </c>
      <c r="B140" s="12" t="s">
        <v>23</v>
      </c>
      <c r="C140" s="12" t="s">
        <v>18</v>
      </c>
      <c r="D140" s="13">
        <v>4858</v>
      </c>
      <c r="E140">
        <v>116</v>
      </c>
      <c r="F140">
        <v>40</v>
      </c>
      <c r="G140">
        <v>61</v>
      </c>
      <c r="H140" s="28">
        <v>1108</v>
      </c>
      <c r="I140" s="28">
        <v>583</v>
      </c>
      <c r="J140" s="28">
        <v>812</v>
      </c>
      <c r="K140" s="28">
        <v>803</v>
      </c>
      <c r="L140" s="28">
        <v>720</v>
      </c>
      <c r="M140" s="28">
        <v>408</v>
      </c>
      <c r="N140" s="28">
        <v>201</v>
      </c>
      <c r="O140" s="28">
        <v>132</v>
      </c>
    </row>
    <row r="141" spans="1:15" x14ac:dyDescent="0.2">
      <c r="A141">
        <v>3649</v>
      </c>
      <c r="B141" s="12" t="s">
        <v>23</v>
      </c>
      <c r="C141" s="12" t="s">
        <v>18</v>
      </c>
      <c r="D141" s="13">
        <v>4793</v>
      </c>
      <c r="E141">
        <v>81</v>
      </c>
      <c r="F141">
        <v>7</v>
      </c>
      <c r="G141">
        <v>102</v>
      </c>
      <c r="H141" s="28">
        <v>1045</v>
      </c>
      <c r="I141" s="28">
        <v>755</v>
      </c>
      <c r="J141" s="28">
        <v>762</v>
      </c>
      <c r="K141" s="28">
        <v>429</v>
      </c>
      <c r="L141" s="28">
        <v>484</v>
      </c>
      <c r="M141" s="28">
        <v>164</v>
      </c>
      <c r="N141" s="28">
        <v>782</v>
      </c>
      <c r="O141" s="28">
        <v>201</v>
      </c>
    </row>
    <row r="142" spans="1:15" x14ac:dyDescent="0.2">
      <c r="A142">
        <v>3651</v>
      </c>
      <c r="B142" s="12" t="s">
        <v>23</v>
      </c>
      <c r="C142" s="12" t="s">
        <v>18</v>
      </c>
      <c r="D142" s="13">
        <v>5062</v>
      </c>
      <c r="E142">
        <v>28</v>
      </c>
      <c r="F142">
        <v>0</v>
      </c>
      <c r="G142">
        <v>2</v>
      </c>
      <c r="H142" s="28">
        <v>748</v>
      </c>
      <c r="I142" s="28">
        <v>728</v>
      </c>
      <c r="J142" s="28">
        <v>838</v>
      </c>
      <c r="K142" s="28">
        <v>863</v>
      </c>
      <c r="L142" s="28">
        <v>567</v>
      </c>
      <c r="M142" s="28">
        <v>346</v>
      </c>
      <c r="N142" s="28">
        <v>321</v>
      </c>
      <c r="O142" s="28">
        <v>180</v>
      </c>
    </row>
    <row r="143" spans="1:15" x14ac:dyDescent="0.2">
      <c r="A143">
        <v>3661</v>
      </c>
      <c r="B143" s="12" t="s">
        <v>23</v>
      </c>
      <c r="C143" s="12" t="s">
        <v>18</v>
      </c>
      <c r="D143" s="13">
        <v>3217</v>
      </c>
      <c r="E143">
        <v>61</v>
      </c>
      <c r="F143">
        <v>93</v>
      </c>
      <c r="G143">
        <v>8</v>
      </c>
      <c r="H143" s="28">
        <v>603</v>
      </c>
      <c r="I143" s="28">
        <v>355</v>
      </c>
      <c r="J143" s="28">
        <v>382</v>
      </c>
      <c r="K143" s="28">
        <v>376</v>
      </c>
      <c r="L143" s="28">
        <v>513</v>
      </c>
      <c r="M143" s="28">
        <v>374</v>
      </c>
      <c r="N143" s="28">
        <v>305</v>
      </c>
      <c r="O143" s="28">
        <v>189</v>
      </c>
    </row>
    <row r="144" spans="1:15" x14ac:dyDescent="0.2">
      <c r="A144">
        <v>3726</v>
      </c>
      <c r="B144" s="12" t="s">
        <v>23</v>
      </c>
      <c r="C144" s="12" t="s">
        <v>18</v>
      </c>
      <c r="D144" s="13">
        <v>12936</v>
      </c>
      <c r="E144">
        <v>7</v>
      </c>
      <c r="F144">
        <v>11</v>
      </c>
      <c r="G144">
        <v>17</v>
      </c>
      <c r="H144" s="28">
        <v>2506</v>
      </c>
      <c r="I144" s="28">
        <v>2766</v>
      </c>
      <c r="J144" s="28">
        <v>2031</v>
      </c>
      <c r="K144" s="28">
        <v>1854</v>
      </c>
      <c r="L144" s="28">
        <v>873</v>
      </c>
      <c r="M144" s="28">
        <v>512</v>
      </c>
      <c r="N144" s="28">
        <v>705</v>
      </c>
      <c r="O144" s="28">
        <v>977</v>
      </c>
    </row>
    <row r="145" spans="1:34" x14ac:dyDescent="0.2">
      <c r="A145" s="14">
        <v>3728</v>
      </c>
      <c r="B145" s="12" t="s">
        <v>23</v>
      </c>
      <c r="C145" s="12" t="s">
        <v>18</v>
      </c>
      <c r="D145" s="13">
        <v>6849</v>
      </c>
      <c r="E145" s="14">
        <v>28</v>
      </c>
      <c r="F145" s="14">
        <v>23</v>
      </c>
      <c r="G145" s="14">
        <v>104</v>
      </c>
      <c r="H145" s="28">
        <v>1124</v>
      </c>
      <c r="I145" s="28">
        <v>701</v>
      </c>
      <c r="J145" s="28">
        <v>545</v>
      </c>
      <c r="K145" s="28">
        <v>1249</v>
      </c>
      <c r="L145" s="28">
        <v>973</v>
      </c>
      <c r="M145" s="28">
        <v>854</v>
      </c>
      <c r="N145" s="28">
        <v>709</v>
      </c>
      <c r="O145" s="28">
        <v>383</v>
      </c>
    </row>
    <row r="146" spans="1:34" x14ac:dyDescent="0.2">
      <c r="A146" s="14">
        <v>3741</v>
      </c>
      <c r="B146" s="12" t="s">
        <v>23</v>
      </c>
      <c r="C146" s="12" t="s">
        <v>18</v>
      </c>
      <c r="D146" s="13">
        <v>5207</v>
      </c>
      <c r="E146" s="14">
        <v>0</v>
      </c>
      <c r="F146" s="14">
        <v>2</v>
      </c>
      <c r="G146" s="14">
        <v>80</v>
      </c>
      <c r="H146" s="28">
        <v>80</v>
      </c>
      <c r="I146" s="28">
        <v>437</v>
      </c>
      <c r="J146" s="28">
        <v>1040</v>
      </c>
      <c r="K146" s="28">
        <v>642</v>
      </c>
      <c r="L146" s="28">
        <v>662</v>
      </c>
      <c r="M146" s="28">
        <v>385</v>
      </c>
      <c r="N146" s="28">
        <v>719</v>
      </c>
      <c r="O146" s="28">
        <v>674</v>
      </c>
    </row>
    <row r="147" spans="1:34" x14ac:dyDescent="0.2">
      <c r="A147" s="14">
        <v>3744</v>
      </c>
      <c r="B147" s="12" t="s">
        <v>23</v>
      </c>
      <c r="C147" s="12" t="s">
        <v>18</v>
      </c>
      <c r="D147" s="13">
        <v>10514</v>
      </c>
      <c r="E147" s="14">
        <v>19</v>
      </c>
      <c r="F147" s="14">
        <v>38</v>
      </c>
      <c r="G147" s="14">
        <v>286</v>
      </c>
      <c r="H147" s="28">
        <v>1655</v>
      </c>
      <c r="I147" s="28">
        <v>1627</v>
      </c>
      <c r="J147" s="28">
        <v>1584</v>
      </c>
      <c r="K147" s="28">
        <v>1393</v>
      </c>
      <c r="L147" s="28">
        <v>1415</v>
      </c>
      <c r="M147" s="28">
        <v>1001</v>
      </c>
      <c r="N147" s="28">
        <v>1123</v>
      </c>
      <c r="O147" s="28">
        <v>122</v>
      </c>
    </row>
    <row r="148" spans="1:34" x14ac:dyDescent="0.2">
      <c r="A148" s="14">
        <v>3783</v>
      </c>
      <c r="B148" s="12" t="s">
        <v>23</v>
      </c>
      <c r="C148" s="12" t="s">
        <v>18</v>
      </c>
      <c r="D148" s="13">
        <v>4975</v>
      </c>
      <c r="E148" s="14">
        <v>48</v>
      </c>
      <c r="F148" s="14">
        <v>8</v>
      </c>
      <c r="G148" s="14">
        <v>414</v>
      </c>
      <c r="H148" s="28">
        <v>414</v>
      </c>
      <c r="I148" s="28">
        <v>885</v>
      </c>
      <c r="J148" s="28">
        <v>983</v>
      </c>
      <c r="K148" s="28">
        <v>926</v>
      </c>
      <c r="L148" s="28">
        <v>560</v>
      </c>
      <c r="M148" s="28">
        <v>379</v>
      </c>
      <c r="N148" s="28">
        <v>269</v>
      </c>
      <c r="O148" s="28">
        <v>347</v>
      </c>
    </row>
    <row r="149" spans="1:34" x14ac:dyDescent="0.2">
      <c r="A149" s="14">
        <v>3898</v>
      </c>
      <c r="B149" s="12" t="s">
        <v>23</v>
      </c>
      <c r="C149" s="12" t="s">
        <v>18</v>
      </c>
      <c r="D149" s="13">
        <v>13057</v>
      </c>
      <c r="E149" s="14">
        <v>0</v>
      </c>
      <c r="F149" s="14">
        <v>60</v>
      </c>
      <c r="G149" s="14">
        <v>376</v>
      </c>
      <c r="H149" s="28">
        <v>2960</v>
      </c>
      <c r="I149" s="28">
        <v>2388</v>
      </c>
      <c r="J149" s="28">
        <v>2184</v>
      </c>
      <c r="K149" s="28">
        <v>1802</v>
      </c>
      <c r="L149" s="28">
        <v>1288</v>
      </c>
      <c r="M149" s="28">
        <v>1027</v>
      </c>
      <c r="N149" s="28">
        <v>715</v>
      </c>
      <c r="O149" s="28">
        <v>136</v>
      </c>
    </row>
    <row r="150" spans="1:34" x14ac:dyDescent="0.2">
      <c r="A150" s="14">
        <v>3912</v>
      </c>
      <c r="B150" s="12" t="s">
        <v>23</v>
      </c>
      <c r="C150" s="12" t="s">
        <v>18</v>
      </c>
      <c r="D150" s="13">
        <v>8962</v>
      </c>
      <c r="E150" s="14">
        <v>73</v>
      </c>
      <c r="F150" s="14">
        <v>0</v>
      </c>
      <c r="G150" s="14">
        <v>4</v>
      </c>
      <c r="H150" s="28">
        <v>935</v>
      </c>
      <c r="I150" s="28">
        <v>870</v>
      </c>
      <c r="J150" s="28">
        <v>812</v>
      </c>
      <c r="K150" s="28">
        <v>951</v>
      </c>
      <c r="L150" s="28">
        <v>1133</v>
      </c>
      <c r="M150" s="28">
        <v>980</v>
      </c>
      <c r="N150" s="28">
        <v>890</v>
      </c>
      <c r="O150" s="28">
        <v>1359</v>
      </c>
    </row>
    <row r="151" spans="1:34" x14ac:dyDescent="0.2">
      <c r="A151">
        <v>3915</v>
      </c>
      <c r="B151" s="12" t="s">
        <v>23</v>
      </c>
      <c r="C151" s="12" t="s">
        <v>18</v>
      </c>
      <c r="D151" s="13">
        <v>12063</v>
      </c>
      <c r="E151">
        <v>31</v>
      </c>
      <c r="F151">
        <v>0</v>
      </c>
      <c r="G151">
        <v>0</v>
      </c>
      <c r="H151" s="28">
        <v>820</v>
      </c>
      <c r="I151" s="28">
        <v>1068</v>
      </c>
      <c r="J151" s="28">
        <v>1547</v>
      </c>
      <c r="K151" s="28">
        <v>1635</v>
      </c>
      <c r="L151" s="28">
        <v>1692</v>
      </c>
      <c r="M151" s="28">
        <v>1878</v>
      </c>
      <c r="N151" s="28">
        <v>1465</v>
      </c>
      <c r="O151" s="28">
        <v>796</v>
      </c>
    </row>
    <row r="152" spans="1:34" x14ac:dyDescent="0.2">
      <c r="A152">
        <v>3046</v>
      </c>
      <c r="B152" s="12" t="s">
        <v>23</v>
      </c>
      <c r="C152" s="12" t="s">
        <v>18</v>
      </c>
      <c r="D152" s="13">
        <v>13652</v>
      </c>
      <c r="E152">
        <v>2</v>
      </c>
      <c r="F152">
        <v>7</v>
      </c>
      <c r="G152">
        <v>333</v>
      </c>
      <c r="H152" s="30">
        <v>821</v>
      </c>
      <c r="I152" s="29">
        <v>2027</v>
      </c>
      <c r="J152" s="29">
        <v>2161</v>
      </c>
      <c r="K152" s="29">
        <v>2290</v>
      </c>
      <c r="L152" s="29">
        <v>1730</v>
      </c>
      <c r="M152" s="29">
        <v>1411</v>
      </c>
      <c r="N152" s="29">
        <v>1391</v>
      </c>
      <c r="O152" s="31">
        <v>833</v>
      </c>
    </row>
    <row r="153" spans="1:34" x14ac:dyDescent="0.2">
      <c r="A153">
        <v>3079</v>
      </c>
      <c r="B153" s="12" t="s">
        <v>23</v>
      </c>
      <c r="C153" s="12" t="s">
        <v>18</v>
      </c>
      <c r="D153" s="13">
        <v>8992</v>
      </c>
      <c r="E153">
        <v>162</v>
      </c>
      <c r="F153">
        <v>12</v>
      </c>
      <c r="G153">
        <v>153</v>
      </c>
      <c r="H153" s="30">
        <v>1765</v>
      </c>
      <c r="I153" s="29">
        <v>1061</v>
      </c>
      <c r="J153" s="29">
        <v>885</v>
      </c>
      <c r="K153" s="29">
        <v>885</v>
      </c>
      <c r="L153" s="29">
        <v>782</v>
      </c>
      <c r="M153" s="29">
        <v>563</v>
      </c>
      <c r="N153" s="29">
        <v>545</v>
      </c>
      <c r="O153" s="31">
        <v>1081</v>
      </c>
    </row>
    <row r="154" spans="1:34" x14ac:dyDescent="0.2">
      <c r="A154">
        <v>3093</v>
      </c>
      <c r="B154" s="12" t="s">
        <v>23</v>
      </c>
      <c r="C154" s="12" t="s">
        <v>18</v>
      </c>
      <c r="D154" s="13">
        <v>5158</v>
      </c>
      <c r="E154">
        <v>1314</v>
      </c>
      <c r="F154">
        <v>1325</v>
      </c>
      <c r="G154">
        <v>1135</v>
      </c>
      <c r="H154" s="30">
        <v>1216</v>
      </c>
      <c r="I154" s="29">
        <v>358</v>
      </c>
      <c r="J154" s="29">
        <v>369</v>
      </c>
      <c r="K154" s="29">
        <v>391</v>
      </c>
      <c r="L154" s="29">
        <v>444</v>
      </c>
      <c r="M154" s="29">
        <v>400</v>
      </c>
      <c r="N154" s="29">
        <v>535</v>
      </c>
      <c r="O154" s="31">
        <v>979</v>
      </c>
    </row>
    <row r="155" spans="1:34" x14ac:dyDescent="0.2">
      <c r="B155" s="20" t="s">
        <v>20</v>
      </c>
      <c r="C155" s="21" t="s">
        <v>21</v>
      </c>
      <c r="D155" s="22">
        <f>AVERAGE(D134:D154)</f>
        <v>7360.8095238095239</v>
      </c>
      <c r="E155" s="22">
        <f>AVERAGE(E134:E154)</f>
        <v>120.52380952380952</v>
      </c>
      <c r="F155" s="22">
        <f>AVERAGE(F134:F154)</f>
        <v>125.9047619047619</v>
      </c>
      <c r="G155" s="22">
        <f>AVERAGE(G134:G154)</f>
        <v>209.47619047619048</v>
      </c>
      <c r="H155" s="22">
        <f t="shared" ref="H155:O155" si="2">AVERAGE(H134:H154)</f>
        <v>1122.0952380952381</v>
      </c>
      <c r="I155" s="22">
        <f t="shared" si="2"/>
        <v>1039.3809523809523</v>
      </c>
      <c r="J155" s="22">
        <f t="shared" si="2"/>
        <v>1035</v>
      </c>
      <c r="K155" s="22">
        <f t="shared" si="2"/>
        <v>1016.2380952380952</v>
      </c>
      <c r="L155" s="22">
        <f t="shared" si="2"/>
        <v>857.28571428571433</v>
      </c>
      <c r="M155" s="22">
        <f t="shared" si="2"/>
        <v>635.28571428571433</v>
      </c>
      <c r="N155" s="22">
        <f t="shared" si="2"/>
        <v>621.28571428571433</v>
      </c>
      <c r="O155" s="22">
        <f t="shared" si="2"/>
        <v>497.38095238095241</v>
      </c>
    </row>
    <row r="156" spans="1:34" x14ac:dyDescent="0.2">
      <c r="B156" s="12"/>
      <c r="C156" s="21" t="s">
        <v>22</v>
      </c>
      <c r="D156" s="22">
        <f>STDEV(D134:D154)/SQRT(COUNT(D134:D154))</f>
        <v>807.66495180638947</v>
      </c>
      <c r="E156" s="22">
        <f>STDEV(E134:E154)/SQRT(COUNT(E134:E154))</f>
        <v>61.710523106934687</v>
      </c>
      <c r="F156" s="22">
        <f>STDEV(F134:F154)/SQRT(COUNT(F134:F154))</f>
        <v>67.340566729406433</v>
      </c>
      <c r="G156" s="22">
        <f>STDEV(G134:G154)/SQRT(COUNT(G134:G154))</f>
        <v>60.512636187179915</v>
      </c>
      <c r="H156" s="22">
        <f t="shared" ref="H156:O156" si="3">STDEV(H134:H154)/SQRT(COUNT(H134:H154))</f>
        <v>152.14220955223979</v>
      </c>
      <c r="I156" s="22">
        <f t="shared" si="3"/>
        <v>156.44646849855363</v>
      </c>
      <c r="J156" s="22">
        <f t="shared" si="3"/>
        <v>144.2519456004799</v>
      </c>
      <c r="K156" s="22">
        <f t="shared" si="3"/>
        <v>141.68573381089885</v>
      </c>
      <c r="L156" s="22">
        <f t="shared" si="3"/>
        <v>101.50552747926359</v>
      </c>
      <c r="M156" s="22">
        <f t="shared" si="3"/>
        <v>97.234770942662848</v>
      </c>
      <c r="N156" s="22">
        <f t="shared" si="3"/>
        <v>81.192045788486737</v>
      </c>
      <c r="O156" s="22">
        <f t="shared" si="3"/>
        <v>85.586115812990656</v>
      </c>
    </row>
    <row r="157" spans="1:34" x14ac:dyDescent="0.2">
      <c r="B157" s="12"/>
      <c r="C157" s="12"/>
    </row>
    <row r="158" spans="1:34" ht="18" x14ac:dyDescent="0.2">
      <c r="A158" s="23" t="s">
        <v>25</v>
      </c>
      <c r="B158" s="23"/>
      <c r="C158" s="23"/>
      <c r="D158" s="23"/>
      <c r="AF158" s="12"/>
      <c r="AG158" s="12"/>
      <c r="AH158" s="13"/>
    </row>
    <row r="159" spans="1:34" x14ac:dyDescent="0.2">
      <c r="A159" t="s">
        <v>12</v>
      </c>
      <c r="B159" s="12" t="s">
        <v>13</v>
      </c>
      <c r="C159" s="12" t="s">
        <v>14</v>
      </c>
      <c r="D159" s="13" t="s">
        <v>16</v>
      </c>
      <c r="E159" t="s">
        <v>32</v>
      </c>
      <c r="F159" t="s">
        <v>33</v>
      </c>
      <c r="G159" t="s">
        <v>34</v>
      </c>
      <c r="H159" t="s">
        <v>35</v>
      </c>
      <c r="I159" t="s">
        <v>36</v>
      </c>
      <c r="J159" t="s">
        <v>37</v>
      </c>
      <c r="K159" t="s">
        <v>38</v>
      </c>
      <c r="L159" t="s">
        <v>39</v>
      </c>
      <c r="M159" t="s">
        <v>40</v>
      </c>
      <c r="N159" t="s">
        <v>41</v>
      </c>
      <c r="O159" t="s">
        <v>42</v>
      </c>
      <c r="AF159" s="12"/>
      <c r="AG159" s="12"/>
      <c r="AH159" s="13"/>
    </row>
    <row r="160" spans="1:34" x14ac:dyDescent="0.2">
      <c r="A160">
        <v>3553</v>
      </c>
      <c r="B160" s="12" t="s">
        <v>26</v>
      </c>
      <c r="C160" s="12" t="s">
        <v>28</v>
      </c>
      <c r="D160" s="13">
        <v>22421</v>
      </c>
      <c r="E160">
        <v>357</v>
      </c>
      <c r="F160">
        <v>263</v>
      </c>
      <c r="G160">
        <v>249</v>
      </c>
      <c r="H160" s="28">
        <v>877</v>
      </c>
      <c r="I160" s="28">
        <v>3021</v>
      </c>
      <c r="J160" s="28">
        <v>3643</v>
      </c>
      <c r="K160" s="28">
        <v>3674</v>
      </c>
      <c r="L160" s="28">
        <v>3907</v>
      </c>
      <c r="M160" s="28">
        <v>3552</v>
      </c>
      <c r="N160" s="28">
        <v>2331</v>
      </c>
      <c r="O160" s="28">
        <v>636</v>
      </c>
      <c r="AF160" s="12"/>
      <c r="AG160" s="12"/>
      <c r="AH160" s="13"/>
    </row>
    <row r="161" spans="1:15" x14ac:dyDescent="0.2">
      <c r="A161">
        <v>3575</v>
      </c>
      <c r="B161" s="12" t="s">
        <v>26</v>
      </c>
      <c r="C161" s="12" t="s">
        <v>28</v>
      </c>
      <c r="D161" s="13">
        <v>3080</v>
      </c>
      <c r="E161">
        <v>4</v>
      </c>
      <c r="F161">
        <v>3</v>
      </c>
      <c r="G161">
        <v>120</v>
      </c>
      <c r="H161" s="28">
        <v>289</v>
      </c>
      <c r="I161" s="28">
        <v>181</v>
      </c>
      <c r="J161" s="28">
        <v>214</v>
      </c>
      <c r="K161" s="28">
        <v>338</v>
      </c>
      <c r="L161" s="28">
        <v>323</v>
      </c>
      <c r="M161" s="28">
        <v>341</v>
      </c>
      <c r="N161" s="28">
        <v>323</v>
      </c>
      <c r="O161" s="28">
        <v>418</v>
      </c>
    </row>
    <row r="162" spans="1:15" x14ac:dyDescent="0.2">
      <c r="A162">
        <v>3628</v>
      </c>
      <c r="B162" s="12" t="s">
        <v>26</v>
      </c>
      <c r="C162" s="12" t="s">
        <v>28</v>
      </c>
      <c r="D162" s="13">
        <v>2076</v>
      </c>
      <c r="E162">
        <v>7</v>
      </c>
      <c r="F162">
        <v>2</v>
      </c>
      <c r="G162">
        <v>0</v>
      </c>
      <c r="H162" s="28">
        <v>295</v>
      </c>
      <c r="I162" s="28">
        <v>215</v>
      </c>
      <c r="J162" s="28">
        <v>285</v>
      </c>
      <c r="K162" s="28">
        <v>285</v>
      </c>
      <c r="L162" s="28">
        <v>205</v>
      </c>
      <c r="M162" s="28">
        <v>281</v>
      </c>
      <c r="N162" s="28">
        <v>228</v>
      </c>
      <c r="O162" s="28">
        <v>85</v>
      </c>
    </row>
    <row r="163" spans="1:15" x14ac:dyDescent="0.2">
      <c r="A163">
        <v>3654</v>
      </c>
      <c r="B163" s="12" t="s">
        <v>26</v>
      </c>
      <c r="C163" s="12" t="s">
        <v>28</v>
      </c>
      <c r="D163" s="13">
        <v>1142</v>
      </c>
      <c r="E163">
        <v>5</v>
      </c>
      <c r="F163">
        <v>1</v>
      </c>
      <c r="G163">
        <v>3</v>
      </c>
      <c r="H163" s="28">
        <v>226</v>
      </c>
      <c r="I163" s="28">
        <v>141</v>
      </c>
      <c r="J163" s="28">
        <v>160</v>
      </c>
      <c r="K163" s="28">
        <v>103</v>
      </c>
      <c r="L163" s="28">
        <v>161</v>
      </c>
      <c r="M163" s="28">
        <v>116</v>
      </c>
      <c r="N163" s="28">
        <v>119</v>
      </c>
      <c r="O163" s="28">
        <v>48</v>
      </c>
    </row>
    <row r="164" spans="1:15" x14ac:dyDescent="0.2">
      <c r="A164">
        <v>3565</v>
      </c>
      <c r="B164" s="12" t="s">
        <v>26</v>
      </c>
      <c r="C164" s="12" t="s">
        <v>28</v>
      </c>
      <c r="D164" s="13">
        <v>5649</v>
      </c>
      <c r="E164">
        <v>199</v>
      </c>
      <c r="F164">
        <v>19</v>
      </c>
      <c r="G164">
        <v>43</v>
      </c>
      <c r="H164" s="28">
        <v>257</v>
      </c>
      <c r="I164" s="28">
        <v>369</v>
      </c>
      <c r="J164" s="28">
        <v>740</v>
      </c>
      <c r="K164" s="28">
        <v>1103</v>
      </c>
      <c r="L164" s="28">
        <v>1424</v>
      </c>
      <c r="M164" s="28">
        <v>1032</v>
      </c>
      <c r="N164" s="28">
        <v>420</v>
      </c>
      <c r="O164" s="28">
        <v>133</v>
      </c>
    </row>
    <row r="165" spans="1:15" x14ac:dyDescent="0.2">
      <c r="A165">
        <v>3689</v>
      </c>
      <c r="B165" s="12" t="s">
        <v>26</v>
      </c>
      <c r="C165" s="12" t="s">
        <v>28</v>
      </c>
      <c r="D165" s="13">
        <v>13894</v>
      </c>
      <c r="E165">
        <v>23</v>
      </c>
      <c r="F165">
        <v>362</v>
      </c>
      <c r="G165">
        <v>30</v>
      </c>
      <c r="H165" s="28">
        <v>794</v>
      </c>
      <c r="I165" s="28">
        <v>1315</v>
      </c>
      <c r="J165" s="28">
        <v>1623</v>
      </c>
      <c r="K165" s="28">
        <v>1546</v>
      </c>
      <c r="L165" s="28">
        <v>1565</v>
      </c>
      <c r="M165" s="28">
        <v>1971</v>
      </c>
      <c r="N165" s="28">
        <v>1862</v>
      </c>
      <c r="O165" s="28">
        <v>1318</v>
      </c>
    </row>
    <row r="166" spans="1:15" x14ac:dyDescent="0.2">
      <c r="A166">
        <v>3736</v>
      </c>
      <c r="B166" s="12" t="s">
        <v>26</v>
      </c>
      <c r="C166" s="12" t="s">
        <v>28</v>
      </c>
      <c r="D166" s="13">
        <v>1895</v>
      </c>
      <c r="E166">
        <v>395</v>
      </c>
      <c r="F166">
        <v>449</v>
      </c>
      <c r="G166">
        <v>302</v>
      </c>
      <c r="H166" s="28">
        <v>182</v>
      </c>
      <c r="I166" s="28">
        <v>159</v>
      </c>
      <c r="J166" s="28">
        <v>153</v>
      </c>
      <c r="K166" s="28">
        <v>152</v>
      </c>
      <c r="L166" s="28">
        <v>120</v>
      </c>
      <c r="M166" s="28">
        <v>313</v>
      </c>
      <c r="N166" s="28">
        <v>326</v>
      </c>
      <c r="O166" s="28">
        <v>346</v>
      </c>
    </row>
    <row r="167" spans="1:15" x14ac:dyDescent="0.2">
      <c r="A167">
        <v>3720</v>
      </c>
      <c r="B167" s="12" t="s">
        <v>26</v>
      </c>
      <c r="C167" s="12" t="s">
        <v>28</v>
      </c>
      <c r="D167" s="13">
        <v>538</v>
      </c>
      <c r="E167">
        <v>17</v>
      </c>
      <c r="F167">
        <v>66</v>
      </c>
      <c r="G167">
        <v>18</v>
      </c>
      <c r="H167" s="28">
        <v>273</v>
      </c>
      <c r="I167" s="28">
        <v>39</v>
      </c>
      <c r="J167" s="28">
        <v>12</v>
      </c>
      <c r="K167" s="28">
        <v>27</v>
      </c>
      <c r="L167" s="28">
        <v>39</v>
      </c>
      <c r="M167" s="28">
        <v>43</v>
      </c>
      <c r="N167" s="28">
        <v>5</v>
      </c>
      <c r="O167" s="28">
        <v>13</v>
      </c>
    </row>
    <row r="168" spans="1:15" x14ac:dyDescent="0.2">
      <c r="A168">
        <v>3006</v>
      </c>
      <c r="B168" s="12" t="s">
        <v>26</v>
      </c>
      <c r="C168" s="12" t="s">
        <v>28</v>
      </c>
      <c r="D168" s="13">
        <v>7546</v>
      </c>
      <c r="E168">
        <v>104</v>
      </c>
      <c r="F168">
        <v>84</v>
      </c>
      <c r="G168">
        <v>699</v>
      </c>
      <c r="H168" s="28">
        <v>782</v>
      </c>
      <c r="I168" s="28">
        <v>1055</v>
      </c>
      <c r="J168" s="28">
        <v>1215</v>
      </c>
      <c r="K168" s="28">
        <v>1200</v>
      </c>
      <c r="L168" s="28">
        <v>833</v>
      </c>
      <c r="M168" s="28">
        <v>508</v>
      </c>
      <c r="N168" s="28">
        <v>539</v>
      </c>
      <c r="O168" s="28">
        <v>962</v>
      </c>
    </row>
    <row r="169" spans="1:15" x14ac:dyDescent="0.2">
      <c r="A169" s="14">
        <v>3662</v>
      </c>
      <c r="B169" s="12" t="s">
        <v>26</v>
      </c>
      <c r="C169" s="12" t="s">
        <v>28</v>
      </c>
      <c r="D169" s="13">
        <v>3137</v>
      </c>
      <c r="E169" s="14">
        <v>302</v>
      </c>
      <c r="F169" s="14">
        <v>28</v>
      </c>
      <c r="G169" s="14">
        <v>57</v>
      </c>
      <c r="H169" s="28">
        <v>417</v>
      </c>
      <c r="I169" s="28">
        <v>571</v>
      </c>
      <c r="J169" s="28">
        <v>552</v>
      </c>
      <c r="K169" s="28">
        <v>463</v>
      </c>
      <c r="L169" s="28">
        <v>356</v>
      </c>
      <c r="M169" s="28">
        <v>168</v>
      </c>
      <c r="N169" s="28">
        <v>166</v>
      </c>
      <c r="O169" s="28">
        <v>288</v>
      </c>
    </row>
    <row r="170" spans="1:15" x14ac:dyDescent="0.2">
      <c r="A170" s="14">
        <v>3742</v>
      </c>
      <c r="B170" s="12" t="s">
        <v>26</v>
      </c>
      <c r="C170" s="12" t="s">
        <v>28</v>
      </c>
      <c r="D170" s="13">
        <v>2265</v>
      </c>
      <c r="E170" s="14">
        <v>0</v>
      </c>
      <c r="F170" s="14">
        <v>26</v>
      </c>
      <c r="G170" s="14">
        <v>286</v>
      </c>
      <c r="H170" s="28">
        <v>250</v>
      </c>
      <c r="I170" s="28">
        <v>276</v>
      </c>
      <c r="J170" s="28">
        <v>169</v>
      </c>
      <c r="K170" s="28">
        <v>329</v>
      </c>
      <c r="L170" s="28">
        <v>278</v>
      </c>
      <c r="M170" s="28">
        <v>384</v>
      </c>
      <c r="N170" s="28">
        <v>525</v>
      </c>
      <c r="O170" s="28">
        <v>9</v>
      </c>
    </row>
    <row r="171" spans="1:15" x14ac:dyDescent="0.2">
      <c r="A171" s="14">
        <v>3751</v>
      </c>
      <c r="B171" s="12" t="s">
        <v>26</v>
      </c>
      <c r="C171" s="12" t="s">
        <v>28</v>
      </c>
      <c r="D171" s="13">
        <v>794</v>
      </c>
      <c r="E171" s="14">
        <v>0</v>
      </c>
      <c r="F171" s="14">
        <v>2</v>
      </c>
      <c r="G171" s="14">
        <v>14</v>
      </c>
      <c r="H171" s="28">
        <v>148</v>
      </c>
      <c r="I171" s="28">
        <v>97</v>
      </c>
      <c r="J171" s="28">
        <v>74</v>
      </c>
      <c r="K171" s="28">
        <v>69</v>
      </c>
      <c r="L171" s="28">
        <v>47</v>
      </c>
      <c r="M171" s="28">
        <v>37</v>
      </c>
      <c r="N171" s="28">
        <v>66</v>
      </c>
      <c r="O171" s="28">
        <v>204</v>
      </c>
    </row>
    <row r="172" spans="1:15" x14ac:dyDescent="0.2">
      <c r="A172">
        <v>3767</v>
      </c>
      <c r="B172" s="12" t="s">
        <v>26</v>
      </c>
      <c r="C172" s="12" t="s">
        <v>28</v>
      </c>
      <c r="D172" s="13">
        <v>2856</v>
      </c>
      <c r="E172">
        <v>8</v>
      </c>
      <c r="F172">
        <v>0</v>
      </c>
      <c r="G172">
        <v>18</v>
      </c>
      <c r="H172" s="28">
        <v>445</v>
      </c>
      <c r="I172" s="28">
        <v>348</v>
      </c>
      <c r="J172" s="28">
        <v>357</v>
      </c>
      <c r="K172" s="28">
        <v>330</v>
      </c>
      <c r="L172" s="28">
        <v>345</v>
      </c>
      <c r="M172" s="28">
        <v>350</v>
      </c>
      <c r="N172" s="28">
        <v>325</v>
      </c>
      <c r="O172" s="28">
        <v>44</v>
      </c>
    </row>
    <row r="173" spans="1:15" x14ac:dyDescent="0.2">
      <c r="A173">
        <v>3777</v>
      </c>
      <c r="B173" s="12" t="s">
        <v>26</v>
      </c>
      <c r="C173" s="12" t="s">
        <v>28</v>
      </c>
      <c r="D173" s="13">
        <v>1580</v>
      </c>
      <c r="E173">
        <v>261</v>
      </c>
      <c r="F173">
        <v>22</v>
      </c>
      <c r="G173">
        <v>147</v>
      </c>
      <c r="H173" s="28">
        <v>198</v>
      </c>
      <c r="I173" s="28">
        <v>186</v>
      </c>
      <c r="J173" s="28">
        <v>139</v>
      </c>
      <c r="K173" s="28">
        <v>227</v>
      </c>
      <c r="L173" s="28">
        <v>151</v>
      </c>
      <c r="M173" s="28">
        <v>258</v>
      </c>
      <c r="N173" s="28">
        <v>122</v>
      </c>
      <c r="O173" s="28">
        <v>105</v>
      </c>
    </row>
    <row r="174" spans="1:15" x14ac:dyDescent="0.2">
      <c r="A174">
        <v>3880</v>
      </c>
      <c r="B174" s="12" t="s">
        <v>26</v>
      </c>
      <c r="C174" s="12" t="s">
        <v>28</v>
      </c>
      <c r="D174" s="13">
        <v>8570</v>
      </c>
      <c r="E174">
        <v>10</v>
      </c>
      <c r="F174">
        <v>56</v>
      </c>
      <c r="G174">
        <v>40</v>
      </c>
      <c r="H174" s="28">
        <v>588</v>
      </c>
      <c r="I174" s="28">
        <v>898</v>
      </c>
      <c r="J174" s="28">
        <v>1003</v>
      </c>
      <c r="K174" s="28">
        <v>926</v>
      </c>
      <c r="L174" s="28">
        <v>1163</v>
      </c>
      <c r="M174" s="28">
        <v>1366</v>
      </c>
      <c r="N174" s="28">
        <v>727</v>
      </c>
      <c r="O174" s="28">
        <v>935</v>
      </c>
    </row>
    <row r="175" spans="1:15" x14ac:dyDescent="0.2">
      <c r="A175">
        <v>3919</v>
      </c>
      <c r="B175" s="12" t="s">
        <v>26</v>
      </c>
      <c r="C175" s="12" t="s">
        <v>28</v>
      </c>
      <c r="D175" s="13">
        <v>3670</v>
      </c>
      <c r="E175">
        <v>77</v>
      </c>
      <c r="F175">
        <v>1</v>
      </c>
      <c r="G175">
        <v>1</v>
      </c>
      <c r="H175" s="28">
        <v>554</v>
      </c>
      <c r="I175" s="28">
        <v>813</v>
      </c>
      <c r="J175" s="28">
        <v>583</v>
      </c>
      <c r="K175" s="28">
        <v>581</v>
      </c>
      <c r="L175" s="28">
        <v>511</v>
      </c>
      <c r="M175" s="28">
        <v>297</v>
      </c>
      <c r="N175" s="28">
        <v>96</v>
      </c>
      <c r="O175" s="28">
        <v>163</v>
      </c>
    </row>
    <row r="176" spans="1:15" x14ac:dyDescent="0.2">
      <c r="A176">
        <v>3929</v>
      </c>
      <c r="B176" s="12" t="s">
        <v>26</v>
      </c>
      <c r="C176" s="12" t="s">
        <v>28</v>
      </c>
      <c r="D176" s="13">
        <v>746</v>
      </c>
      <c r="E176">
        <v>83</v>
      </c>
      <c r="F176">
        <v>2</v>
      </c>
      <c r="G176">
        <v>0</v>
      </c>
      <c r="H176" s="28">
        <v>290</v>
      </c>
      <c r="I176" s="28">
        <v>61</v>
      </c>
      <c r="J176" s="28">
        <v>25</v>
      </c>
      <c r="K176" s="28">
        <v>4</v>
      </c>
      <c r="L176" s="28">
        <v>2</v>
      </c>
      <c r="M176" s="28">
        <v>1</v>
      </c>
      <c r="N176" s="28">
        <v>110</v>
      </c>
      <c r="O176" s="28">
        <v>158</v>
      </c>
    </row>
    <row r="177" spans="1:15" x14ac:dyDescent="0.2">
      <c r="A177">
        <v>3931</v>
      </c>
      <c r="B177" s="12" t="s">
        <v>26</v>
      </c>
      <c r="C177" s="12" t="s">
        <v>28</v>
      </c>
      <c r="D177" s="13">
        <v>6447</v>
      </c>
      <c r="E177">
        <v>203</v>
      </c>
      <c r="F177">
        <v>585</v>
      </c>
      <c r="G177">
        <v>207</v>
      </c>
      <c r="H177" s="28">
        <v>649</v>
      </c>
      <c r="I177" s="28">
        <v>988</v>
      </c>
      <c r="J177" s="28">
        <v>986</v>
      </c>
      <c r="K177" s="28">
        <v>1391</v>
      </c>
      <c r="L177" s="28">
        <v>785</v>
      </c>
      <c r="M177" s="28">
        <v>504</v>
      </c>
      <c r="N177" s="28">
        <v>391</v>
      </c>
      <c r="O177" s="28">
        <v>349</v>
      </c>
    </row>
    <row r="178" spans="1:15" x14ac:dyDescent="0.2">
      <c r="A178">
        <v>3091</v>
      </c>
      <c r="B178" s="12" t="s">
        <v>26</v>
      </c>
      <c r="C178" s="12" t="s">
        <v>28</v>
      </c>
      <c r="D178" s="13">
        <v>1751</v>
      </c>
      <c r="E178">
        <v>242</v>
      </c>
      <c r="F178">
        <v>261</v>
      </c>
      <c r="G178">
        <v>19</v>
      </c>
      <c r="H178" s="29">
        <v>228</v>
      </c>
      <c r="I178" s="29">
        <v>308</v>
      </c>
      <c r="J178" s="29">
        <v>222</v>
      </c>
      <c r="K178" s="29">
        <v>225</v>
      </c>
      <c r="L178" s="29">
        <v>207</v>
      </c>
      <c r="M178" s="29">
        <v>208</v>
      </c>
      <c r="N178" s="29">
        <v>229</v>
      </c>
      <c r="O178" s="29">
        <v>12</v>
      </c>
    </row>
    <row r="179" spans="1:15" x14ac:dyDescent="0.2">
      <c r="B179" s="24" t="s">
        <v>29</v>
      </c>
      <c r="C179" s="17" t="s">
        <v>21</v>
      </c>
      <c r="D179" s="18">
        <f>AVERAGE(D160:D178)</f>
        <v>4739.8421052631575</v>
      </c>
      <c r="E179" s="18">
        <f>AVERAGE(E160:E178)</f>
        <v>120.89473684210526</v>
      </c>
      <c r="F179" s="18">
        <f>AVERAGE(F160:F178)</f>
        <v>117.47368421052632</v>
      </c>
      <c r="G179" s="18">
        <f>AVERAGE(G160:G178)</f>
        <v>118.57894736842105</v>
      </c>
      <c r="H179" s="18">
        <f t="shared" ref="H179:O179" si="4">AVERAGE(H160:H178)</f>
        <v>407.4736842105263</v>
      </c>
      <c r="I179" s="18">
        <f t="shared" si="4"/>
        <v>581.10526315789468</v>
      </c>
      <c r="J179" s="18">
        <f t="shared" si="4"/>
        <v>639.73684210526312</v>
      </c>
      <c r="K179" s="18">
        <f t="shared" si="4"/>
        <v>682.78947368421052</v>
      </c>
      <c r="L179" s="18">
        <f t="shared" si="4"/>
        <v>653.78947368421052</v>
      </c>
      <c r="M179" s="18">
        <f t="shared" si="4"/>
        <v>617.36842105263156</v>
      </c>
      <c r="N179" s="18">
        <f t="shared" si="4"/>
        <v>468.94736842105266</v>
      </c>
      <c r="O179" s="18">
        <f t="shared" si="4"/>
        <v>327.68421052631578</v>
      </c>
    </row>
    <row r="180" spans="1:15" x14ac:dyDescent="0.2">
      <c r="B180" s="12"/>
      <c r="C180" s="17" t="s">
        <v>22</v>
      </c>
      <c r="D180" s="18">
        <f>STDEV(D160:D178)/SQRT(COUNT(D160:D178))</f>
        <v>1250.8211741596276</v>
      </c>
      <c r="E180" s="18">
        <f>STDEV(E160:E178)/SQRT(COUNT(E160:E178))</f>
        <v>31.02459830868807</v>
      </c>
      <c r="F180" s="18">
        <f>STDEV(F160:F178)/SQRT(COUNT(F160:F178))</f>
        <v>40.711319202823994</v>
      </c>
      <c r="G180" s="18">
        <f>STDEV(G160:G178)/SQRT(COUNT(G160:G178))</f>
        <v>39.887071275153843</v>
      </c>
      <c r="H180" s="18">
        <f t="shared" ref="H180:O180" si="5">STDEV(H160:H178)/SQRT(COUNT(H160:H178))</f>
        <v>52.904491259672383</v>
      </c>
      <c r="I180" s="18">
        <f t="shared" si="5"/>
        <v>161.53472450430985</v>
      </c>
      <c r="J180" s="18">
        <f t="shared" si="5"/>
        <v>196.33401605494831</v>
      </c>
      <c r="K180" s="18">
        <f t="shared" si="5"/>
        <v>199.30759645718513</v>
      </c>
      <c r="L180" s="18">
        <f t="shared" si="5"/>
        <v>210.2851389018422</v>
      </c>
      <c r="M180" s="18">
        <f t="shared" si="5"/>
        <v>198.74589569525565</v>
      </c>
      <c r="N180" s="18">
        <f t="shared" si="5"/>
        <v>139.43487598670615</v>
      </c>
      <c r="O180" s="18">
        <f t="shared" si="5"/>
        <v>86.078199610225866</v>
      </c>
    </row>
    <row r="181" spans="1:15" x14ac:dyDescent="0.2">
      <c r="B181" s="12"/>
      <c r="C181" s="12"/>
    </row>
    <row r="182" spans="1:15" x14ac:dyDescent="0.2">
      <c r="B182" s="12"/>
      <c r="C182" s="12"/>
    </row>
    <row r="183" spans="1:15" x14ac:dyDescent="0.2">
      <c r="A183">
        <v>3560</v>
      </c>
      <c r="B183" s="12" t="s">
        <v>23</v>
      </c>
      <c r="C183" s="12" t="s">
        <v>28</v>
      </c>
      <c r="D183" s="13">
        <v>7812</v>
      </c>
      <c r="E183">
        <v>13</v>
      </c>
      <c r="F183">
        <v>18</v>
      </c>
      <c r="G183">
        <v>30</v>
      </c>
      <c r="H183" s="28">
        <v>545</v>
      </c>
      <c r="I183" s="28">
        <v>1102</v>
      </c>
      <c r="J183" s="28">
        <v>1483</v>
      </c>
      <c r="K183" s="28">
        <v>1587</v>
      </c>
      <c r="L183" s="28">
        <v>1040</v>
      </c>
      <c r="M183" s="28">
        <v>527</v>
      </c>
      <c r="N183" s="28">
        <v>670</v>
      </c>
      <c r="O183" s="28">
        <v>373</v>
      </c>
    </row>
    <row r="184" spans="1:15" x14ac:dyDescent="0.2">
      <c r="A184">
        <v>3559</v>
      </c>
      <c r="B184" s="12" t="s">
        <v>23</v>
      </c>
      <c r="C184" s="12" t="s">
        <v>28</v>
      </c>
      <c r="D184" s="13">
        <v>2062</v>
      </c>
      <c r="E184">
        <v>47</v>
      </c>
      <c r="F184">
        <v>26</v>
      </c>
      <c r="G184">
        <v>183</v>
      </c>
      <c r="H184" s="28">
        <v>116</v>
      </c>
      <c r="I184" s="28">
        <v>149</v>
      </c>
      <c r="J184" s="28">
        <v>165</v>
      </c>
      <c r="K184" s="28">
        <v>186</v>
      </c>
      <c r="L184" s="28">
        <v>311</v>
      </c>
      <c r="M184" s="28">
        <v>192</v>
      </c>
      <c r="N184" s="28">
        <v>206</v>
      </c>
      <c r="O184" s="28">
        <v>568</v>
      </c>
    </row>
    <row r="185" spans="1:15" x14ac:dyDescent="0.2">
      <c r="A185">
        <v>3578</v>
      </c>
      <c r="B185" s="12" t="s">
        <v>23</v>
      </c>
      <c r="C185" s="12" t="s">
        <v>28</v>
      </c>
      <c r="D185" s="13">
        <v>4081</v>
      </c>
      <c r="E185">
        <v>40</v>
      </c>
      <c r="F185">
        <v>179</v>
      </c>
      <c r="G185">
        <v>196</v>
      </c>
      <c r="H185" s="28">
        <v>225</v>
      </c>
      <c r="I185" s="28">
        <v>437</v>
      </c>
      <c r="J185" s="28">
        <v>892</v>
      </c>
      <c r="K185" s="28">
        <v>734</v>
      </c>
      <c r="L185" s="28">
        <v>404</v>
      </c>
      <c r="M185" s="28">
        <v>609</v>
      </c>
      <c r="N185" s="28">
        <v>523</v>
      </c>
      <c r="O185" s="28">
        <v>102</v>
      </c>
    </row>
    <row r="186" spans="1:15" x14ac:dyDescent="0.2">
      <c r="A186">
        <v>3598</v>
      </c>
      <c r="B186" s="12" t="s">
        <v>23</v>
      </c>
      <c r="C186" s="12" t="s">
        <v>28</v>
      </c>
      <c r="D186" s="13">
        <v>2375</v>
      </c>
      <c r="E186">
        <v>23</v>
      </c>
      <c r="F186">
        <v>142</v>
      </c>
      <c r="G186">
        <v>23</v>
      </c>
      <c r="H186" s="28">
        <v>242</v>
      </c>
      <c r="I186" s="28">
        <v>203</v>
      </c>
      <c r="J186" s="28">
        <v>273</v>
      </c>
      <c r="K186" s="28">
        <v>264</v>
      </c>
      <c r="L186" s="28">
        <v>405</v>
      </c>
      <c r="M186" s="28">
        <v>340</v>
      </c>
      <c r="N186" s="28">
        <v>219</v>
      </c>
      <c r="O186" s="28">
        <v>119</v>
      </c>
    </row>
    <row r="187" spans="1:15" x14ac:dyDescent="0.2">
      <c r="A187">
        <v>3650</v>
      </c>
      <c r="B187" s="12" t="s">
        <v>23</v>
      </c>
      <c r="C187" s="12" t="s">
        <v>28</v>
      </c>
      <c r="D187" s="13">
        <v>3557</v>
      </c>
      <c r="E187">
        <v>10</v>
      </c>
      <c r="F187">
        <v>0</v>
      </c>
      <c r="G187">
        <v>59</v>
      </c>
      <c r="H187" s="28">
        <v>367</v>
      </c>
      <c r="I187" s="28">
        <v>335</v>
      </c>
      <c r="J187" s="28">
        <v>301</v>
      </c>
      <c r="K187" s="28">
        <v>467</v>
      </c>
      <c r="L187" s="28">
        <v>347</v>
      </c>
      <c r="M187" s="28">
        <v>381</v>
      </c>
      <c r="N187" s="28">
        <v>577</v>
      </c>
      <c r="O187" s="28">
        <v>558</v>
      </c>
    </row>
    <row r="188" spans="1:15" x14ac:dyDescent="0.2">
      <c r="A188">
        <v>3652</v>
      </c>
      <c r="B188" s="12" t="s">
        <v>23</v>
      </c>
      <c r="C188" s="12" t="s">
        <v>28</v>
      </c>
      <c r="D188" s="13">
        <v>5252</v>
      </c>
      <c r="E188">
        <v>313</v>
      </c>
      <c r="F188">
        <v>5</v>
      </c>
      <c r="G188">
        <v>111</v>
      </c>
      <c r="H188" s="28">
        <v>427</v>
      </c>
      <c r="I188" s="28">
        <v>842</v>
      </c>
      <c r="J188" s="28">
        <v>666</v>
      </c>
      <c r="K188" s="28">
        <v>464</v>
      </c>
      <c r="L188" s="28">
        <v>463</v>
      </c>
      <c r="M188" s="28">
        <v>790</v>
      </c>
      <c r="N188" s="28">
        <v>606</v>
      </c>
      <c r="O188" s="28">
        <v>417</v>
      </c>
    </row>
    <row r="189" spans="1:15" x14ac:dyDescent="0.2">
      <c r="A189">
        <v>3660</v>
      </c>
      <c r="B189" s="12" t="s">
        <v>23</v>
      </c>
      <c r="C189" s="12" t="s">
        <v>28</v>
      </c>
      <c r="D189" s="13">
        <v>3919</v>
      </c>
      <c r="E189">
        <v>1029</v>
      </c>
      <c r="F189">
        <v>842</v>
      </c>
      <c r="G189">
        <v>549</v>
      </c>
      <c r="H189" s="28">
        <v>449</v>
      </c>
      <c r="I189" s="28">
        <v>682</v>
      </c>
      <c r="J189" s="28">
        <v>706</v>
      </c>
      <c r="K189" s="28">
        <v>406</v>
      </c>
      <c r="L189" s="28">
        <v>358</v>
      </c>
      <c r="M189" s="28">
        <v>343</v>
      </c>
      <c r="N189" s="28">
        <v>719</v>
      </c>
      <c r="O189" s="28">
        <v>59</v>
      </c>
    </row>
    <row r="190" spans="1:15" x14ac:dyDescent="0.2">
      <c r="A190">
        <v>3728</v>
      </c>
      <c r="B190" s="12" t="s">
        <v>23</v>
      </c>
      <c r="C190" s="12" t="s">
        <v>28</v>
      </c>
      <c r="D190" s="13">
        <v>10848</v>
      </c>
      <c r="E190">
        <v>64</v>
      </c>
      <c r="F190">
        <v>185</v>
      </c>
      <c r="G190">
        <v>61</v>
      </c>
      <c r="H190" s="28">
        <v>860</v>
      </c>
      <c r="I190" s="28">
        <v>1308</v>
      </c>
      <c r="J190" s="28">
        <v>1782</v>
      </c>
      <c r="K190" s="28">
        <v>1929</v>
      </c>
      <c r="L190" s="28">
        <v>1238</v>
      </c>
      <c r="M190" s="28">
        <v>981</v>
      </c>
      <c r="N190" s="28">
        <v>714</v>
      </c>
      <c r="O190" s="28">
        <v>1075</v>
      </c>
    </row>
    <row r="191" spans="1:15" x14ac:dyDescent="0.2">
      <c r="A191" s="14">
        <v>3734</v>
      </c>
      <c r="B191" s="12" t="s">
        <v>23</v>
      </c>
      <c r="C191" s="12" t="s">
        <v>28</v>
      </c>
      <c r="D191" s="13">
        <v>1974</v>
      </c>
      <c r="E191" s="14">
        <v>4</v>
      </c>
      <c r="F191" s="14">
        <v>1</v>
      </c>
      <c r="G191" s="14">
        <v>100</v>
      </c>
      <c r="H191" s="28">
        <v>269</v>
      </c>
      <c r="I191" s="28">
        <v>410</v>
      </c>
      <c r="J191" s="28">
        <v>308</v>
      </c>
      <c r="K191" s="28">
        <v>121</v>
      </c>
      <c r="L191" s="28">
        <v>273</v>
      </c>
      <c r="M191" s="28">
        <v>97</v>
      </c>
      <c r="N191" s="28">
        <v>68</v>
      </c>
      <c r="O191" s="28">
        <v>301</v>
      </c>
    </row>
    <row r="192" spans="1:15" x14ac:dyDescent="0.2">
      <c r="A192" s="14">
        <v>3735</v>
      </c>
      <c r="B192" s="12" t="s">
        <v>23</v>
      </c>
      <c r="C192" s="12" t="s">
        <v>28</v>
      </c>
      <c r="D192" s="13">
        <v>6431</v>
      </c>
      <c r="E192" s="14">
        <v>26</v>
      </c>
      <c r="F192" s="14">
        <v>16</v>
      </c>
      <c r="G192" s="14">
        <v>377</v>
      </c>
      <c r="H192" s="28">
        <v>538</v>
      </c>
      <c r="I192" s="28">
        <v>791</v>
      </c>
      <c r="J192" s="28">
        <v>1030</v>
      </c>
      <c r="K192" s="28">
        <v>836</v>
      </c>
      <c r="L192" s="28">
        <v>689</v>
      </c>
      <c r="M192" s="28">
        <v>718</v>
      </c>
      <c r="N192" s="28">
        <v>649</v>
      </c>
      <c r="O192" s="28">
        <v>553</v>
      </c>
    </row>
    <row r="193" spans="1:77" x14ac:dyDescent="0.2">
      <c r="A193">
        <v>3747</v>
      </c>
      <c r="B193" s="12" t="s">
        <v>23</v>
      </c>
      <c r="C193" s="12" t="s">
        <v>28</v>
      </c>
      <c r="D193" s="13">
        <v>3016</v>
      </c>
      <c r="E193">
        <v>126</v>
      </c>
      <c r="F193">
        <v>4</v>
      </c>
      <c r="G193">
        <v>221</v>
      </c>
      <c r="H193" s="28">
        <v>326</v>
      </c>
      <c r="I193" s="28">
        <v>432</v>
      </c>
      <c r="J193" s="28">
        <v>411</v>
      </c>
      <c r="K193" s="28">
        <v>344</v>
      </c>
      <c r="L193" s="28">
        <v>235</v>
      </c>
      <c r="M193" s="28">
        <v>665</v>
      </c>
      <c r="N193" s="28">
        <v>345</v>
      </c>
      <c r="O193" s="28">
        <v>96</v>
      </c>
    </row>
    <row r="194" spans="1:77" x14ac:dyDescent="0.2">
      <c r="A194">
        <v>3755</v>
      </c>
      <c r="B194" s="12" t="s">
        <v>23</v>
      </c>
      <c r="C194" s="12" t="s">
        <v>28</v>
      </c>
      <c r="D194" s="13">
        <v>3111</v>
      </c>
      <c r="E194">
        <v>0</v>
      </c>
      <c r="F194">
        <v>0</v>
      </c>
      <c r="G194">
        <v>66</v>
      </c>
      <c r="H194" s="28">
        <v>133</v>
      </c>
      <c r="I194" s="28">
        <v>157</v>
      </c>
      <c r="J194" s="28">
        <v>166</v>
      </c>
      <c r="K194" s="28">
        <v>304</v>
      </c>
      <c r="L194" s="28">
        <v>342</v>
      </c>
      <c r="M194" s="28">
        <v>340</v>
      </c>
      <c r="N194" s="28">
        <v>462</v>
      </c>
      <c r="O194" s="28">
        <v>621</v>
      </c>
    </row>
    <row r="195" spans="1:77" x14ac:dyDescent="0.2">
      <c r="A195">
        <v>3849</v>
      </c>
      <c r="B195" s="12" t="s">
        <v>23</v>
      </c>
      <c r="C195" s="12" t="s">
        <v>28</v>
      </c>
      <c r="D195" s="13">
        <v>3518</v>
      </c>
      <c r="E195">
        <v>2</v>
      </c>
      <c r="F195">
        <v>0</v>
      </c>
      <c r="G195">
        <v>318</v>
      </c>
      <c r="H195" s="28">
        <v>714</v>
      </c>
      <c r="I195" s="28">
        <v>503</v>
      </c>
      <c r="J195" s="28">
        <v>496</v>
      </c>
      <c r="K195" s="28">
        <v>323</v>
      </c>
      <c r="L195" s="28">
        <v>141</v>
      </c>
      <c r="M195" s="28">
        <v>484</v>
      </c>
      <c r="N195" s="28">
        <v>576</v>
      </c>
      <c r="O195" s="28">
        <v>134</v>
      </c>
    </row>
    <row r="196" spans="1:77" x14ac:dyDescent="0.2">
      <c r="A196">
        <v>3872</v>
      </c>
      <c r="B196" s="12" t="s">
        <v>23</v>
      </c>
      <c r="C196" s="12" t="s">
        <v>28</v>
      </c>
      <c r="D196" s="13">
        <v>5257</v>
      </c>
      <c r="E196">
        <v>651</v>
      </c>
      <c r="F196">
        <v>922</v>
      </c>
      <c r="G196">
        <v>846</v>
      </c>
      <c r="H196" s="28">
        <v>607</v>
      </c>
      <c r="I196" s="28">
        <v>383</v>
      </c>
      <c r="J196" s="28">
        <v>749</v>
      </c>
      <c r="K196" s="28">
        <v>549</v>
      </c>
      <c r="L196" s="28">
        <v>368</v>
      </c>
      <c r="M196" s="28">
        <v>577</v>
      </c>
      <c r="N196" s="28">
        <v>459</v>
      </c>
      <c r="O196" s="28">
        <v>651</v>
      </c>
    </row>
    <row r="197" spans="1:77" x14ac:dyDescent="0.2">
      <c r="A197">
        <v>3902</v>
      </c>
      <c r="B197" s="12" t="s">
        <v>23</v>
      </c>
      <c r="C197" s="12" t="s">
        <v>28</v>
      </c>
      <c r="D197" s="13">
        <v>8524</v>
      </c>
      <c r="E197">
        <v>203</v>
      </c>
      <c r="F197">
        <v>3</v>
      </c>
      <c r="G197">
        <v>61</v>
      </c>
      <c r="H197" s="28">
        <v>61</v>
      </c>
      <c r="I197" s="28">
        <v>1247</v>
      </c>
      <c r="J197" s="28">
        <v>1783</v>
      </c>
      <c r="K197" s="28">
        <v>1657</v>
      </c>
      <c r="L197" s="28">
        <v>1233</v>
      </c>
      <c r="M197" s="28">
        <v>764</v>
      </c>
      <c r="N197" s="28">
        <v>586</v>
      </c>
      <c r="O197" s="28">
        <v>564</v>
      </c>
    </row>
    <row r="198" spans="1:77" x14ac:dyDescent="0.2">
      <c r="A198">
        <v>3914</v>
      </c>
      <c r="B198" s="12" t="s">
        <v>23</v>
      </c>
      <c r="C198" s="12" t="s">
        <v>28</v>
      </c>
      <c r="D198" s="13">
        <v>2863</v>
      </c>
      <c r="E198">
        <v>5</v>
      </c>
      <c r="F198">
        <v>9</v>
      </c>
      <c r="G198">
        <v>8</v>
      </c>
      <c r="H198" s="28">
        <v>445</v>
      </c>
      <c r="I198" s="28">
        <v>404</v>
      </c>
      <c r="J198" s="28">
        <v>406</v>
      </c>
      <c r="K198" s="28">
        <v>340</v>
      </c>
      <c r="L198" s="28">
        <v>256</v>
      </c>
      <c r="M198" s="28">
        <v>318</v>
      </c>
      <c r="N198" s="28">
        <v>258</v>
      </c>
      <c r="O198" s="28">
        <v>248</v>
      </c>
    </row>
    <row r="199" spans="1:77" x14ac:dyDescent="0.2">
      <c r="A199">
        <v>3089</v>
      </c>
      <c r="B199" s="12" t="s">
        <v>23</v>
      </c>
      <c r="C199" s="12" t="s">
        <v>28</v>
      </c>
      <c r="D199" s="13">
        <v>8679</v>
      </c>
      <c r="E199">
        <v>965</v>
      </c>
      <c r="F199">
        <v>582</v>
      </c>
      <c r="G199">
        <v>403</v>
      </c>
      <c r="H199" s="29">
        <v>403</v>
      </c>
      <c r="I199" s="29">
        <v>1517</v>
      </c>
      <c r="J199" s="29">
        <v>1599</v>
      </c>
      <c r="K199" s="29">
        <v>1172</v>
      </c>
      <c r="L199" s="29">
        <v>1368</v>
      </c>
      <c r="M199" s="29">
        <v>914</v>
      </c>
      <c r="N199" s="29">
        <v>673</v>
      </c>
      <c r="O199" s="29">
        <v>529</v>
      </c>
    </row>
    <row r="200" spans="1:77" x14ac:dyDescent="0.2">
      <c r="B200" s="20" t="s">
        <v>30</v>
      </c>
      <c r="C200" s="21" t="s">
        <v>21</v>
      </c>
      <c r="D200" s="22">
        <f>AVERAGE(D183:D199)</f>
        <v>4898.7647058823532</v>
      </c>
      <c r="E200" s="22">
        <f>AVERAGE(E183:E199)</f>
        <v>207.11764705882354</v>
      </c>
      <c r="F200" s="22">
        <f>AVERAGE(F183:F199)</f>
        <v>172.58823529411765</v>
      </c>
      <c r="G200" s="22">
        <f>AVERAGE(G183:G199)</f>
        <v>212.47058823529412</v>
      </c>
      <c r="H200" s="22">
        <f t="shared" ref="H200:O200" si="6">AVERAGE(H183:H199)</f>
        <v>395.70588235294116</v>
      </c>
      <c r="I200" s="22">
        <f t="shared" si="6"/>
        <v>641.29411764705878</v>
      </c>
      <c r="J200" s="22">
        <f t="shared" si="6"/>
        <v>777.41176470588232</v>
      </c>
      <c r="K200" s="22">
        <f t="shared" si="6"/>
        <v>687.23529411764707</v>
      </c>
      <c r="L200" s="22">
        <f t="shared" si="6"/>
        <v>557.11764705882354</v>
      </c>
      <c r="M200" s="22">
        <f t="shared" si="6"/>
        <v>531.76470588235293</v>
      </c>
      <c r="N200" s="22">
        <f t="shared" si="6"/>
        <v>488.8235294117647</v>
      </c>
      <c r="O200" s="22">
        <f t="shared" si="6"/>
        <v>409.88235294117646</v>
      </c>
      <c r="V200" s="12"/>
      <c r="W200" s="12"/>
      <c r="X200" s="13"/>
    </row>
    <row r="201" spans="1:77" x14ac:dyDescent="0.2">
      <c r="B201" s="12"/>
      <c r="C201" s="21" t="s">
        <v>22</v>
      </c>
      <c r="D201" s="22">
        <f>STDEV(D183:D199)/SQRT(COUNT(D183:D199))</f>
        <v>644.84761953669749</v>
      </c>
      <c r="E201" s="22">
        <f>STDEV(E183:E199)/SQRT(COUNT(E183:E199))</f>
        <v>82.450603855427076</v>
      </c>
      <c r="F201" s="22">
        <f>STDEV(F183:F199)/SQRT(COUNT(F183:F199))</f>
        <v>73.744793376705658</v>
      </c>
      <c r="G201" s="22">
        <f>STDEV(G183:G199)/SQRT(COUNT(G183:G199))</f>
        <v>54.744534890215483</v>
      </c>
      <c r="H201" s="22">
        <f t="shared" ref="H201:O201" si="7">STDEV(H183:H199)/SQRT(COUNT(H183:H199))</f>
        <v>52.305154165236289</v>
      </c>
      <c r="I201" s="22">
        <f t="shared" si="7"/>
        <v>103.2351244342497</v>
      </c>
      <c r="J201" s="22">
        <f t="shared" si="7"/>
        <v>136.80350493294284</v>
      </c>
      <c r="K201" s="22">
        <f t="shared" si="7"/>
        <v>135.80859501875739</v>
      </c>
      <c r="L201" s="22">
        <f t="shared" si="7"/>
        <v>96.989230843707475</v>
      </c>
      <c r="M201" s="22">
        <f t="shared" si="7"/>
        <v>61.037327622708055</v>
      </c>
      <c r="N201" s="22">
        <f t="shared" si="7"/>
        <v>48.555019981438825</v>
      </c>
      <c r="O201" s="22">
        <f t="shared" si="7"/>
        <v>65.503753953547729</v>
      </c>
      <c r="V201" s="12"/>
      <c r="W201" s="12"/>
      <c r="X201" s="13"/>
    </row>
    <row r="203" spans="1:77" x14ac:dyDescent="0.2">
      <c r="A203" s="14"/>
      <c r="B203" s="15"/>
      <c r="C203" s="15"/>
    </row>
    <row r="204" spans="1:77" ht="34" x14ac:dyDescent="0.4">
      <c r="A204" s="32" t="s">
        <v>43</v>
      </c>
      <c r="C204" s="12"/>
      <c r="D204"/>
      <c r="F204" s="33"/>
      <c r="G204" s="33"/>
      <c r="H204" s="14"/>
      <c r="I204" s="33"/>
      <c r="J204" s="33"/>
      <c r="K204" s="33"/>
      <c r="L204" s="33"/>
      <c r="M204" s="33"/>
      <c r="N204" s="33"/>
      <c r="O204" s="33"/>
      <c r="P204" s="33"/>
      <c r="Q204" s="33"/>
      <c r="R204" s="33"/>
      <c r="S204" s="33"/>
      <c r="T204" s="33"/>
      <c r="U204" s="33"/>
      <c r="V204" s="33"/>
      <c r="W204" s="33"/>
      <c r="X204" s="33"/>
      <c r="Y204" s="33"/>
      <c r="Z204" s="33"/>
    </row>
    <row r="205" spans="1:77" s="35" customFormat="1" ht="24" x14ac:dyDescent="0.3">
      <c r="A205" s="34" t="s">
        <v>44</v>
      </c>
    </row>
    <row r="206" spans="1:77" x14ac:dyDescent="0.2">
      <c r="D206"/>
    </row>
    <row r="207" spans="1:77" ht="24" x14ac:dyDescent="0.2">
      <c r="A207" s="36" t="s">
        <v>45</v>
      </c>
      <c r="B207" s="36"/>
      <c r="D207"/>
      <c r="M207" s="36" t="s">
        <v>46</v>
      </c>
      <c r="N207" s="36"/>
      <c r="O207" s="36"/>
      <c r="Y207" s="37" t="s">
        <v>47</v>
      </c>
      <c r="Z207" s="37"/>
      <c r="AA207" s="37"/>
      <c r="AB207" s="35"/>
      <c r="AC207" s="35"/>
      <c r="AD207" s="35"/>
      <c r="AK207" s="37" t="s">
        <v>48</v>
      </c>
      <c r="AL207" s="37"/>
      <c r="AM207" s="37"/>
      <c r="AN207" s="35"/>
      <c r="AO207" s="35"/>
      <c r="AP207" s="35"/>
      <c r="AW207" s="36" t="s">
        <v>49</v>
      </c>
      <c r="AX207" s="36"/>
      <c r="AY207" s="36"/>
      <c r="AZ207" s="36"/>
      <c r="BA207" s="36"/>
      <c r="BB207" s="36"/>
      <c r="BC207" s="36"/>
      <c r="BH207" s="36" t="s">
        <v>50</v>
      </c>
      <c r="BI207" s="36"/>
      <c r="BJ207" s="36"/>
      <c r="BK207" s="36"/>
      <c r="BL207" s="36"/>
      <c r="BM207" s="36"/>
      <c r="BN207" s="36"/>
      <c r="BS207" s="36" t="s">
        <v>51</v>
      </c>
      <c r="BT207" s="36"/>
      <c r="BU207" s="36"/>
      <c r="BV207" s="36"/>
      <c r="BW207" s="36"/>
      <c r="BX207" s="36"/>
      <c r="BY207" s="36"/>
    </row>
    <row r="208" spans="1:77" x14ac:dyDescent="0.2">
      <c r="D208"/>
    </row>
    <row r="209" spans="1:79" x14ac:dyDescent="0.2">
      <c r="A209" s="38" t="s">
        <v>52</v>
      </c>
      <c r="B209" s="38"/>
      <c r="C209" s="38"/>
      <c r="D209" s="38"/>
      <c r="E209" s="38"/>
      <c r="F209" s="38"/>
      <c r="G209" s="38"/>
      <c r="H209" s="38"/>
      <c r="I209" s="38"/>
      <c r="J209" s="38"/>
      <c r="M209" s="38" t="s">
        <v>52</v>
      </c>
      <c r="N209" s="38"/>
      <c r="O209" s="38"/>
      <c r="P209" s="38"/>
      <c r="Q209" s="38"/>
      <c r="R209" s="38"/>
      <c r="S209" s="38"/>
      <c r="T209" s="38"/>
      <c r="U209" s="38"/>
      <c r="V209" s="38"/>
      <c r="BH209" s="38" t="s">
        <v>53</v>
      </c>
      <c r="BI209" s="38"/>
      <c r="BJ209" s="38"/>
      <c r="BK209" s="38"/>
      <c r="BL209" s="38"/>
      <c r="BM209" s="38"/>
      <c r="BN209" s="38"/>
      <c r="BO209" s="38"/>
      <c r="BP209" s="38"/>
      <c r="BS209" s="38" t="s">
        <v>53</v>
      </c>
      <c r="BT209" s="38"/>
      <c r="BU209" s="38"/>
      <c r="BV209" s="38"/>
      <c r="BW209" s="38"/>
      <c r="BX209" s="38"/>
      <c r="BY209" s="38"/>
      <c r="BZ209" s="38"/>
      <c r="CA209" s="38"/>
    </row>
    <row r="210" spans="1:79" ht="33" thickBot="1" x14ac:dyDescent="0.25">
      <c r="A210" s="39" t="s">
        <v>54</v>
      </c>
      <c r="B210" s="39" t="s">
        <v>55</v>
      </c>
      <c r="D210"/>
      <c r="M210" s="39" t="s">
        <v>54</v>
      </c>
      <c r="N210" s="39" t="s">
        <v>55</v>
      </c>
      <c r="Y210" s="38" t="s">
        <v>56</v>
      </c>
      <c r="Z210" s="38"/>
      <c r="AA210" s="38"/>
      <c r="AB210" s="38"/>
      <c r="AC210" s="38"/>
      <c r="AD210" s="38"/>
      <c r="AE210" s="38"/>
      <c r="AF210" s="38"/>
      <c r="AG210" s="38"/>
      <c r="AH210" s="38"/>
      <c r="AK210" s="38" t="s">
        <v>56</v>
      </c>
      <c r="AL210" s="38"/>
      <c r="AM210" s="38"/>
      <c r="AN210" s="38"/>
      <c r="AO210" s="38"/>
      <c r="AP210" s="38"/>
      <c r="AQ210" s="38"/>
      <c r="AR210" s="38"/>
      <c r="AS210" s="38"/>
      <c r="AT210" s="38"/>
      <c r="AW210" s="38" t="s">
        <v>53</v>
      </c>
      <c r="AX210" s="38"/>
      <c r="AY210" s="38"/>
      <c r="AZ210" s="38"/>
      <c r="BA210" s="38"/>
      <c r="BB210" s="38"/>
      <c r="BC210" s="38"/>
      <c r="BD210" s="38"/>
      <c r="BE210" s="38"/>
      <c r="BH210" s="39" t="s">
        <v>57</v>
      </c>
      <c r="BI210" s="39" t="s">
        <v>58</v>
      </c>
      <c r="BS210" s="39" t="s">
        <v>57</v>
      </c>
      <c r="BT210" s="39" t="s">
        <v>59</v>
      </c>
    </row>
    <row r="211" spans="1:79" ht="36" thickTop="1" thickBot="1" x14ac:dyDescent="0.25">
      <c r="A211" s="40" t="s">
        <v>60</v>
      </c>
      <c r="B211" s="41"/>
      <c r="C211" s="42" t="s">
        <v>61</v>
      </c>
      <c r="D211" s="43" t="s">
        <v>62</v>
      </c>
      <c r="E211" s="43" t="s">
        <v>63</v>
      </c>
      <c r="F211" s="43" t="s">
        <v>64</v>
      </c>
      <c r="G211" s="43" t="s">
        <v>65</v>
      </c>
      <c r="H211" s="43" t="s">
        <v>66</v>
      </c>
      <c r="I211" s="43" t="s">
        <v>67</v>
      </c>
      <c r="J211" s="44" t="s">
        <v>68</v>
      </c>
      <c r="M211" s="40" t="s">
        <v>60</v>
      </c>
      <c r="N211" s="41"/>
      <c r="O211" s="42" t="s">
        <v>61</v>
      </c>
      <c r="P211" s="43" t="s">
        <v>62</v>
      </c>
      <c r="Q211" s="43" t="s">
        <v>63</v>
      </c>
      <c r="R211" s="43" t="s">
        <v>64</v>
      </c>
      <c r="S211" s="43" t="s">
        <v>65</v>
      </c>
      <c r="T211" s="43" t="s">
        <v>66</v>
      </c>
      <c r="U211" s="43" t="s">
        <v>67</v>
      </c>
      <c r="V211" s="44" t="s">
        <v>68</v>
      </c>
      <c r="Y211" s="39" t="s">
        <v>54</v>
      </c>
      <c r="Z211" s="39" t="s">
        <v>55</v>
      </c>
      <c r="AK211" s="39" t="s">
        <v>54</v>
      </c>
      <c r="AL211" s="39" t="s">
        <v>55</v>
      </c>
      <c r="AW211" s="39" t="s">
        <v>57</v>
      </c>
      <c r="AX211" s="39" t="s">
        <v>69</v>
      </c>
      <c r="BH211" s="45" t="s">
        <v>60</v>
      </c>
      <c r="BI211" s="42" t="s">
        <v>61</v>
      </c>
      <c r="BJ211" s="43" t="s">
        <v>62</v>
      </c>
      <c r="BK211" s="43" t="s">
        <v>63</v>
      </c>
      <c r="BL211" s="43" t="s">
        <v>64</v>
      </c>
      <c r="BM211" s="43" t="s">
        <v>65</v>
      </c>
      <c r="BN211" s="43" t="s">
        <v>66</v>
      </c>
      <c r="BO211" s="43" t="s">
        <v>67</v>
      </c>
      <c r="BP211" s="44" t="s">
        <v>70</v>
      </c>
      <c r="BS211" s="45" t="s">
        <v>60</v>
      </c>
      <c r="BT211" s="42" t="s">
        <v>61</v>
      </c>
      <c r="BU211" s="43" t="s">
        <v>62</v>
      </c>
      <c r="BV211" s="43" t="s">
        <v>63</v>
      </c>
      <c r="BW211" s="43" t="s">
        <v>64</v>
      </c>
      <c r="BX211" s="43" t="s">
        <v>65</v>
      </c>
      <c r="BY211" s="43" t="s">
        <v>66</v>
      </c>
      <c r="BZ211" s="43" t="s">
        <v>67</v>
      </c>
      <c r="CA211" s="44" t="s">
        <v>70</v>
      </c>
    </row>
    <row r="212" spans="1:79" ht="36" thickTop="1" thickBot="1" x14ac:dyDescent="0.25">
      <c r="A212" s="46" t="s">
        <v>71</v>
      </c>
      <c r="B212" s="47" t="s">
        <v>72</v>
      </c>
      <c r="C212" s="48">
        <v>24773099.045349576</v>
      </c>
      <c r="D212" s="49">
        <v>1</v>
      </c>
      <c r="E212" s="50">
        <v>24773099.045349576</v>
      </c>
      <c r="F212" s="50">
        <v>27.59106162599948</v>
      </c>
      <c r="G212" s="51">
        <v>1.388764852289999E-6</v>
      </c>
      <c r="H212" s="51">
        <v>0.27158946057256572</v>
      </c>
      <c r="I212" s="50">
        <v>27.59106162599948</v>
      </c>
      <c r="J212" s="52">
        <v>0.99936691223801155</v>
      </c>
      <c r="M212" s="46" t="s">
        <v>71</v>
      </c>
      <c r="N212" s="53" t="s">
        <v>72</v>
      </c>
      <c r="O212" s="54">
        <v>182483014.27488697</v>
      </c>
      <c r="P212" s="55">
        <v>4</v>
      </c>
      <c r="Q212" s="56">
        <v>45620753.568721741</v>
      </c>
      <c r="R212" s="56">
        <v>10.431054109018261</v>
      </c>
      <c r="S212" s="57">
        <v>6.4443629045345547E-8</v>
      </c>
      <c r="T212" s="57">
        <v>0.1235452313025676</v>
      </c>
      <c r="U212" s="56">
        <v>41.724216436073043</v>
      </c>
      <c r="V212" s="58">
        <v>0.99987446424585846</v>
      </c>
      <c r="Y212" s="40" t="s">
        <v>60</v>
      </c>
      <c r="Z212" s="41"/>
      <c r="AA212" s="42" t="s">
        <v>61</v>
      </c>
      <c r="AB212" s="43" t="s">
        <v>62</v>
      </c>
      <c r="AC212" s="43" t="s">
        <v>63</v>
      </c>
      <c r="AD212" s="43" t="s">
        <v>64</v>
      </c>
      <c r="AE212" s="43" t="s">
        <v>65</v>
      </c>
      <c r="AF212" s="43" t="s">
        <v>66</v>
      </c>
      <c r="AG212" s="43" t="s">
        <v>67</v>
      </c>
      <c r="AH212" s="44" t="s">
        <v>73</v>
      </c>
      <c r="AK212" s="40" t="s">
        <v>60</v>
      </c>
      <c r="AL212" s="41"/>
      <c r="AM212" s="42" t="s">
        <v>61</v>
      </c>
      <c r="AN212" s="43" t="s">
        <v>62</v>
      </c>
      <c r="AO212" s="43" t="s">
        <v>63</v>
      </c>
      <c r="AP212" s="43" t="s">
        <v>64</v>
      </c>
      <c r="AQ212" s="43" t="s">
        <v>65</v>
      </c>
      <c r="AR212" s="43" t="s">
        <v>66</v>
      </c>
      <c r="AS212" s="43" t="s">
        <v>67</v>
      </c>
      <c r="AT212" s="44" t="s">
        <v>73</v>
      </c>
      <c r="AW212" s="45" t="s">
        <v>60</v>
      </c>
      <c r="AX212" s="42" t="s">
        <v>61</v>
      </c>
      <c r="AY212" s="43" t="s">
        <v>62</v>
      </c>
      <c r="AZ212" s="43" t="s">
        <v>63</v>
      </c>
      <c r="BA212" s="43" t="s">
        <v>64</v>
      </c>
      <c r="BB212" s="43" t="s">
        <v>65</v>
      </c>
      <c r="BC212" s="43" t="s">
        <v>66</v>
      </c>
      <c r="BD212" s="43" t="s">
        <v>67</v>
      </c>
      <c r="BE212" s="44" t="s">
        <v>70</v>
      </c>
      <c r="BH212" s="59" t="s">
        <v>74</v>
      </c>
      <c r="BI212" s="60" t="s">
        <v>75</v>
      </c>
      <c r="BJ212" s="61">
        <v>1</v>
      </c>
      <c r="BK212" s="62">
        <v>279465609.52380919</v>
      </c>
      <c r="BL212" s="62">
        <v>6.8698101099547761</v>
      </c>
      <c r="BM212" s="63">
        <v>1.2334982703102806E-2</v>
      </c>
      <c r="BN212" s="63">
        <v>0.14657217714000687</v>
      </c>
      <c r="BO212" s="62">
        <v>6.8698101099547753</v>
      </c>
      <c r="BP212" s="64">
        <v>0.72498473033406063</v>
      </c>
      <c r="BS212" s="59" t="s">
        <v>74</v>
      </c>
      <c r="BT212" s="60" t="s">
        <v>76</v>
      </c>
      <c r="BU212" s="61">
        <v>1</v>
      </c>
      <c r="BV212" s="62">
        <v>369308544.02380943</v>
      </c>
      <c r="BW212" s="62">
        <v>9.12772333803448</v>
      </c>
      <c r="BX212" s="63">
        <v>4.3745788907335941E-3</v>
      </c>
      <c r="BY212" s="63">
        <v>0.18579577309595852</v>
      </c>
      <c r="BZ212" s="62">
        <v>9.12772333803448</v>
      </c>
      <c r="CA212" s="64">
        <v>0.8384191323397796</v>
      </c>
    </row>
    <row r="213" spans="1:79" ht="33" thickTop="1" x14ac:dyDescent="0.2">
      <c r="A213" s="65"/>
      <c r="B213" s="66" t="s">
        <v>77</v>
      </c>
      <c r="C213" s="67">
        <v>24773099.045349576</v>
      </c>
      <c r="D213" s="68">
        <v>1</v>
      </c>
      <c r="E213" s="68">
        <v>24773099.045349576</v>
      </c>
      <c r="F213" s="68">
        <v>27.59106162599948</v>
      </c>
      <c r="G213" s="69">
        <v>1.388764852289999E-6</v>
      </c>
      <c r="H213" s="69">
        <v>0.27158946057256572</v>
      </c>
      <c r="I213" s="68">
        <v>27.59106162599948</v>
      </c>
      <c r="J213" s="70">
        <v>0.99936691223801155</v>
      </c>
      <c r="M213" s="71"/>
      <c r="N213" s="72" t="s">
        <v>77</v>
      </c>
      <c r="O213" s="73">
        <v>182483014.27488697</v>
      </c>
      <c r="P213" s="74">
        <v>2.0777432418276853</v>
      </c>
      <c r="Q213" s="74">
        <v>87827509.483012885</v>
      </c>
      <c r="R213" s="74">
        <v>10.431054109018261</v>
      </c>
      <c r="S213" s="75">
        <v>4.4258464562905542E-5</v>
      </c>
      <c r="T213" s="75">
        <v>0.1235452313025676</v>
      </c>
      <c r="U213" s="74">
        <v>21.673052180151597</v>
      </c>
      <c r="V213" s="76">
        <v>0.98899520961087195</v>
      </c>
      <c r="Y213" s="46" t="s">
        <v>71</v>
      </c>
      <c r="Z213" s="77" t="s">
        <v>72</v>
      </c>
      <c r="AA213" s="54">
        <v>415218169.02857196</v>
      </c>
      <c r="AB213" s="55">
        <v>4</v>
      </c>
      <c r="AC213" s="56">
        <v>103804542.25714299</v>
      </c>
      <c r="AD213" s="56">
        <v>13.316782052208485</v>
      </c>
      <c r="AE213" s="57">
        <v>2.1752985266631216E-9</v>
      </c>
      <c r="AF213" s="57">
        <v>0.2497671753551915</v>
      </c>
      <c r="AG213" s="56">
        <v>53.267128208833945</v>
      </c>
      <c r="AH213" s="58">
        <v>0.9999951134652808</v>
      </c>
      <c r="AK213" s="46" t="s">
        <v>71</v>
      </c>
      <c r="AL213" s="77" t="s">
        <v>72</v>
      </c>
      <c r="AM213" s="78">
        <v>715098.59435844049</v>
      </c>
      <c r="AN213" s="79">
        <v>4</v>
      </c>
      <c r="AO213" s="80">
        <v>178774.64858961012</v>
      </c>
      <c r="AP213" s="81">
        <v>0.5132803588560122</v>
      </c>
      <c r="AQ213" s="81">
        <v>0.72606848509991551</v>
      </c>
      <c r="AR213" s="81">
        <v>1.4871966776820907E-2</v>
      </c>
      <c r="AS213" s="80">
        <v>2.0531214354240488</v>
      </c>
      <c r="AT213" s="82">
        <v>0.17030379427861997</v>
      </c>
      <c r="AW213" s="59" t="s">
        <v>74</v>
      </c>
      <c r="AX213" s="60" t="s">
        <v>78</v>
      </c>
      <c r="AY213" s="61">
        <v>1</v>
      </c>
      <c r="AZ213" s="62">
        <v>183472740.21428585</v>
      </c>
      <c r="BA213" s="62">
        <v>5.0559134356344479</v>
      </c>
      <c r="BB213" s="63">
        <v>3.0119731681519667E-2</v>
      </c>
      <c r="BC213" s="63">
        <v>0.1122142034220919</v>
      </c>
      <c r="BD213" s="62">
        <v>5.0559134356344471</v>
      </c>
      <c r="BE213" s="64">
        <v>0.59266884299774791</v>
      </c>
      <c r="BH213" s="83" t="s">
        <v>79</v>
      </c>
      <c r="BI213" s="73">
        <v>2511353618.666666</v>
      </c>
      <c r="BJ213" s="84">
        <v>1</v>
      </c>
      <c r="BK213" s="74">
        <v>2511353618.666666</v>
      </c>
      <c r="BL213" s="74">
        <v>61.73397330922014</v>
      </c>
      <c r="BM213" s="75">
        <v>1.2361625796078507E-9</v>
      </c>
      <c r="BN213" s="75">
        <v>0.60681767654527652</v>
      </c>
      <c r="BO213" s="74">
        <v>61.733973309220133</v>
      </c>
      <c r="BP213" s="76">
        <v>0.99999999398715134</v>
      </c>
      <c r="BS213" s="83" t="s">
        <v>79</v>
      </c>
      <c r="BT213" s="73">
        <v>2813544644.0238099</v>
      </c>
      <c r="BU213" s="84">
        <v>1</v>
      </c>
      <c r="BV213" s="74">
        <v>2813544644.0238099</v>
      </c>
      <c r="BW213" s="74">
        <v>69.538757024268477</v>
      </c>
      <c r="BX213" s="75">
        <v>2.7602208692772356E-10</v>
      </c>
      <c r="BY213" s="75">
        <v>0.63483244573299358</v>
      </c>
      <c r="BZ213" s="74">
        <v>69.538757024268477</v>
      </c>
      <c r="CA213" s="76">
        <v>0.99999999965500719</v>
      </c>
    </row>
    <row r="214" spans="1:79" ht="32" x14ac:dyDescent="0.2">
      <c r="A214" s="71"/>
      <c r="B214" s="72" t="s">
        <v>80</v>
      </c>
      <c r="C214" s="73">
        <v>24773099.045349576</v>
      </c>
      <c r="D214" s="74">
        <v>1</v>
      </c>
      <c r="E214" s="74">
        <v>24773099.045349576</v>
      </c>
      <c r="F214" s="74">
        <v>27.59106162599948</v>
      </c>
      <c r="G214" s="75">
        <v>1.388764852289999E-6</v>
      </c>
      <c r="H214" s="75">
        <v>0.27158946057256572</v>
      </c>
      <c r="I214" s="74">
        <v>27.59106162599948</v>
      </c>
      <c r="J214" s="76">
        <v>0.99936691223801155</v>
      </c>
      <c r="M214" s="71"/>
      <c r="N214" s="72" t="s">
        <v>80</v>
      </c>
      <c r="O214" s="73">
        <v>182483014.27488697</v>
      </c>
      <c r="P214" s="74">
        <v>2.2255137710813262</v>
      </c>
      <c r="Q214" s="74">
        <v>81995904.33728148</v>
      </c>
      <c r="R214" s="74">
        <v>10.431054109018262</v>
      </c>
      <c r="S214" s="75">
        <v>2.6661362944115044E-5</v>
      </c>
      <c r="T214" s="75">
        <v>0.1235452313025676</v>
      </c>
      <c r="U214" s="74">
        <v>23.214454566514593</v>
      </c>
      <c r="V214" s="76">
        <v>0.99209089924978489</v>
      </c>
      <c r="Y214" s="71"/>
      <c r="Z214" s="72" t="s">
        <v>77</v>
      </c>
      <c r="AA214" s="73">
        <v>415218169.02857196</v>
      </c>
      <c r="AB214" s="74">
        <v>2.0541885644926525</v>
      </c>
      <c r="AC214" s="74">
        <v>202132450.84008309</v>
      </c>
      <c r="AD214" s="74">
        <v>13.316782052208483</v>
      </c>
      <c r="AE214" s="75">
        <v>8.0807139973169286E-6</v>
      </c>
      <c r="AF214" s="75">
        <v>0.2497671753551915</v>
      </c>
      <c r="AG214" s="74">
        <v>27.355181407487663</v>
      </c>
      <c r="AH214" s="76">
        <v>0.99752688922762123</v>
      </c>
      <c r="AK214" s="71"/>
      <c r="AL214" s="72" t="s">
        <v>77</v>
      </c>
      <c r="AM214" s="73">
        <v>715098.59435844049</v>
      </c>
      <c r="AN214" s="74">
        <v>2.0127442690471158</v>
      </c>
      <c r="AO214" s="74">
        <v>355285.37100094999</v>
      </c>
      <c r="AP214" s="75">
        <v>0.5132803588560122</v>
      </c>
      <c r="AQ214" s="75">
        <v>0.6019695387519578</v>
      </c>
      <c r="AR214" s="75">
        <v>1.4871966776820907E-2</v>
      </c>
      <c r="AS214" s="74">
        <v>1.0331021007018857</v>
      </c>
      <c r="AT214" s="76">
        <v>0.13142899084587101</v>
      </c>
      <c r="AW214" s="83" t="s">
        <v>79</v>
      </c>
      <c r="AX214" s="73">
        <v>2356728529.166667</v>
      </c>
      <c r="AY214" s="84">
        <v>1</v>
      </c>
      <c r="AZ214" s="74">
        <v>2356728529.166667</v>
      </c>
      <c r="BA214" s="74">
        <v>64.943791763507903</v>
      </c>
      <c r="BB214" s="75">
        <v>6.5812601225743296E-10</v>
      </c>
      <c r="BC214" s="75">
        <v>0.61884357971226656</v>
      </c>
      <c r="BD214" s="74">
        <v>64.943791763507903</v>
      </c>
      <c r="BE214" s="76">
        <v>0.9999999981339841</v>
      </c>
      <c r="BH214" s="85" t="s">
        <v>81</v>
      </c>
      <c r="BI214" s="86">
        <v>279465609.52380943</v>
      </c>
      <c r="BJ214" s="87">
        <v>1</v>
      </c>
      <c r="BK214" s="88">
        <v>279465609.52380943</v>
      </c>
      <c r="BL214" s="88">
        <v>6.8698101099547824</v>
      </c>
      <c r="BM214" s="89">
        <v>1.2334982703102786E-2</v>
      </c>
      <c r="BN214" s="89">
        <v>0.14657217714000698</v>
      </c>
      <c r="BO214" s="88">
        <v>6.8698101099547815</v>
      </c>
      <c r="BP214" s="90">
        <v>0.72498473033406108</v>
      </c>
      <c r="BS214" s="85" t="s">
        <v>81</v>
      </c>
      <c r="BT214" s="86">
        <v>369308544.02380949</v>
      </c>
      <c r="BU214" s="87">
        <v>1</v>
      </c>
      <c r="BV214" s="88">
        <v>369308544.02380949</v>
      </c>
      <c r="BW214" s="88">
        <v>9.1277233380344818</v>
      </c>
      <c r="BX214" s="89">
        <v>4.3745788907335863E-3</v>
      </c>
      <c r="BY214" s="89">
        <v>0.18579577309595857</v>
      </c>
      <c r="BZ214" s="88">
        <v>9.1277233380344818</v>
      </c>
      <c r="CA214" s="90">
        <v>0.8384191323397796</v>
      </c>
    </row>
    <row r="215" spans="1:79" x14ac:dyDescent="0.2">
      <c r="A215" s="71"/>
      <c r="B215" s="72" t="s">
        <v>82</v>
      </c>
      <c r="C215" s="73">
        <v>24773099.045349576</v>
      </c>
      <c r="D215" s="74">
        <v>1</v>
      </c>
      <c r="E215" s="74">
        <v>24773099.045349576</v>
      </c>
      <c r="F215" s="74">
        <v>27.59106162599948</v>
      </c>
      <c r="G215" s="75">
        <v>1.388764852289999E-6</v>
      </c>
      <c r="H215" s="75">
        <v>0.27158946057256572</v>
      </c>
      <c r="I215" s="74">
        <v>27.59106162599948</v>
      </c>
      <c r="J215" s="76">
        <v>0.99936691223801155</v>
      </c>
      <c r="M215" s="71"/>
      <c r="N215" s="72" t="s">
        <v>82</v>
      </c>
      <c r="O215" s="73">
        <v>182483014.27488697</v>
      </c>
      <c r="P215" s="74">
        <v>1</v>
      </c>
      <c r="Q215" s="74">
        <v>182483014.27488697</v>
      </c>
      <c r="R215" s="74">
        <v>10.431054109018261</v>
      </c>
      <c r="S215" s="75">
        <v>1.8493034957443816E-3</v>
      </c>
      <c r="T215" s="75">
        <v>0.1235452313025676</v>
      </c>
      <c r="U215" s="74">
        <v>10.431054109018261</v>
      </c>
      <c r="V215" s="76">
        <v>0.89019403392696783</v>
      </c>
      <c r="Y215" s="71"/>
      <c r="Z215" s="72" t="s">
        <v>80</v>
      </c>
      <c r="AA215" s="73">
        <v>415218169.02857196</v>
      </c>
      <c r="AB215" s="74">
        <v>2.2209544748285763</v>
      </c>
      <c r="AC215" s="74">
        <v>186954831.23787147</v>
      </c>
      <c r="AD215" s="74">
        <v>13.316782052208485</v>
      </c>
      <c r="AE215" s="75">
        <v>3.9712956389633916E-6</v>
      </c>
      <c r="AF215" s="75">
        <v>0.2497671753551915</v>
      </c>
      <c r="AG215" s="74">
        <v>29.575966689169313</v>
      </c>
      <c r="AH215" s="76">
        <v>0.99851973385224557</v>
      </c>
      <c r="AK215" s="71"/>
      <c r="AL215" s="72" t="s">
        <v>80</v>
      </c>
      <c r="AM215" s="73">
        <v>715098.59435844049</v>
      </c>
      <c r="AN215" s="74">
        <v>2.2027145522682585</v>
      </c>
      <c r="AO215" s="74">
        <v>324644.24118053034</v>
      </c>
      <c r="AP215" s="75">
        <v>0.5132803588560122</v>
      </c>
      <c r="AQ215" s="75">
        <v>0.61818950578097387</v>
      </c>
      <c r="AR215" s="75">
        <v>1.4871966776820907E-2</v>
      </c>
      <c r="AS215" s="74">
        <v>1.1306101158456121</v>
      </c>
      <c r="AT215" s="76">
        <v>0.1354816736498422</v>
      </c>
      <c r="AW215" s="85" t="s">
        <v>81</v>
      </c>
      <c r="AX215" s="86">
        <v>183472740.2142857</v>
      </c>
      <c r="AY215" s="87">
        <v>1</v>
      </c>
      <c r="AZ215" s="88">
        <v>183472740.2142857</v>
      </c>
      <c r="BA215" s="88">
        <v>5.0559134356344435</v>
      </c>
      <c r="BB215" s="89">
        <v>3.0119731681519733E-2</v>
      </c>
      <c r="BC215" s="89">
        <v>0.11221420342209182</v>
      </c>
      <c r="BD215" s="88">
        <v>5.0559134356344435</v>
      </c>
      <c r="BE215" s="90">
        <v>0.59266884299774758</v>
      </c>
      <c r="BH215" s="83" t="s">
        <v>83</v>
      </c>
      <c r="BI215" s="73">
        <v>1627210097.8095241</v>
      </c>
      <c r="BJ215" s="84">
        <v>40</v>
      </c>
      <c r="BK215" s="74">
        <v>40680252.445238099</v>
      </c>
      <c r="BL215" s="91"/>
      <c r="BM215" s="91"/>
      <c r="BN215" s="91"/>
      <c r="BO215" s="91"/>
      <c r="BP215" s="92"/>
      <c r="BS215" s="83" t="s">
        <v>83</v>
      </c>
      <c r="BT215" s="73">
        <v>1618403758.9523809</v>
      </c>
      <c r="BU215" s="84">
        <v>40</v>
      </c>
      <c r="BV215" s="74">
        <v>40460093.973809525</v>
      </c>
      <c r="BW215" s="91"/>
      <c r="BX215" s="91"/>
      <c r="BY215" s="91"/>
      <c r="BZ215" s="91"/>
      <c r="CA215" s="92"/>
    </row>
    <row r="216" spans="1:79" x14ac:dyDescent="0.2">
      <c r="A216" s="71" t="s">
        <v>84</v>
      </c>
      <c r="B216" s="93" t="s">
        <v>72</v>
      </c>
      <c r="C216" s="94">
        <v>1916753.439548353</v>
      </c>
      <c r="D216" s="95">
        <v>1</v>
      </c>
      <c r="E216" s="96">
        <v>1916753.439548353</v>
      </c>
      <c r="F216" s="96">
        <v>2.1347858891458613</v>
      </c>
      <c r="G216" s="97">
        <v>0.14822386860328271</v>
      </c>
      <c r="H216" s="97">
        <v>2.8039559896499377E-2</v>
      </c>
      <c r="I216" s="96">
        <v>2.1347858891458613</v>
      </c>
      <c r="J216" s="98">
        <v>0.3026281807418234</v>
      </c>
      <c r="M216" s="71" t="s">
        <v>84</v>
      </c>
      <c r="N216" s="72" t="s">
        <v>72</v>
      </c>
      <c r="O216" s="86">
        <v>96323195.040052861</v>
      </c>
      <c r="P216" s="87">
        <v>4</v>
      </c>
      <c r="Q216" s="88">
        <v>24080798.760013215</v>
      </c>
      <c r="R216" s="88">
        <v>5.5060053858096714</v>
      </c>
      <c r="S216" s="89">
        <v>2.7430495554250543E-4</v>
      </c>
      <c r="T216" s="89">
        <v>6.9252698070935773E-2</v>
      </c>
      <c r="U216" s="88">
        <v>22.024021543238685</v>
      </c>
      <c r="V216" s="90">
        <v>0.97580088138097099</v>
      </c>
      <c r="Y216" s="71"/>
      <c r="Z216" s="72" t="s">
        <v>82</v>
      </c>
      <c r="AA216" s="73">
        <v>415218169.02857196</v>
      </c>
      <c r="AB216" s="74">
        <v>1</v>
      </c>
      <c r="AC216" s="74">
        <v>415218169.02857196</v>
      </c>
      <c r="AD216" s="74">
        <v>13.316782052208485</v>
      </c>
      <c r="AE216" s="75">
        <v>7.5223777277954814E-4</v>
      </c>
      <c r="AF216" s="75">
        <v>0.2497671753551915</v>
      </c>
      <c r="AG216" s="74">
        <v>13.316782052208486</v>
      </c>
      <c r="AH216" s="76">
        <v>0.94523578051159363</v>
      </c>
      <c r="AK216" s="71"/>
      <c r="AL216" s="72" t="s">
        <v>82</v>
      </c>
      <c r="AM216" s="73">
        <v>715098.59435844049</v>
      </c>
      <c r="AN216" s="74">
        <v>1</v>
      </c>
      <c r="AO216" s="74">
        <v>715098.59435844049</v>
      </c>
      <c r="AP216" s="75">
        <v>0.5132803588560122</v>
      </c>
      <c r="AQ216" s="75">
        <v>0.47861479100141746</v>
      </c>
      <c r="AR216" s="75">
        <v>1.4871966776820907E-2</v>
      </c>
      <c r="AS216" s="75">
        <v>0.5132803588560122</v>
      </c>
      <c r="AT216" s="76">
        <v>0.1071391955390687</v>
      </c>
      <c r="AW216" s="83" t="s">
        <v>83</v>
      </c>
      <c r="AX216" s="73">
        <v>1451549695.6190474</v>
      </c>
      <c r="AY216" s="84">
        <v>40</v>
      </c>
      <c r="AZ216" s="74">
        <v>36288742.390476182</v>
      </c>
      <c r="BA216" s="91"/>
      <c r="BB216" s="91"/>
      <c r="BC216" s="91"/>
      <c r="BD216" s="91"/>
      <c r="BE216" s="92"/>
      <c r="BH216" s="83" t="s">
        <v>85</v>
      </c>
      <c r="BI216" s="73">
        <v>4418029326</v>
      </c>
      <c r="BJ216" s="84">
        <v>42</v>
      </c>
      <c r="BK216" s="91"/>
      <c r="BL216" s="91"/>
      <c r="BM216" s="91"/>
      <c r="BN216" s="91"/>
      <c r="BO216" s="91"/>
      <c r="BP216" s="92"/>
      <c r="BS216" s="83" t="s">
        <v>85</v>
      </c>
      <c r="BT216" s="73">
        <v>4801256947</v>
      </c>
      <c r="BU216" s="84">
        <v>42</v>
      </c>
      <c r="BV216" s="91"/>
      <c r="BW216" s="91"/>
      <c r="BX216" s="91"/>
      <c r="BY216" s="91"/>
      <c r="BZ216" s="91"/>
      <c r="CA216" s="92"/>
    </row>
    <row r="217" spans="1:79" ht="33" thickBot="1" x14ac:dyDescent="0.25">
      <c r="A217" s="65"/>
      <c r="B217" s="66" t="s">
        <v>77</v>
      </c>
      <c r="C217" s="67">
        <v>1916753.439548353</v>
      </c>
      <c r="D217" s="68">
        <v>1</v>
      </c>
      <c r="E217" s="68">
        <v>1916753.439548353</v>
      </c>
      <c r="F217" s="68">
        <v>2.1347858891458613</v>
      </c>
      <c r="G217" s="69">
        <v>0.14822386860328271</v>
      </c>
      <c r="H217" s="69">
        <v>2.8039559896499377E-2</v>
      </c>
      <c r="I217" s="68">
        <v>2.1347858891458613</v>
      </c>
      <c r="J217" s="70">
        <v>0.3026281807418234</v>
      </c>
      <c r="M217" s="65"/>
      <c r="N217" s="66" t="s">
        <v>77</v>
      </c>
      <c r="O217" s="67">
        <v>96323195.040052861</v>
      </c>
      <c r="P217" s="68">
        <v>2.0777432418276853</v>
      </c>
      <c r="Q217" s="68">
        <v>46359527.539756179</v>
      </c>
      <c r="R217" s="68">
        <v>5.5060053858096714</v>
      </c>
      <c r="S217" s="69">
        <v>4.4054749692973658E-3</v>
      </c>
      <c r="T217" s="69">
        <v>6.9252698070935773E-2</v>
      </c>
      <c r="U217" s="68">
        <v>11.440065479832882</v>
      </c>
      <c r="V217" s="70">
        <v>0.85564835199661826</v>
      </c>
      <c r="Y217" s="71" t="s">
        <v>84</v>
      </c>
      <c r="Z217" s="72" t="s">
        <v>72</v>
      </c>
      <c r="AA217" s="86">
        <v>185569312.07619047</v>
      </c>
      <c r="AB217" s="87">
        <v>4</v>
      </c>
      <c r="AC217" s="88">
        <v>46392328.019047618</v>
      </c>
      <c r="AD217" s="88">
        <v>5.9515364905114287</v>
      </c>
      <c r="AE217" s="89">
        <v>1.7227755864542506E-4</v>
      </c>
      <c r="AF217" s="89">
        <v>0.12951768199830199</v>
      </c>
      <c r="AG217" s="88">
        <v>23.806145962045715</v>
      </c>
      <c r="AH217" s="90">
        <v>0.98293944494823016</v>
      </c>
      <c r="AK217" s="71" t="s">
        <v>84</v>
      </c>
      <c r="AL217" s="72" t="s">
        <v>72</v>
      </c>
      <c r="AM217" s="99">
        <v>2085945.4832473339</v>
      </c>
      <c r="AN217" s="100">
        <v>4</v>
      </c>
      <c r="AO217" s="101">
        <v>521486.37081183348</v>
      </c>
      <c r="AP217" s="101">
        <v>1.4972408764917773</v>
      </c>
      <c r="AQ217" s="102">
        <v>0.20646198157787282</v>
      </c>
      <c r="AR217" s="102">
        <v>4.2179077571162224E-2</v>
      </c>
      <c r="AS217" s="101">
        <v>5.9889635059671091</v>
      </c>
      <c r="AT217" s="103">
        <v>0.45447820284069251</v>
      </c>
      <c r="AW217" s="83" t="s">
        <v>85</v>
      </c>
      <c r="AX217" s="73">
        <v>3991750965</v>
      </c>
      <c r="AY217" s="84">
        <v>42</v>
      </c>
      <c r="AZ217" s="91"/>
      <c r="BA217" s="91"/>
      <c r="BB217" s="91"/>
      <c r="BC217" s="91"/>
      <c r="BD217" s="91"/>
      <c r="BE217" s="92"/>
      <c r="BH217" s="104" t="s">
        <v>86</v>
      </c>
      <c r="BI217" s="105">
        <v>1906675707.3333333</v>
      </c>
      <c r="BJ217" s="106">
        <v>41</v>
      </c>
      <c r="BK217" s="107"/>
      <c r="BL217" s="107"/>
      <c r="BM217" s="107"/>
      <c r="BN217" s="107"/>
      <c r="BO217" s="107"/>
      <c r="BP217" s="108"/>
      <c r="BS217" s="104" t="s">
        <v>86</v>
      </c>
      <c r="BT217" s="105">
        <v>1987712302.9761903</v>
      </c>
      <c r="BU217" s="106">
        <v>41</v>
      </c>
      <c r="BV217" s="107"/>
      <c r="BW217" s="107"/>
      <c r="BX217" s="107"/>
      <c r="BY217" s="107"/>
      <c r="BZ217" s="107"/>
      <c r="CA217" s="108"/>
    </row>
    <row r="218" spans="1:79" ht="34" thickTop="1" thickBot="1" x14ac:dyDescent="0.25">
      <c r="A218" s="71"/>
      <c r="B218" s="72" t="s">
        <v>80</v>
      </c>
      <c r="C218" s="73">
        <v>1916753.439548353</v>
      </c>
      <c r="D218" s="74">
        <v>1</v>
      </c>
      <c r="E218" s="74">
        <v>1916753.439548353</v>
      </c>
      <c r="F218" s="74">
        <v>2.1347858891458613</v>
      </c>
      <c r="G218" s="75">
        <v>0.14822386860328271</v>
      </c>
      <c r="H218" s="75">
        <v>2.8039559896499377E-2</v>
      </c>
      <c r="I218" s="74">
        <v>2.1347858891458613</v>
      </c>
      <c r="J218" s="76">
        <v>0.3026281807418234</v>
      </c>
      <c r="M218" s="71"/>
      <c r="N218" s="72" t="s">
        <v>80</v>
      </c>
      <c r="O218" s="73">
        <v>96323195.040052861</v>
      </c>
      <c r="P218" s="74">
        <v>2.2255137710813262</v>
      </c>
      <c r="Q218" s="74">
        <v>43281329.593054652</v>
      </c>
      <c r="R218" s="74">
        <v>5.5060053858096714</v>
      </c>
      <c r="S218" s="75">
        <v>3.5479928652565572E-3</v>
      </c>
      <c r="T218" s="75">
        <v>6.9252698070935773E-2</v>
      </c>
      <c r="U218" s="74">
        <v>12.253690809767376</v>
      </c>
      <c r="V218" s="76">
        <v>0.87341396641504088</v>
      </c>
      <c r="Y218" s="65"/>
      <c r="Z218" s="66" t="s">
        <v>77</v>
      </c>
      <c r="AA218" s="67">
        <v>185569312.07619047</v>
      </c>
      <c r="AB218" s="68">
        <v>2.0541885644926525</v>
      </c>
      <c r="AC218" s="68">
        <v>90337038.811246008</v>
      </c>
      <c r="AD218" s="68">
        <v>5.9515364905114279</v>
      </c>
      <c r="AE218" s="69">
        <v>3.5736640397470059E-3</v>
      </c>
      <c r="AF218" s="69">
        <v>0.12951768199830199</v>
      </c>
      <c r="AG218" s="68">
        <v>12.225578199969311</v>
      </c>
      <c r="AH218" s="70">
        <v>0.87430348289876458</v>
      </c>
      <c r="AK218" s="65"/>
      <c r="AL218" s="66" t="s">
        <v>77</v>
      </c>
      <c r="AM218" s="67">
        <v>2085945.4832473339</v>
      </c>
      <c r="AN218" s="68">
        <v>2.0127442690471158</v>
      </c>
      <c r="AO218" s="68">
        <v>1036368.8598327861</v>
      </c>
      <c r="AP218" s="68">
        <v>1.4972408764917775</v>
      </c>
      <c r="AQ218" s="69">
        <v>0.23092335094674199</v>
      </c>
      <c r="AR218" s="69">
        <v>4.2179077571162224E-2</v>
      </c>
      <c r="AS218" s="68">
        <v>3.0135629935419055</v>
      </c>
      <c r="AT218" s="70">
        <v>0.30967191703004049</v>
      </c>
      <c r="AW218" s="104" t="s">
        <v>86</v>
      </c>
      <c r="AX218" s="105">
        <v>1635022435.8333333</v>
      </c>
      <c r="AY218" s="106">
        <v>41</v>
      </c>
      <c r="AZ218" s="107"/>
      <c r="BA218" s="107"/>
      <c r="BB218" s="107"/>
      <c r="BC218" s="107"/>
      <c r="BD218" s="107"/>
      <c r="BE218" s="108"/>
    </row>
    <row r="219" spans="1:79" ht="17" thickTop="1" x14ac:dyDescent="0.2">
      <c r="A219" s="71"/>
      <c r="B219" s="72" t="s">
        <v>82</v>
      </c>
      <c r="C219" s="73">
        <v>1916753.439548353</v>
      </c>
      <c r="D219" s="74">
        <v>1</v>
      </c>
      <c r="E219" s="74">
        <v>1916753.439548353</v>
      </c>
      <c r="F219" s="74">
        <v>2.1347858891458613</v>
      </c>
      <c r="G219" s="75">
        <v>0.14822386860328271</v>
      </c>
      <c r="H219" s="75">
        <v>2.8039559896499377E-2</v>
      </c>
      <c r="I219" s="74">
        <v>2.1347858891458613</v>
      </c>
      <c r="J219" s="76">
        <v>0.3026281807418234</v>
      </c>
      <c r="M219" s="71"/>
      <c r="N219" s="72" t="s">
        <v>82</v>
      </c>
      <c r="O219" s="73">
        <v>96323195.040052861</v>
      </c>
      <c r="P219" s="74">
        <v>1</v>
      </c>
      <c r="Q219" s="74">
        <v>96323195.040052861</v>
      </c>
      <c r="R219" s="74">
        <v>5.5060053858096714</v>
      </c>
      <c r="S219" s="75">
        <v>2.1630740051579916E-2</v>
      </c>
      <c r="T219" s="75">
        <v>6.9252698070935773E-2</v>
      </c>
      <c r="U219" s="74">
        <v>5.5060053858096714</v>
      </c>
      <c r="V219" s="76">
        <v>0.63908491470304818</v>
      </c>
      <c r="Y219" s="71"/>
      <c r="Z219" s="72" t="s">
        <v>80</v>
      </c>
      <c r="AA219" s="73">
        <v>185569312.07619047</v>
      </c>
      <c r="AB219" s="74">
        <v>2.2209544748285763</v>
      </c>
      <c r="AC219" s="74">
        <v>83553856.767151237</v>
      </c>
      <c r="AD219" s="74">
        <v>5.9515364905114287</v>
      </c>
      <c r="AE219" s="75">
        <v>2.7454417430125781E-3</v>
      </c>
      <c r="AF219" s="75">
        <v>0.12951768199830199</v>
      </c>
      <c r="AG219" s="74">
        <v>13.21809160070692</v>
      </c>
      <c r="AH219" s="76">
        <v>0.89325932667583785</v>
      </c>
      <c r="AK219" s="71"/>
      <c r="AL219" s="72" t="s">
        <v>80</v>
      </c>
      <c r="AM219" s="73">
        <v>2085945.4832473339</v>
      </c>
      <c r="AN219" s="74">
        <v>2.2027145522682585</v>
      </c>
      <c r="AO219" s="74">
        <v>946988.56059189292</v>
      </c>
      <c r="AP219" s="74">
        <v>1.4972408764917775</v>
      </c>
      <c r="AQ219" s="75">
        <v>0.22917996752699321</v>
      </c>
      <c r="AR219" s="75">
        <v>4.2179077571162224E-2</v>
      </c>
      <c r="AS219" s="74">
        <v>3.2979942668993205</v>
      </c>
      <c r="AT219" s="76">
        <v>0.32490073413518228</v>
      </c>
    </row>
    <row r="220" spans="1:79" x14ac:dyDescent="0.2">
      <c r="A220" s="71" t="s">
        <v>87</v>
      </c>
      <c r="B220" s="93" t="s">
        <v>72</v>
      </c>
      <c r="C220" s="94">
        <v>2936384.4733096468</v>
      </c>
      <c r="D220" s="95">
        <v>1</v>
      </c>
      <c r="E220" s="96">
        <v>2936384.4733096468</v>
      </c>
      <c r="F220" s="96">
        <v>3.2704008817146053</v>
      </c>
      <c r="G220" s="97">
        <v>7.4602994536687062E-2</v>
      </c>
      <c r="H220" s="97">
        <v>4.2324109159481767E-2</v>
      </c>
      <c r="I220" s="96">
        <v>3.2704008817146053</v>
      </c>
      <c r="J220" s="98">
        <v>0.43062307183407433</v>
      </c>
      <c r="M220" s="71" t="s">
        <v>87</v>
      </c>
      <c r="N220" s="66" t="s">
        <v>72</v>
      </c>
      <c r="O220" s="109">
        <v>200928614.44093573</v>
      </c>
      <c r="P220" s="110">
        <v>4</v>
      </c>
      <c r="Q220" s="111">
        <v>50232153.610233933</v>
      </c>
      <c r="R220" s="111">
        <v>11.485437467216929</v>
      </c>
      <c r="S220" s="112">
        <v>1.1119478737828449E-8</v>
      </c>
      <c r="T220" s="112">
        <v>0.13435548565358296</v>
      </c>
      <c r="U220" s="111">
        <v>45.941749868867717</v>
      </c>
      <c r="V220" s="113">
        <v>0.99996378344407755</v>
      </c>
      <c r="Y220" s="71"/>
      <c r="Z220" s="72" t="s">
        <v>82</v>
      </c>
      <c r="AA220" s="73">
        <v>185569312.07619047</v>
      </c>
      <c r="AB220" s="74">
        <v>1</v>
      </c>
      <c r="AC220" s="74">
        <v>185569312.07619047</v>
      </c>
      <c r="AD220" s="74">
        <v>5.9515364905114287</v>
      </c>
      <c r="AE220" s="75">
        <v>1.9233065832940568E-2</v>
      </c>
      <c r="AF220" s="75">
        <v>0.12951768199830199</v>
      </c>
      <c r="AG220" s="74">
        <v>5.9515364905114287</v>
      </c>
      <c r="AH220" s="76">
        <v>0.66302772318546577</v>
      </c>
      <c r="AK220" s="71"/>
      <c r="AL220" s="72" t="s">
        <v>82</v>
      </c>
      <c r="AM220" s="73">
        <v>2085945.4832473339</v>
      </c>
      <c r="AN220" s="74">
        <v>1</v>
      </c>
      <c r="AO220" s="74">
        <v>2085945.4832473339</v>
      </c>
      <c r="AP220" s="74">
        <v>1.4972408764917773</v>
      </c>
      <c r="AQ220" s="75">
        <v>0.22950894792617027</v>
      </c>
      <c r="AR220" s="75">
        <v>4.2179077571162224E-2</v>
      </c>
      <c r="AS220" s="74">
        <v>1.4972408764917773</v>
      </c>
      <c r="AT220" s="76">
        <v>0.22124902768162025</v>
      </c>
    </row>
    <row r="221" spans="1:79" ht="32" x14ac:dyDescent="0.2">
      <c r="A221" s="65"/>
      <c r="B221" s="66" t="s">
        <v>77</v>
      </c>
      <c r="C221" s="67">
        <v>2936384.4733096468</v>
      </c>
      <c r="D221" s="68">
        <v>1</v>
      </c>
      <c r="E221" s="68">
        <v>2936384.4733096468</v>
      </c>
      <c r="F221" s="68">
        <v>3.2704008817146053</v>
      </c>
      <c r="G221" s="69">
        <v>7.4602994536687062E-2</v>
      </c>
      <c r="H221" s="69">
        <v>4.2324109159481767E-2</v>
      </c>
      <c r="I221" s="68">
        <v>3.2704008817146053</v>
      </c>
      <c r="J221" s="70">
        <v>0.43062307183407433</v>
      </c>
      <c r="M221" s="65"/>
      <c r="N221" s="66" t="s">
        <v>77</v>
      </c>
      <c r="O221" s="67">
        <v>200928614.44093573</v>
      </c>
      <c r="P221" s="68">
        <v>2.0777432418276853</v>
      </c>
      <c r="Q221" s="68">
        <v>96705218.62181057</v>
      </c>
      <c r="R221" s="68">
        <v>11.485437467216929</v>
      </c>
      <c r="S221" s="69">
        <v>1.7097466044517342E-5</v>
      </c>
      <c r="T221" s="69">
        <v>0.13435548565358296</v>
      </c>
      <c r="U221" s="68">
        <v>23.863790076944461</v>
      </c>
      <c r="V221" s="70">
        <v>0.99401781155676627</v>
      </c>
      <c r="Y221" s="71" t="s">
        <v>88</v>
      </c>
      <c r="Z221" s="66" t="s">
        <v>72</v>
      </c>
      <c r="AA221" s="67">
        <v>1247202717.295238</v>
      </c>
      <c r="AB221" s="114">
        <v>160</v>
      </c>
      <c r="AC221" s="68">
        <v>7795016.983095238</v>
      </c>
      <c r="AD221" s="115"/>
      <c r="AE221" s="115"/>
      <c r="AF221" s="115"/>
      <c r="AG221" s="115"/>
      <c r="AH221" s="116"/>
      <c r="AK221" s="71" t="s">
        <v>88</v>
      </c>
      <c r="AL221" s="66" t="s">
        <v>72</v>
      </c>
      <c r="AM221" s="67">
        <v>47368561.427863777</v>
      </c>
      <c r="AN221" s="114">
        <v>136</v>
      </c>
      <c r="AO221" s="68">
        <v>348298.24579311599</v>
      </c>
      <c r="AP221" s="115"/>
      <c r="AQ221" s="115"/>
      <c r="AR221" s="115"/>
      <c r="AS221" s="115"/>
      <c r="AT221" s="116"/>
    </row>
    <row r="222" spans="1:79" ht="32" x14ac:dyDescent="0.2">
      <c r="A222" s="71"/>
      <c r="B222" s="72" t="s">
        <v>80</v>
      </c>
      <c r="C222" s="73">
        <v>2936384.4733096468</v>
      </c>
      <c r="D222" s="74">
        <v>1</v>
      </c>
      <c r="E222" s="74">
        <v>2936384.4733096468</v>
      </c>
      <c r="F222" s="74">
        <v>3.2704008817146053</v>
      </c>
      <c r="G222" s="75">
        <v>7.4602994536687062E-2</v>
      </c>
      <c r="H222" s="75">
        <v>4.2324109159481767E-2</v>
      </c>
      <c r="I222" s="74">
        <v>3.2704008817146053</v>
      </c>
      <c r="J222" s="76">
        <v>0.43062307183407433</v>
      </c>
      <c r="M222" s="71"/>
      <c r="N222" s="72" t="s">
        <v>80</v>
      </c>
      <c r="O222" s="73">
        <v>200928614.44093573</v>
      </c>
      <c r="P222" s="74">
        <v>2.2255137710813262</v>
      </c>
      <c r="Q222" s="74">
        <v>90284147.890628025</v>
      </c>
      <c r="R222" s="74">
        <v>11.485437467216931</v>
      </c>
      <c r="S222" s="75">
        <v>9.678922127191643E-6</v>
      </c>
      <c r="T222" s="75">
        <v>0.13435548565358296</v>
      </c>
      <c r="U222" s="74">
        <v>25.560999250184704</v>
      </c>
      <c r="V222" s="76">
        <v>0.99589888909925794</v>
      </c>
      <c r="Y222" s="65"/>
      <c r="Z222" s="66" t="s">
        <v>77</v>
      </c>
      <c r="AA222" s="67">
        <v>1247202717.295238</v>
      </c>
      <c r="AB222" s="68">
        <v>82.167542579706094</v>
      </c>
      <c r="AC222" s="68">
        <v>15178775.927068735</v>
      </c>
      <c r="AD222" s="115"/>
      <c r="AE222" s="115"/>
      <c r="AF222" s="115"/>
      <c r="AG222" s="115"/>
      <c r="AH222" s="116"/>
      <c r="AK222" s="65"/>
      <c r="AL222" s="66" t="s">
        <v>77</v>
      </c>
      <c r="AM222" s="67">
        <v>47368561.427863777</v>
      </c>
      <c r="AN222" s="68">
        <v>68.433305147601942</v>
      </c>
      <c r="AO222" s="68">
        <v>692185.79061314964</v>
      </c>
      <c r="AP222" s="115"/>
      <c r="AQ222" s="115"/>
      <c r="AR222" s="115"/>
      <c r="AS222" s="115"/>
      <c r="AT222" s="116"/>
    </row>
    <row r="223" spans="1:79" x14ac:dyDescent="0.2">
      <c r="A223" s="71"/>
      <c r="B223" s="72" t="s">
        <v>82</v>
      </c>
      <c r="C223" s="73">
        <v>2936384.4733096468</v>
      </c>
      <c r="D223" s="74">
        <v>1</v>
      </c>
      <c r="E223" s="74">
        <v>2936384.4733096468</v>
      </c>
      <c r="F223" s="74">
        <v>3.2704008817146053</v>
      </c>
      <c r="G223" s="75">
        <v>7.4602994536687062E-2</v>
      </c>
      <c r="H223" s="75">
        <v>4.2324109159481767E-2</v>
      </c>
      <c r="I223" s="74">
        <v>3.2704008817146053</v>
      </c>
      <c r="J223" s="76">
        <v>0.43062307183407433</v>
      </c>
      <c r="M223" s="71"/>
      <c r="N223" s="72" t="s">
        <v>82</v>
      </c>
      <c r="O223" s="73">
        <v>200928614.44093573</v>
      </c>
      <c r="P223" s="74">
        <v>1</v>
      </c>
      <c r="Q223" s="74">
        <v>200928614.44093573</v>
      </c>
      <c r="R223" s="74">
        <v>11.485437467216929</v>
      </c>
      <c r="S223" s="75">
        <v>1.1273579060343661E-3</v>
      </c>
      <c r="T223" s="75">
        <v>0.13435548565358296</v>
      </c>
      <c r="U223" s="74">
        <v>11.485437467216929</v>
      </c>
      <c r="V223" s="76">
        <v>0.91693580646617345</v>
      </c>
      <c r="Y223" s="71"/>
      <c r="Z223" s="72" t="s">
        <v>80</v>
      </c>
      <c r="AA223" s="73">
        <v>1247202717.295238</v>
      </c>
      <c r="AB223" s="74">
        <v>88.83817899314306</v>
      </c>
      <c r="AC223" s="74">
        <v>14039039.649737788</v>
      </c>
      <c r="AD223" s="91"/>
      <c r="AE223" s="91"/>
      <c r="AF223" s="91"/>
      <c r="AG223" s="91"/>
      <c r="AH223" s="92"/>
      <c r="AK223" s="71"/>
      <c r="AL223" s="72" t="s">
        <v>80</v>
      </c>
      <c r="AM223" s="73">
        <v>47368561.427863777</v>
      </c>
      <c r="AN223" s="74">
        <v>74.892294777120796</v>
      </c>
      <c r="AO223" s="74">
        <v>632489.11745637446</v>
      </c>
      <c r="AP223" s="91"/>
      <c r="AQ223" s="91"/>
      <c r="AR223" s="91"/>
      <c r="AS223" s="91"/>
      <c r="AT223" s="92"/>
    </row>
    <row r="224" spans="1:79" ht="17" thickBot="1" x14ac:dyDescent="0.25">
      <c r="A224" s="71" t="s">
        <v>89</v>
      </c>
      <c r="B224" s="66" t="s">
        <v>72</v>
      </c>
      <c r="C224" s="94">
        <v>80005.403885016232</v>
      </c>
      <c r="D224" s="95">
        <v>1</v>
      </c>
      <c r="E224" s="96">
        <v>80005.403885016232</v>
      </c>
      <c r="F224" s="97">
        <v>8.9106091448774238E-2</v>
      </c>
      <c r="G224" s="97">
        <v>0.76615328005182959</v>
      </c>
      <c r="H224" s="97">
        <v>1.2026881703605639E-3</v>
      </c>
      <c r="I224" s="97">
        <v>8.9106091448774238E-2</v>
      </c>
      <c r="J224" s="98">
        <v>6.0003975551563338E-2</v>
      </c>
      <c r="M224" s="71" t="s">
        <v>89</v>
      </c>
      <c r="N224" s="66" t="s">
        <v>72</v>
      </c>
      <c r="O224" s="109">
        <v>76936077.979282528</v>
      </c>
      <c r="P224" s="110">
        <v>4</v>
      </c>
      <c r="Q224" s="111">
        <v>19234019.494820632</v>
      </c>
      <c r="R224" s="111">
        <v>4.3978032450113167</v>
      </c>
      <c r="S224" s="112">
        <v>1.810941044727664E-3</v>
      </c>
      <c r="T224" s="112">
        <v>5.6096000946189287E-2</v>
      </c>
      <c r="U224" s="111">
        <v>17.591212980045267</v>
      </c>
      <c r="V224" s="113">
        <v>0.93370540063305452</v>
      </c>
      <c r="Y224" s="117"/>
      <c r="Z224" s="118" t="s">
        <v>82</v>
      </c>
      <c r="AA224" s="105">
        <v>1247202717.295238</v>
      </c>
      <c r="AB224" s="119">
        <v>40</v>
      </c>
      <c r="AC224" s="119">
        <v>31180067.932380952</v>
      </c>
      <c r="AD224" s="107"/>
      <c r="AE224" s="107"/>
      <c r="AF224" s="107"/>
      <c r="AG224" s="107"/>
      <c r="AH224" s="108"/>
      <c r="AK224" s="117"/>
      <c r="AL224" s="118" t="s">
        <v>82</v>
      </c>
      <c r="AM224" s="105">
        <v>47368561.427863777</v>
      </c>
      <c r="AN224" s="119">
        <v>34</v>
      </c>
      <c r="AO224" s="119">
        <v>1393192.983172464</v>
      </c>
      <c r="AP224" s="107"/>
      <c r="AQ224" s="107"/>
      <c r="AR224" s="107"/>
      <c r="AS224" s="107"/>
      <c r="AT224" s="108"/>
    </row>
    <row r="225" spans="1:45" ht="33" thickTop="1" x14ac:dyDescent="0.2">
      <c r="A225" s="65"/>
      <c r="B225" s="66" t="s">
        <v>77</v>
      </c>
      <c r="C225" s="67">
        <v>80005.403885016232</v>
      </c>
      <c r="D225" s="68">
        <v>1</v>
      </c>
      <c r="E225" s="68">
        <v>80005.403885016232</v>
      </c>
      <c r="F225" s="69">
        <v>8.9106091448774238E-2</v>
      </c>
      <c r="G225" s="69">
        <v>0.76615328005182959</v>
      </c>
      <c r="H225" s="69">
        <v>1.2026881703605639E-3</v>
      </c>
      <c r="I225" s="69">
        <v>8.9106091448774238E-2</v>
      </c>
      <c r="J225" s="70">
        <v>6.0003975551563338E-2</v>
      </c>
      <c r="M225" s="65"/>
      <c r="N225" s="66" t="s">
        <v>77</v>
      </c>
      <c r="O225" s="67">
        <v>76936077.979282528</v>
      </c>
      <c r="P225" s="68">
        <v>2.0777432418276853</v>
      </c>
      <c r="Q225" s="68">
        <v>37028674.395593636</v>
      </c>
      <c r="R225" s="68">
        <v>4.3978032450113167</v>
      </c>
      <c r="S225" s="69">
        <v>1.287147437282518E-2</v>
      </c>
      <c r="T225" s="69">
        <v>5.6096000946189287E-2</v>
      </c>
      <c r="U225" s="68">
        <v>9.1375059712101265</v>
      </c>
      <c r="V225" s="70">
        <v>0.7633371399711536</v>
      </c>
    </row>
    <row r="226" spans="1:45" x14ac:dyDescent="0.2">
      <c r="A226" s="71"/>
      <c r="B226" s="72" t="s">
        <v>80</v>
      </c>
      <c r="C226" s="73">
        <v>80005.403885016232</v>
      </c>
      <c r="D226" s="74">
        <v>1</v>
      </c>
      <c r="E226" s="74">
        <v>80005.403885016232</v>
      </c>
      <c r="F226" s="75">
        <v>8.9106091448774238E-2</v>
      </c>
      <c r="G226" s="75">
        <v>0.76615328005182959</v>
      </c>
      <c r="H226" s="75">
        <v>1.2026881703605639E-3</v>
      </c>
      <c r="I226" s="75">
        <v>8.9106091448774238E-2</v>
      </c>
      <c r="J226" s="76">
        <v>6.0003975551563338E-2</v>
      </c>
      <c r="M226" s="71"/>
      <c r="N226" s="72" t="s">
        <v>80</v>
      </c>
      <c r="O226" s="73">
        <v>76936077.979282528</v>
      </c>
      <c r="P226" s="74">
        <v>2.2255137710813262</v>
      </c>
      <c r="Q226" s="74">
        <v>34570030.066316351</v>
      </c>
      <c r="R226" s="74">
        <v>4.3978032450113176</v>
      </c>
      <c r="S226" s="75">
        <v>1.1044947956159077E-2</v>
      </c>
      <c r="T226" s="75">
        <v>5.6096000946189287E-2</v>
      </c>
      <c r="U226" s="74">
        <v>9.7873716842788294</v>
      </c>
      <c r="V226" s="76">
        <v>0.78449921362895259</v>
      </c>
      <c r="Y226" s="38" t="s">
        <v>53</v>
      </c>
      <c r="Z226" s="38"/>
      <c r="AA226" s="38"/>
      <c r="AB226" s="38"/>
      <c r="AC226" s="38"/>
      <c r="AD226" s="38"/>
      <c r="AE226" s="38"/>
      <c r="AF226" s="38"/>
      <c r="AG226" s="38"/>
      <c r="AK226" s="38" t="s">
        <v>53</v>
      </c>
      <c r="AL226" s="38"/>
      <c r="AM226" s="38"/>
      <c r="AN226" s="38"/>
      <c r="AO226" s="38"/>
      <c r="AP226" s="38"/>
      <c r="AQ226" s="38"/>
      <c r="AR226" s="38"/>
      <c r="AS226" s="38"/>
    </row>
    <row r="227" spans="1:45" x14ac:dyDescent="0.2">
      <c r="A227" s="71"/>
      <c r="B227" s="72" t="s">
        <v>82</v>
      </c>
      <c r="C227" s="73">
        <v>80005.403885016232</v>
      </c>
      <c r="D227" s="74">
        <v>1</v>
      </c>
      <c r="E227" s="74">
        <v>80005.403885016232</v>
      </c>
      <c r="F227" s="75">
        <v>8.9106091448774238E-2</v>
      </c>
      <c r="G227" s="75">
        <v>0.76615328005182959</v>
      </c>
      <c r="H227" s="75">
        <v>1.2026881703605639E-3</v>
      </c>
      <c r="I227" s="75">
        <v>8.9106091448774238E-2</v>
      </c>
      <c r="J227" s="76">
        <v>6.0003975551563338E-2</v>
      </c>
      <c r="M227" s="71"/>
      <c r="N227" s="72" t="s">
        <v>82</v>
      </c>
      <c r="O227" s="73">
        <v>76936077.979282528</v>
      </c>
      <c r="P227" s="74">
        <v>1</v>
      </c>
      <c r="Q227" s="74">
        <v>76936077.979282528</v>
      </c>
      <c r="R227" s="74">
        <v>4.3978032450113167</v>
      </c>
      <c r="S227" s="75">
        <v>3.9401978783409015E-2</v>
      </c>
      <c r="T227" s="75">
        <v>5.6096000946189287E-2</v>
      </c>
      <c r="U227" s="74">
        <v>4.3978032450113167</v>
      </c>
      <c r="V227" s="76">
        <v>0.54377147571037177</v>
      </c>
      <c r="Y227" s="39" t="s">
        <v>54</v>
      </c>
      <c r="Z227" s="39" t="s">
        <v>55</v>
      </c>
      <c r="AK227" s="39" t="s">
        <v>54</v>
      </c>
      <c r="AL227" s="39" t="s">
        <v>55</v>
      </c>
    </row>
    <row r="228" spans="1:45" ht="49" thickBot="1" x14ac:dyDescent="0.25">
      <c r="A228" s="71" t="s">
        <v>88</v>
      </c>
      <c r="B228" s="66" t="s">
        <v>72</v>
      </c>
      <c r="C228" s="67">
        <v>66442145.43844907</v>
      </c>
      <c r="D228" s="114">
        <v>74</v>
      </c>
      <c r="E228" s="68">
        <v>897866.83024931175</v>
      </c>
      <c r="F228" s="115"/>
      <c r="G228" s="115"/>
      <c r="H228" s="115"/>
      <c r="I228" s="115"/>
      <c r="J228" s="116"/>
      <c r="M228" s="71" t="s">
        <v>88</v>
      </c>
      <c r="N228" s="66" t="s">
        <v>72</v>
      </c>
      <c r="O228" s="67">
        <v>1294571278.7231019</v>
      </c>
      <c r="P228" s="114">
        <v>296</v>
      </c>
      <c r="Q228" s="68">
        <v>4373551.6173077766</v>
      </c>
      <c r="R228" s="115"/>
      <c r="S228" s="115"/>
      <c r="T228" s="115"/>
      <c r="U228" s="115"/>
      <c r="V228" s="116"/>
      <c r="Y228" s="39" t="s">
        <v>90</v>
      </c>
      <c r="Z228" s="39" t="s">
        <v>91</v>
      </c>
      <c r="AK228" s="39" t="s">
        <v>90</v>
      </c>
      <c r="AL228" s="39" t="s">
        <v>91</v>
      </c>
    </row>
    <row r="229" spans="1:45" ht="36" thickTop="1" thickBot="1" x14ac:dyDescent="0.25">
      <c r="A229" s="65"/>
      <c r="B229" s="66" t="s">
        <v>77</v>
      </c>
      <c r="C229" s="67">
        <v>66442145.43844907</v>
      </c>
      <c r="D229" s="68">
        <v>74</v>
      </c>
      <c r="E229" s="68">
        <v>897866.83024931175</v>
      </c>
      <c r="F229" s="115"/>
      <c r="G229" s="115"/>
      <c r="H229" s="115"/>
      <c r="I229" s="115"/>
      <c r="J229" s="116"/>
      <c r="M229" s="65"/>
      <c r="N229" s="66" t="s">
        <v>77</v>
      </c>
      <c r="O229" s="67">
        <v>1294571278.7231019</v>
      </c>
      <c r="P229" s="68">
        <v>153.75299989524871</v>
      </c>
      <c r="Q229" s="68">
        <v>8419811.513304377</v>
      </c>
      <c r="R229" s="115"/>
      <c r="S229" s="115"/>
      <c r="T229" s="115"/>
      <c r="U229" s="115"/>
      <c r="V229" s="116"/>
      <c r="Y229" s="45" t="s">
        <v>60</v>
      </c>
      <c r="Z229" s="42" t="s">
        <v>61</v>
      </c>
      <c r="AA229" s="43" t="s">
        <v>62</v>
      </c>
      <c r="AB229" s="43" t="s">
        <v>63</v>
      </c>
      <c r="AC229" s="43" t="s">
        <v>64</v>
      </c>
      <c r="AD229" s="43" t="s">
        <v>65</v>
      </c>
      <c r="AE229" s="43" t="s">
        <v>66</v>
      </c>
      <c r="AF229" s="43" t="s">
        <v>67</v>
      </c>
      <c r="AG229" s="44" t="s">
        <v>73</v>
      </c>
      <c r="AK229" s="45" t="s">
        <v>60</v>
      </c>
      <c r="AL229" s="42" t="s">
        <v>61</v>
      </c>
      <c r="AM229" s="43" t="s">
        <v>62</v>
      </c>
      <c r="AN229" s="43" t="s">
        <v>63</v>
      </c>
      <c r="AO229" s="43" t="s">
        <v>64</v>
      </c>
      <c r="AP229" s="43" t="s">
        <v>65</v>
      </c>
      <c r="AQ229" s="43" t="s">
        <v>66</v>
      </c>
      <c r="AR229" s="43" t="s">
        <v>67</v>
      </c>
      <c r="AS229" s="44" t="s">
        <v>73</v>
      </c>
    </row>
    <row r="230" spans="1:45" ht="17" thickTop="1" x14ac:dyDescent="0.2">
      <c r="A230" s="65"/>
      <c r="B230" s="66" t="s">
        <v>80</v>
      </c>
      <c r="C230" s="67">
        <v>66442145.43844907</v>
      </c>
      <c r="D230" s="68">
        <v>74</v>
      </c>
      <c r="E230" s="68">
        <v>897866.83024931175</v>
      </c>
      <c r="F230" s="115"/>
      <c r="G230" s="115"/>
      <c r="H230" s="115"/>
      <c r="I230" s="115"/>
      <c r="J230" s="116"/>
      <c r="M230" s="65"/>
      <c r="N230" s="66" t="s">
        <v>80</v>
      </c>
      <c r="O230" s="67">
        <v>1294571278.7231019</v>
      </c>
      <c r="P230" s="68">
        <v>164.68801906001815</v>
      </c>
      <c r="Q230" s="68">
        <v>7860749.5925451275</v>
      </c>
      <c r="R230" s="115"/>
      <c r="S230" s="115"/>
      <c r="T230" s="115"/>
      <c r="U230" s="115"/>
      <c r="V230" s="116"/>
      <c r="Y230" s="59" t="s">
        <v>79</v>
      </c>
      <c r="Z230" s="120">
        <v>9382437750.8761902</v>
      </c>
      <c r="AA230" s="61">
        <v>1</v>
      </c>
      <c r="AB230" s="62">
        <v>9382437750.8761902</v>
      </c>
      <c r="AC230" s="62">
        <v>84.325848613751603</v>
      </c>
      <c r="AD230" s="63">
        <v>2.1266076201402809E-11</v>
      </c>
      <c r="AE230" s="63">
        <v>0.67826481422805562</v>
      </c>
      <c r="AF230" s="62">
        <v>84.325848613751603</v>
      </c>
      <c r="AG230" s="64">
        <v>0.99999999999862088</v>
      </c>
      <c r="AK230" s="59" t="s">
        <v>79</v>
      </c>
      <c r="AL230" s="120">
        <v>192895488.00110078</v>
      </c>
      <c r="AM230" s="61">
        <v>1</v>
      </c>
      <c r="AN230" s="62">
        <v>192895488.00110078</v>
      </c>
      <c r="AO230" s="62">
        <v>252.05041933032822</v>
      </c>
      <c r="AP230" s="63">
        <v>2.71950345371121E-17</v>
      </c>
      <c r="AQ230" s="63">
        <v>0.88113983513956284</v>
      </c>
      <c r="AR230" s="62">
        <v>252.05041933032822</v>
      </c>
      <c r="AS230" s="121">
        <v>1</v>
      </c>
    </row>
    <row r="231" spans="1:45" ht="17" thickBot="1" x14ac:dyDescent="0.25">
      <c r="A231" s="117"/>
      <c r="B231" s="118" t="s">
        <v>82</v>
      </c>
      <c r="C231" s="105">
        <v>66442145.43844907</v>
      </c>
      <c r="D231" s="119">
        <v>74</v>
      </c>
      <c r="E231" s="119">
        <v>897866.83024931175</v>
      </c>
      <c r="F231" s="107"/>
      <c r="G231" s="107"/>
      <c r="H231" s="107"/>
      <c r="I231" s="107"/>
      <c r="J231" s="108"/>
      <c r="M231" s="117"/>
      <c r="N231" s="118" t="s">
        <v>82</v>
      </c>
      <c r="O231" s="105">
        <v>1294571278.7231019</v>
      </c>
      <c r="P231" s="119">
        <v>74</v>
      </c>
      <c r="Q231" s="119">
        <v>17494206.469231106</v>
      </c>
      <c r="R231" s="107"/>
      <c r="S231" s="107"/>
      <c r="T231" s="107"/>
      <c r="U231" s="107"/>
      <c r="V231" s="108"/>
      <c r="Y231" s="83" t="s">
        <v>81</v>
      </c>
      <c r="Z231" s="86">
        <v>694214214.8761903</v>
      </c>
      <c r="AA231" s="87">
        <v>1</v>
      </c>
      <c r="AB231" s="88">
        <v>694214214.8761903</v>
      </c>
      <c r="AC231" s="88">
        <v>6.2393382555292956</v>
      </c>
      <c r="AD231" s="89">
        <v>1.670679698428473E-2</v>
      </c>
      <c r="AE231" s="89">
        <v>0.13493571687919206</v>
      </c>
      <c r="AF231" s="88">
        <v>6.2393382555292947</v>
      </c>
      <c r="AG231" s="90">
        <v>0.68352938750056924</v>
      </c>
      <c r="AK231" s="83" t="s">
        <v>81</v>
      </c>
      <c r="AL231" s="99">
        <v>1005196.0011007923</v>
      </c>
      <c r="AM231" s="100">
        <v>1</v>
      </c>
      <c r="AN231" s="101">
        <v>1005196.0011007923</v>
      </c>
      <c r="AO231" s="101">
        <v>1.3134577496451236</v>
      </c>
      <c r="AP231" s="102">
        <v>0.259771933364771</v>
      </c>
      <c r="AQ231" s="102">
        <v>3.7194254919948273E-2</v>
      </c>
      <c r="AR231" s="101">
        <v>1.3134577496451239</v>
      </c>
      <c r="AS231" s="103">
        <v>0.1998065335976722</v>
      </c>
    </row>
    <row r="232" spans="1:45" ht="18" thickTop="1" thickBot="1" x14ac:dyDescent="0.25">
      <c r="D232"/>
      <c r="Y232" s="104" t="s">
        <v>83</v>
      </c>
      <c r="Z232" s="105">
        <v>4450563097.8476181</v>
      </c>
      <c r="AA232" s="106">
        <v>40</v>
      </c>
      <c r="AB232" s="119">
        <v>111264077.44619045</v>
      </c>
      <c r="AC232" s="107"/>
      <c r="AD232" s="107"/>
      <c r="AE232" s="107"/>
      <c r="AF232" s="107"/>
      <c r="AG232" s="108"/>
      <c r="AK232" s="104" t="s">
        <v>83</v>
      </c>
      <c r="AL232" s="105">
        <v>26020375.64334365</v>
      </c>
      <c r="AM232" s="106">
        <v>34</v>
      </c>
      <c r="AN232" s="119">
        <v>765305.16598069563</v>
      </c>
      <c r="AO232" s="107"/>
      <c r="AP232" s="107"/>
      <c r="AQ232" s="107"/>
      <c r="AR232" s="107"/>
      <c r="AS232" s="108"/>
    </row>
    <row r="233" spans="1:45" ht="17" thickTop="1" x14ac:dyDescent="0.2">
      <c r="A233" s="38" t="s">
        <v>92</v>
      </c>
      <c r="B233" s="38"/>
      <c r="C233" s="38"/>
      <c r="D233" s="38"/>
      <c r="E233" s="38"/>
      <c r="F233" s="38"/>
      <c r="G233" s="38"/>
      <c r="H233" s="38"/>
      <c r="I233" s="38"/>
      <c r="M233" s="38" t="s">
        <v>92</v>
      </c>
      <c r="N233" s="38"/>
      <c r="O233" s="38"/>
      <c r="P233" s="38"/>
      <c r="Q233" s="38"/>
      <c r="R233" s="38"/>
      <c r="S233" s="38"/>
      <c r="T233" s="38"/>
      <c r="U233" s="38"/>
    </row>
    <row r="234" spans="1:45" x14ac:dyDescent="0.2">
      <c r="A234" s="39" t="s">
        <v>54</v>
      </c>
      <c r="B234" s="39" t="s">
        <v>55</v>
      </c>
      <c r="D234"/>
      <c r="M234" s="39" t="s">
        <v>54</v>
      </c>
      <c r="N234" s="39" t="s">
        <v>55</v>
      </c>
    </row>
    <row r="235" spans="1:45" ht="33" thickBot="1" x14ac:dyDescent="0.25">
      <c r="A235" s="39" t="s">
        <v>90</v>
      </c>
      <c r="B235" s="39" t="s">
        <v>91</v>
      </c>
      <c r="D235"/>
      <c r="M235" s="39" t="s">
        <v>90</v>
      </c>
      <c r="N235" s="39" t="s">
        <v>91</v>
      </c>
    </row>
    <row r="236" spans="1:45" ht="36" thickTop="1" thickBot="1" x14ac:dyDescent="0.25">
      <c r="A236" s="45" t="s">
        <v>60</v>
      </c>
      <c r="B236" s="42" t="s">
        <v>61</v>
      </c>
      <c r="C236" s="43" t="s">
        <v>62</v>
      </c>
      <c r="D236" s="43" t="s">
        <v>63</v>
      </c>
      <c r="E236" s="43" t="s">
        <v>64</v>
      </c>
      <c r="F236" s="43" t="s">
        <v>65</v>
      </c>
      <c r="G236" s="43" t="s">
        <v>66</v>
      </c>
      <c r="H236" s="43" t="s">
        <v>67</v>
      </c>
      <c r="I236" s="44" t="s">
        <v>68</v>
      </c>
      <c r="M236" s="45" t="s">
        <v>60</v>
      </c>
      <c r="N236" s="42" t="s">
        <v>61</v>
      </c>
      <c r="O236" s="43" t="s">
        <v>62</v>
      </c>
      <c r="P236" s="43" t="s">
        <v>63</v>
      </c>
      <c r="Q236" s="43" t="s">
        <v>64</v>
      </c>
      <c r="R236" s="43" t="s">
        <v>65</v>
      </c>
      <c r="S236" s="43" t="s">
        <v>66</v>
      </c>
      <c r="T236" s="43" t="s">
        <v>67</v>
      </c>
      <c r="U236" s="44" t="s">
        <v>68</v>
      </c>
    </row>
    <row r="237" spans="1:45" ht="17" thickTop="1" x14ac:dyDescent="0.2">
      <c r="A237" s="59" t="s">
        <v>79</v>
      </c>
      <c r="B237" s="120">
        <v>347847069.19836617</v>
      </c>
      <c r="C237" s="61">
        <v>1</v>
      </c>
      <c r="D237" s="62">
        <v>347847069.19836617</v>
      </c>
      <c r="E237" s="62">
        <v>214.28791926906513</v>
      </c>
      <c r="F237" s="63">
        <v>1.5007714387311391E-23</v>
      </c>
      <c r="G237" s="63">
        <v>0.74331217143048489</v>
      </c>
      <c r="H237" s="62">
        <v>214.28791926906516</v>
      </c>
      <c r="I237" s="121">
        <v>1</v>
      </c>
      <c r="M237" s="59" t="s">
        <v>79</v>
      </c>
      <c r="N237" s="120">
        <v>5768315946.134985</v>
      </c>
      <c r="O237" s="61">
        <v>1</v>
      </c>
      <c r="P237" s="62">
        <v>5768315946.134985</v>
      </c>
      <c r="Q237" s="62">
        <v>95.352936573550664</v>
      </c>
      <c r="R237" s="63">
        <v>6.0603681976286887E-15</v>
      </c>
      <c r="S237" s="63">
        <v>0.56304271129150751</v>
      </c>
      <c r="T237" s="62">
        <v>95.352936573550664</v>
      </c>
      <c r="U237" s="64">
        <v>0.99999999999999167</v>
      </c>
    </row>
    <row r="238" spans="1:45" x14ac:dyDescent="0.2">
      <c r="A238" s="83" t="s">
        <v>81</v>
      </c>
      <c r="B238" s="99">
        <v>292311.41907150741</v>
      </c>
      <c r="C238" s="100">
        <v>1</v>
      </c>
      <c r="D238" s="101">
        <v>292311.41907150741</v>
      </c>
      <c r="E238" s="102">
        <v>0.1800757037159342</v>
      </c>
      <c r="F238" s="102">
        <v>0.67253936476117115</v>
      </c>
      <c r="G238" s="102">
        <v>2.4275481253912172E-3</v>
      </c>
      <c r="H238" s="102">
        <v>0.1800757037159342</v>
      </c>
      <c r="I238" s="103">
        <v>7.033093237810184E-2</v>
      </c>
      <c r="M238" s="83" t="s">
        <v>81</v>
      </c>
      <c r="N238" s="86">
        <v>294080467.78976572</v>
      </c>
      <c r="O238" s="87">
        <v>1</v>
      </c>
      <c r="P238" s="88">
        <v>294080467.78976572</v>
      </c>
      <c r="Q238" s="88">
        <v>4.861286457699423</v>
      </c>
      <c r="R238" s="89">
        <v>3.057371709324571E-2</v>
      </c>
      <c r="S238" s="89">
        <v>6.1643509458940662E-2</v>
      </c>
      <c r="T238" s="88">
        <v>4.861286457699423</v>
      </c>
      <c r="U238" s="90">
        <v>0.58559944333987868</v>
      </c>
    </row>
    <row r="239" spans="1:45" x14ac:dyDescent="0.2">
      <c r="A239" s="83" t="s">
        <v>93</v>
      </c>
      <c r="B239" s="99">
        <v>3759274.435170956</v>
      </c>
      <c r="C239" s="100">
        <v>1</v>
      </c>
      <c r="D239" s="101">
        <v>3759274.435170956</v>
      </c>
      <c r="E239" s="101">
        <v>2.3158657007823886</v>
      </c>
      <c r="F239" s="102">
        <v>0.13232190183818857</v>
      </c>
      <c r="G239" s="102">
        <v>3.0345796113515705E-2</v>
      </c>
      <c r="H239" s="101">
        <v>2.3158657007823886</v>
      </c>
      <c r="I239" s="103">
        <v>0.32378008115315915</v>
      </c>
      <c r="M239" s="83" t="s">
        <v>93</v>
      </c>
      <c r="N239" s="86">
        <v>3086011837.0245728</v>
      </c>
      <c r="O239" s="87">
        <v>1</v>
      </c>
      <c r="P239" s="88">
        <v>3086011837.0245728</v>
      </c>
      <c r="Q239" s="88">
        <v>51.013206230181872</v>
      </c>
      <c r="R239" s="89">
        <v>5.330437840172307E-10</v>
      </c>
      <c r="S239" s="89">
        <v>0.40806253809900112</v>
      </c>
      <c r="T239" s="88">
        <v>51.013206230181872</v>
      </c>
      <c r="U239" s="90">
        <v>0.99999981860168774</v>
      </c>
    </row>
    <row r="240" spans="1:45" ht="32" x14ac:dyDescent="0.2">
      <c r="A240" s="83" t="s">
        <v>94</v>
      </c>
      <c r="B240" s="99">
        <v>231040.8698561014</v>
      </c>
      <c r="C240" s="100">
        <v>1</v>
      </c>
      <c r="D240" s="101">
        <v>231040.8698561014</v>
      </c>
      <c r="E240" s="102">
        <v>0.14233055745352644</v>
      </c>
      <c r="F240" s="102">
        <v>0.70705483878980935</v>
      </c>
      <c r="G240" s="102">
        <v>1.9196935999096127E-3</v>
      </c>
      <c r="H240" s="102">
        <v>0.14233055745352644</v>
      </c>
      <c r="I240" s="103">
        <v>6.603281737776534E-2</v>
      </c>
      <c r="M240" s="83" t="s">
        <v>94</v>
      </c>
      <c r="N240" s="86">
        <v>346750218.35410213</v>
      </c>
      <c r="O240" s="87">
        <v>1</v>
      </c>
      <c r="P240" s="88">
        <v>346750218.35410213</v>
      </c>
      <c r="Q240" s="88">
        <v>5.7319418503311326</v>
      </c>
      <c r="R240" s="89">
        <v>1.9193050459093842E-2</v>
      </c>
      <c r="S240" s="89">
        <v>7.1890157411327704E-2</v>
      </c>
      <c r="T240" s="88">
        <v>5.7319418503311326</v>
      </c>
      <c r="U240" s="90">
        <v>0.65654143780981356</v>
      </c>
    </row>
    <row r="241" spans="1:32" ht="17" thickBot="1" x14ac:dyDescent="0.25">
      <c r="A241" s="104" t="s">
        <v>83</v>
      </c>
      <c r="B241" s="105">
        <v>120121951.8509509</v>
      </c>
      <c r="C241" s="106">
        <v>74</v>
      </c>
      <c r="D241" s="119">
        <v>1623269.6196074446</v>
      </c>
      <c r="E241" s="107"/>
      <c r="F241" s="107"/>
      <c r="G241" s="107"/>
      <c r="H241" s="107"/>
      <c r="I241" s="108"/>
      <c r="M241" s="104" t="s">
        <v>83</v>
      </c>
      <c r="N241" s="105">
        <v>4476583473.490963</v>
      </c>
      <c r="O241" s="106">
        <v>74</v>
      </c>
      <c r="P241" s="119">
        <v>60494371.26339139</v>
      </c>
      <c r="Q241" s="107"/>
      <c r="R241" s="107"/>
      <c r="S241" s="107"/>
      <c r="T241" s="107"/>
      <c r="U241" s="108"/>
    </row>
    <row r="242" spans="1:32" ht="17" thickTop="1" x14ac:dyDescent="0.2">
      <c r="D242"/>
    </row>
    <row r="243" spans="1:32" x14ac:dyDescent="0.2">
      <c r="D243"/>
    </row>
    <row r="244" spans="1:32" s="35" customFormat="1" ht="24" x14ac:dyDescent="0.3">
      <c r="A244" s="34" t="s">
        <v>95</v>
      </c>
    </row>
    <row r="245" spans="1:32" x14ac:dyDescent="0.2">
      <c r="D245"/>
    </row>
    <row r="246" spans="1:32" ht="24" x14ac:dyDescent="0.2">
      <c r="A246" s="36" t="s">
        <v>96</v>
      </c>
      <c r="B246" s="36"/>
      <c r="C246" s="36"/>
      <c r="D246"/>
      <c r="K246" s="36" t="s">
        <v>97</v>
      </c>
      <c r="L246" s="36"/>
      <c r="M246" s="36"/>
      <c r="N246" s="36"/>
      <c r="O246" s="36"/>
      <c r="P246" s="36"/>
      <c r="W246" s="36" t="s">
        <v>98</v>
      </c>
      <c r="X246" s="36"/>
      <c r="Y246" s="36"/>
      <c r="Z246" s="36"/>
      <c r="AA246" s="36"/>
    </row>
    <row r="247" spans="1:32" x14ac:dyDescent="0.2">
      <c r="D247"/>
    </row>
    <row r="248" spans="1:32" x14ac:dyDescent="0.2">
      <c r="A248" s="122" t="s">
        <v>92</v>
      </c>
      <c r="B248" s="122"/>
      <c r="C248" s="122"/>
      <c r="D248" s="122"/>
      <c r="E248" s="122"/>
      <c r="F248" s="122"/>
      <c r="G248" s="122"/>
      <c r="H248" s="122"/>
      <c r="I248" s="122"/>
      <c r="K248" s="122" t="s">
        <v>56</v>
      </c>
      <c r="L248" s="122"/>
      <c r="M248" s="122"/>
      <c r="N248" s="122"/>
      <c r="O248" s="122"/>
      <c r="P248" s="122"/>
      <c r="Q248" s="122"/>
      <c r="R248" s="122"/>
      <c r="S248" s="122"/>
      <c r="T248" s="122"/>
      <c r="W248" s="122" t="s">
        <v>56</v>
      </c>
      <c r="X248" s="122"/>
      <c r="Y248" s="122"/>
      <c r="Z248" s="122"/>
      <c r="AA248" s="122"/>
      <c r="AB248" s="122"/>
      <c r="AC248" s="122"/>
      <c r="AD248" s="122"/>
      <c r="AE248" s="122"/>
      <c r="AF248" s="122"/>
    </row>
    <row r="249" spans="1:32" ht="33" thickBot="1" x14ac:dyDescent="0.25">
      <c r="A249" s="123" t="s">
        <v>57</v>
      </c>
      <c r="B249" s="123" t="s">
        <v>99</v>
      </c>
      <c r="D249"/>
      <c r="K249" s="123" t="s">
        <v>54</v>
      </c>
      <c r="L249" s="123" t="s">
        <v>55</v>
      </c>
      <c r="W249" s="123" t="s">
        <v>54</v>
      </c>
      <c r="X249" s="123" t="s">
        <v>55</v>
      </c>
    </row>
    <row r="250" spans="1:32" ht="36" thickTop="1" thickBot="1" x14ac:dyDescent="0.25">
      <c r="A250" s="124" t="s">
        <v>60</v>
      </c>
      <c r="B250" s="125" t="s">
        <v>61</v>
      </c>
      <c r="C250" s="126" t="s">
        <v>62</v>
      </c>
      <c r="D250" s="126" t="s">
        <v>63</v>
      </c>
      <c r="E250" s="126" t="s">
        <v>64</v>
      </c>
      <c r="F250" s="126" t="s">
        <v>65</v>
      </c>
      <c r="G250" s="126" t="s">
        <v>66</v>
      </c>
      <c r="H250" s="126" t="s">
        <v>67</v>
      </c>
      <c r="I250" s="127" t="s">
        <v>73</v>
      </c>
      <c r="K250" s="128" t="s">
        <v>60</v>
      </c>
      <c r="L250" s="129"/>
      <c r="M250" s="125" t="s">
        <v>61</v>
      </c>
      <c r="N250" s="126" t="s">
        <v>62</v>
      </c>
      <c r="O250" s="126" t="s">
        <v>63</v>
      </c>
      <c r="P250" s="126" t="s">
        <v>64</v>
      </c>
      <c r="Q250" s="126" t="s">
        <v>65</v>
      </c>
      <c r="R250" s="126" t="s">
        <v>66</v>
      </c>
      <c r="S250" s="126" t="s">
        <v>67</v>
      </c>
      <c r="T250" s="127" t="s">
        <v>73</v>
      </c>
      <c r="W250" s="128" t="s">
        <v>60</v>
      </c>
      <c r="X250" s="129"/>
      <c r="Y250" s="125" t="s">
        <v>61</v>
      </c>
      <c r="Z250" s="126" t="s">
        <v>62</v>
      </c>
      <c r="AA250" s="126" t="s">
        <v>63</v>
      </c>
      <c r="AB250" s="126" t="s">
        <v>64</v>
      </c>
      <c r="AC250" s="126" t="s">
        <v>65</v>
      </c>
      <c r="AD250" s="126" t="s">
        <v>66</v>
      </c>
      <c r="AE250" s="126" t="s">
        <v>67</v>
      </c>
      <c r="AF250" s="127" t="s">
        <v>73</v>
      </c>
    </row>
    <row r="251" spans="1:32" ht="33" thickTop="1" x14ac:dyDescent="0.2">
      <c r="A251" s="130" t="s">
        <v>74</v>
      </c>
      <c r="B251" s="131" t="s">
        <v>100</v>
      </c>
      <c r="C251" s="132">
        <v>3</v>
      </c>
      <c r="D251" s="133">
        <v>215731514.40385517</v>
      </c>
      <c r="E251" s="133">
        <v>6.7257128252666742</v>
      </c>
      <c r="F251" s="134">
        <v>4.4833176432333206E-4</v>
      </c>
      <c r="G251" s="134">
        <v>0.21424667177570686</v>
      </c>
      <c r="H251" s="133">
        <v>20.177138475800021</v>
      </c>
      <c r="I251" s="135">
        <v>0.96900624362362764</v>
      </c>
      <c r="K251" s="136" t="s">
        <v>101</v>
      </c>
      <c r="L251" s="137" t="s">
        <v>72</v>
      </c>
      <c r="M251" s="138">
        <v>15958022.523809485</v>
      </c>
      <c r="N251" s="139">
        <v>8</v>
      </c>
      <c r="O251" s="140">
        <v>1994752.8154761856</v>
      </c>
      <c r="P251" s="140">
        <v>12.839813955438318</v>
      </c>
      <c r="Q251" s="141">
        <v>4.8798025311793136E-16</v>
      </c>
      <c r="R251" s="141">
        <v>0.2429950636515599</v>
      </c>
      <c r="S251" s="140">
        <v>102.71851164350655</v>
      </c>
      <c r="T251" s="142">
        <v>0.99999999998152866</v>
      </c>
      <c r="W251" s="136" t="s">
        <v>101</v>
      </c>
      <c r="X251" s="137" t="s">
        <v>72</v>
      </c>
      <c r="Y251" s="138">
        <v>4879775.3413217114</v>
      </c>
      <c r="Z251" s="139">
        <v>8</v>
      </c>
      <c r="AA251" s="140">
        <v>609971.91766521393</v>
      </c>
      <c r="AB251" s="140">
        <v>6.253152359583023</v>
      </c>
      <c r="AC251" s="141">
        <v>1.978469721394137E-7</v>
      </c>
      <c r="AD251" s="141">
        <v>0.15534565600535735</v>
      </c>
      <c r="AE251" s="140">
        <v>50.025218876664177</v>
      </c>
      <c r="AF251" s="142">
        <v>0.99989191605215211</v>
      </c>
    </row>
    <row r="252" spans="1:32" ht="32" x14ac:dyDescent="0.2">
      <c r="A252" s="143" t="s">
        <v>79</v>
      </c>
      <c r="B252" s="144">
        <v>4012476035.3809271</v>
      </c>
      <c r="C252" s="145">
        <v>1</v>
      </c>
      <c r="D252" s="146">
        <v>4012476035.3809271</v>
      </c>
      <c r="E252" s="146">
        <v>125.09420149768539</v>
      </c>
      <c r="F252" s="147">
        <v>1.4449536829157185E-17</v>
      </c>
      <c r="G252" s="147">
        <v>0.62831664888612893</v>
      </c>
      <c r="H252" s="146">
        <v>125.09420149768539</v>
      </c>
      <c r="I252" s="148">
        <v>1</v>
      </c>
      <c r="K252" s="149"/>
      <c r="L252" s="150" t="s">
        <v>77</v>
      </c>
      <c r="M252" s="144">
        <v>15958022.523809485</v>
      </c>
      <c r="N252" s="146">
        <v>2.9322457234170831</v>
      </c>
      <c r="O252" s="146">
        <v>5442252.8086127974</v>
      </c>
      <c r="P252" s="146">
        <v>12.839813955438316</v>
      </c>
      <c r="Q252" s="147">
        <v>3.2586379559846307E-7</v>
      </c>
      <c r="R252" s="147">
        <v>0.2429950636515599</v>
      </c>
      <c r="S252" s="146">
        <v>37.649489560304986</v>
      </c>
      <c r="T252" s="151">
        <v>0.99976166790418786</v>
      </c>
      <c r="W252" s="149"/>
      <c r="X252" s="150" t="s">
        <v>77</v>
      </c>
      <c r="Y252" s="144">
        <v>4879775.3413217114</v>
      </c>
      <c r="Z252" s="146">
        <v>1.9326105358070325</v>
      </c>
      <c r="AA252" s="146">
        <v>2524965.7139450409</v>
      </c>
      <c r="AB252" s="146">
        <v>6.253152359583023</v>
      </c>
      <c r="AC252" s="147">
        <v>3.5983246223227653E-3</v>
      </c>
      <c r="AD252" s="147">
        <v>0.15534565600535735</v>
      </c>
      <c r="AE252" s="146">
        <v>12.084908132136755</v>
      </c>
      <c r="AF252" s="151">
        <v>0.87359393570162369</v>
      </c>
    </row>
    <row r="253" spans="1:32" ht="32" x14ac:dyDescent="0.2">
      <c r="A253" s="143" t="s">
        <v>81</v>
      </c>
      <c r="B253" s="152">
        <v>88597693.507958964</v>
      </c>
      <c r="C253" s="153">
        <v>1</v>
      </c>
      <c r="D253" s="154">
        <v>88597693.507958964</v>
      </c>
      <c r="E253" s="154">
        <v>2.7621492629955644</v>
      </c>
      <c r="F253" s="155">
        <v>0.1007493145810319</v>
      </c>
      <c r="G253" s="155">
        <v>3.5983219457966675E-2</v>
      </c>
      <c r="H253" s="154">
        <v>2.7621492629955644</v>
      </c>
      <c r="I253" s="156">
        <v>0.37481125368117452</v>
      </c>
      <c r="K253" s="157"/>
      <c r="L253" s="158" t="s">
        <v>80</v>
      </c>
      <c r="M253" s="159">
        <v>15958022.523809485</v>
      </c>
      <c r="N253" s="160">
        <v>3.2684559058937972</v>
      </c>
      <c r="O253" s="160">
        <v>4882434.6979971202</v>
      </c>
      <c r="P253" s="160">
        <v>12.839813955438318</v>
      </c>
      <c r="Q253" s="161">
        <v>8.3415971878244667E-8</v>
      </c>
      <c r="R253" s="161">
        <v>0.2429950636515599</v>
      </c>
      <c r="S253" s="160">
        <v>41.966365753229958</v>
      </c>
      <c r="T253" s="162">
        <v>0.99991487074495922</v>
      </c>
      <c r="W253" s="157"/>
      <c r="X253" s="158" t="s">
        <v>80</v>
      </c>
      <c r="Y253" s="159">
        <v>4879775.3413217114</v>
      </c>
      <c r="Z253" s="160">
        <v>2.107249153053369</v>
      </c>
      <c r="AA253" s="160">
        <v>2315708.7685862859</v>
      </c>
      <c r="AB253" s="160">
        <v>6.2531523595830221</v>
      </c>
      <c r="AC253" s="161">
        <v>2.6866796048170064E-3</v>
      </c>
      <c r="AD253" s="161">
        <v>0.15534565600535735</v>
      </c>
      <c r="AE253" s="160">
        <v>13.176950013645001</v>
      </c>
      <c r="AF253" s="162">
        <v>0.89457893271974398</v>
      </c>
    </row>
    <row r="254" spans="1:32" ht="32" x14ac:dyDescent="0.2">
      <c r="A254" s="143" t="s">
        <v>93</v>
      </c>
      <c r="B254" s="163">
        <v>438593075.63770568</v>
      </c>
      <c r="C254" s="164">
        <v>1</v>
      </c>
      <c r="D254" s="165">
        <v>438593075.63770568</v>
      </c>
      <c r="E254" s="165">
        <v>13.673714209262322</v>
      </c>
      <c r="F254" s="166">
        <v>4.1488657283886055E-4</v>
      </c>
      <c r="G254" s="166">
        <v>0.15596138857109987</v>
      </c>
      <c r="H254" s="165">
        <v>13.67371420926232</v>
      </c>
      <c r="I254" s="167">
        <v>0.95443165277022834</v>
      </c>
      <c r="K254" s="157"/>
      <c r="L254" s="158" t="s">
        <v>82</v>
      </c>
      <c r="M254" s="159">
        <v>15958022.523809485</v>
      </c>
      <c r="N254" s="160">
        <v>1</v>
      </c>
      <c r="O254" s="160">
        <v>15958022.523809485</v>
      </c>
      <c r="P254" s="160">
        <v>12.839813955438318</v>
      </c>
      <c r="Q254" s="161">
        <v>9.1095525505161912E-4</v>
      </c>
      <c r="R254" s="161">
        <v>0.2429950636515599</v>
      </c>
      <c r="S254" s="160">
        <v>12.839813955438318</v>
      </c>
      <c r="T254" s="162">
        <v>0.93773334501757877</v>
      </c>
      <c r="W254" s="157"/>
      <c r="X254" s="158" t="s">
        <v>82</v>
      </c>
      <c r="Y254" s="159">
        <v>4879775.3413217114</v>
      </c>
      <c r="Z254" s="160">
        <v>1</v>
      </c>
      <c r="AA254" s="160">
        <v>4879775.3413217114</v>
      </c>
      <c r="AB254" s="160">
        <v>6.253152359583023</v>
      </c>
      <c r="AC254" s="161">
        <v>1.7380411627132084E-2</v>
      </c>
      <c r="AD254" s="161">
        <v>0.15534565600535735</v>
      </c>
      <c r="AE254" s="160">
        <v>6.2531523595830221</v>
      </c>
      <c r="AF254" s="162">
        <v>0.68066737634212604</v>
      </c>
    </row>
    <row r="255" spans="1:32" ht="32" x14ac:dyDescent="0.2">
      <c r="A255" s="143" t="s">
        <v>94</v>
      </c>
      <c r="B255" s="152">
        <v>102247611.89882922</v>
      </c>
      <c r="C255" s="153">
        <v>1</v>
      </c>
      <c r="D255" s="154">
        <v>102247611.89882922</v>
      </c>
      <c r="E255" s="154">
        <v>3.1877033663865846</v>
      </c>
      <c r="F255" s="155">
        <v>7.8291652368084663E-2</v>
      </c>
      <c r="G255" s="155">
        <v>4.1298072456638905E-2</v>
      </c>
      <c r="H255" s="154">
        <v>3.1877033663865846</v>
      </c>
      <c r="I255" s="156">
        <v>0.42172783789147039</v>
      </c>
      <c r="K255" s="157" t="s">
        <v>102</v>
      </c>
      <c r="L255" s="150" t="s">
        <v>72</v>
      </c>
      <c r="M255" s="152">
        <v>715268.4497354487</v>
      </c>
      <c r="N255" s="153">
        <v>8</v>
      </c>
      <c r="O255" s="154">
        <v>89408.556216931087</v>
      </c>
      <c r="P255" s="155">
        <v>0.57550450308586043</v>
      </c>
      <c r="Q255" s="155">
        <v>0.79793017912324393</v>
      </c>
      <c r="R255" s="155">
        <v>1.4183545223500349E-2</v>
      </c>
      <c r="S255" s="154">
        <v>4.6040360246868826</v>
      </c>
      <c r="T255" s="156">
        <v>0.26642478809810399</v>
      </c>
      <c r="W255" s="157" t="s">
        <v>102</v>
      </c>
      <c r="X255" s="150" t="s">
        <v>72</v>
      </c>
      <c r="Y255" s="152">
        <v>413747.85984023218</v>
      </c>
      <c r="Z255" s="153">
        <v>8</v>
      </c>
      <c r="AA255" s="154">
        <v>51718.482480029023</v>
      </c>
      <c r="AB255" s="155">
        <v>0.53019416367877503</v>
      </c>
      <c r="AC255" s="155">
        <v>0.83341069754261643</v>
      </c>
      <c r="AD255" s="155">
        <v>1.5354508612536838E-2</v>
      </c>
      <c r="AE255" s="154">
        <v>4.2415533094302003</v>
      </c>
      <c r="AF255" s="156">
        <v>0.24473989223449377</v>
      </c>
    </row>
    <row r="256" spans="1:32" ht="32" x14ac:dyDescent="0.2">
      <c r="A256" s="143" t="s">
        <v>83</v>
      </c>
      <c r="B256" s="144">
        <v>2373597041.7756138</v>
      </c>
      <c r="C256" s="145">
        <v>74</v>
      </c>
      <c r="D256" s="146">
        <v>32075635.699670456</v>
      </c>
      <c r="E256" s="168"/>
      <c r="F256" s="168"/>
      <c r="G256" s="168"/>
      <c r="H256" s="168"/>
      <c r="I256" s="169"/>
      <c r="K256" s="149"/>
      <c r="L256" s="150" t="s">
        <v>77</v>
      </c>
      <c r="M256" s="144">
        <v>715268.4497354487</v>
      </c>
      <c r="N256" s="146">
        <v>2.9322457234170831</v>
      </c>
      <c r="O256" s="146">
        <v>243931.96109837375</v>
      </c>
      <c r="P256" s="147">
        <v>0.57550450308586032</v>
      </c>
      <c r="Q256" s="147">
        <v>0.6283688111896697</v>
      </c>
      <c r="R256" s="147">
        <v>1.4183545223500349E-2</v>
      </c>
      <c r="S256" s="146">
        <v>1.6875206179807876</v>
      </c>
      <c r="T256" s="151">
        <v>0.16466706606409198</v>
      </c>
      <c r="W256" s="149"/>
      <c r="X256" s="150" t="s">
        <v>77</v>
      </c>
      <c r="Y256" s="144">
        <v>413747.85984023218</v>
      </c>
      <c r="Z256" s="146">
        <v>1.9326105358070325</v>
      </c>
      <c r="AA256" s="146">
        <v>214087.55265191421</v>
      </c>
      <c r="AB256" s="147">
        <v>0.53019416367877503</v>
      </c>
      <c r="AC256" s="147">
        <v>0.58489425774427684</v>
      </c>
      <c r="AD256" s="147">
        <v>1.5354508612536838E-2</v>
      </c>
      <c r="AE256" s="146">
        <v>1.0246588267489987</v>
      </c>
      <c r="AF256" s="151">
        <v>0.13250898299737701</v>
      </c>
    </row>
    <row r="257" spans="1:32" ht="32" x14ac:dyDescent="0.2">
      <c r="A257" s="143" t="s">
        <v>85</v>
      </c>
      <c r="B257" s="144">
        <v>7269797101</v>
      </c>
      <c r="C257" s="145">
        <v>78</v>
      </c>
      <c r="D257" s="168"/>
      <c r="E257" s="168"/>
      <c r="F257" s="168"/>
      <c r="G257" s="168"/>
      <c r="H257" s="168"/>
      <c r="I257" s="169"/>
      <c r="K257" s="157"/>
      <c r="L257" s="158" t="s">
        <v>80</v>
      </c>
      <c r="M257" s="159">
        <v>715268.4497354487</v>
      </c>
      <c r="N257" s="160">
        <v>3.2684559058937972</v>
      </c>
      <c r="O257" s="160">
        <v>218839.86516252244</v>
      </c>
      <c r="P257" s="161">
        <v>0.57550450308586043</v>
      </c>
      <c r="Q257" s="161">
        <v>0.64662717646662882</v>
      </c>
      <c r="R257" s="161">
        <v>1.4183545223500349E-2</v>
      </c>
      <c r="S257" s="160">
        <v>1.8810110919794552</v>
      </c>
      <c r="T257" s="162">
        <v>0.17222743454333245</v>
      </c>
      <c r="W257" s="157"/>
      <c r="X257" s="158" t="s">
        <v>80</v>
      </c>
      <c r="Y257" s="159">
        <v>413747.85984023218</v>
      </c>
      <c r="Z257" s="160">
        <v>2.107249153053369</v>
      </c>
      <c r="AA257" s="160">
        <v>196345.01180874524</v>
      </c>
      <c r="AB257" s="161">
        <v>0.53019416367877492</v>
      </c>
      <c r="AC257" s="161">
        <v>0.60007847859528907</v>
      </c>
      <c r="AD257" s="161">
        <v>1.5354508612536838E-2</v>
      </c>
      <c r="AE257" s="160">
        <v>1.117251202365938</v>
      </c>
      <c r="AF257" s="162">
        <v>0.13643771949180228</v>
      </c>
    </row>
    <row r="258" spans="1:32" ht="33" thickBot="1" x14ac:dyDescent="0.25">
      <c r="A258" s="170" t="s">
        <v>86</v>
      </c>
      <c r="B258" s="171">
        <v>3020791584.9871793</v>
      </c>
      <c r="C258" s="172">
        <v>77</v>
      </c>
      <c r="D258" s="173"/>
      <c r="E258" s="173"/>
      <c r="F258" s="173"/>
      <c r="G258" s="173"/>
      <c r="H258" s="173"/>
      <c r="I258" s="174"/>
      <c r="K258" s="157"/>
      <c r="L258" s="158" t="s">
        <v>82</v>
      </c>
      <c r="M258" s="159">
        <v>715268.4497354487</v>
      </c>
      <c r="N258" s="160">
        <v>1</v>
      </c>
      <c r="O258" s="160">
        <v>715268.4497354487</v>
      </c>
      <c r="P258" s="161">
        <v>0.57550450308586043</v>
      </c>
      <c r="Q258" s="161">
        <v>0.45252692325379207</v>
      </c>
      <c r="R258" s="161">
        <v>1.4183545223500349E-2</v>
      </c>
      <c r="S258" s="161">
        <v>0.57550450308586032</v>
      </c>
      <c r="T258" s="162">
        <v>0.11480305555498238</v>
      </c>
      <c r="W258" s="157"/>
      <c r="X258" s="158" t="s">
        <v>82</v>
      </c>
      <c r="Y258" s="159">
        <v>413747.85984023218</v>
      </c>
      <c r="Z258" s="160">
        <v>1</v>
      </c>
      <c r="AA258" s="160">
        <v>413747.85984023218</v>
      </c>
      <c r="AB258" s="161">
        <v>0.53019416367877503</v>
      </c>
      <c r="AC258" s="161">
        <v>0.47151062550432565</v>
      </c>
      <c r="AD258" s="161">
        <v>1.5354508612536838E-2</v>
      </c>
      <c r="AE258" s="161">
        <v>0.53019416367877503</v>
      </c>
      <c r="AF258" s="162">
        <v>0.10906580435925561</v>
      </c>
    </row>
    <row r="259" spans="1:32" ht="33" thickTop="1" x14ac:dyDescent="0.2">
      <c r="D259"/>
      <c r="K259" s="157" t="s">
        <v>103</v>
      </c>
      <c r="L259" s="150" t="s">
        <v>72</v>
      </c>
      <c r="M259" s="144">
        <v>49714186.137566105</v>
      </c>
      <c r="N259" s="145">
        <v>320</v>
      </c>
      <c r="O259" s="146">
        <v>155356.83167989407</v>
      </c>
      <c r="P259" s="168"/>
      <c r="Q259" s="168"/>
      <c r="R259" s="168"/>
      <c r="S259" s="168"/>
      <c r="T259" s="169"/>
      <c r="W259" s="157" t="s">
        <v>103</v>
      </c>
      <c r="X259" s="150" t="s">
        <v>72</v>
      </c>
      <c r="Y259" s="144">
        <v>26532595.411764711</v>
      </c>
      <c r="Z259" s="145">
        <v>272</v>
      </c>
      <c r="AA259" s="146">
        <v>97546.306660899674</v>
      </c>
      <c r="AB259" s="168"/>
      <c r="AC259" s="168"/>
      <c r="AD259" s="168"/>
      <c r="AE259" s="168"/>
      <c r="AF259" s="169"/>
    </row>
    <row r="260" spans="1:32" ht="32" x14ac:dyDescent="0.2">
      <c r="A260" s="175" t="s">
        <v>92</v>
      </c>
      <c r="B260" s="175"/>
      <c r="C260" s="175"/>
      <c r="D260" s="175"/>
      <c r="E260" s="175"/>
      <c r="F260" s="175"/>
      <c r="G260" s="175"/>
      <c r="H260" s="175"/>
      <c r="I260" s="175"/>
      <c r="K260" s="149"/>
      <c r="L260" s="150" t="s">
        <v>77</v>
      </c>
      <c r="M260" s="144">
        <v>49714186.137566105</v>
      </c>
      <c r="N260" s="146">
        <v>117.28982893668332</v>
      </c>
      <c r="O260" s="146">
        <v>423857.60630960902</v>
      </c>
      <c r="P260" s="168"/>
      <c r="Q260" s="168"/>
      <c r="R260" s="168"/>
      <c r="S260" s="168"/>
      <c r="T260" s="169"/>
      <c r="W260" s="149"/>
      <c r="X260" s="150" t="s">
        <v>77</v>
      </c>
      <c r="Y260" s="144">
        <v>26532595.411764711</v>
      </c>
      <c r="Z260" s="146">
        <v>65.708758217439097</v>
      </c>
      <c r="AA260" s="146">
        <v>403790.85119771695</v>
      </c>
      <c r="AB260" s="168"/>
      <c r="AC260" s="168"/>
      <c r="AD260" s="168"/>
      <c r="AE260" s="168"/>
      <c r="AF260" s="169"/>
    </row>
    <row r="261" spans="1:32" ht="33" thickBot="1" x14ac:dyDescent="0.25">
      <c r="A261" s="176" t="s">
        <v>57</v>
      </c>
      <c r="B261" s="176" t="s">
        <v>104</v>
      </c>
      <c r="D261"/>
      <c r="K261" s="149"/>
      <c r="L261" s="150" t="s">
        <v>80</v>
      </c>
      <c r="M261" s="144">
        <v>49714186.137566105</v>
      </c>
      <c r="N261" s="146">
        <v>130.73823623575188</v>
      </c>
      <c r="O261" s="146">
        <v>380257.43324179237</v>
      </c>
      <c r="P261" s="168"/>
      <c r="Q261" s="168"/>
      <c r="R261" s="168"/>
      <c r="S261" s="168"/>
      <c r="T261" s="169"/>
      <c r="W261" s="149"/>
      <c r="X261" s="150" t="s">
        <v>80</v>
      </c>
      <c r="Y261" s="144">
        <v>26532595.411764711</v>
      </c>
      <c r="Z261" s="146">
        <v>71.646471203814542</v>
      </c>
      <c r="AA261" s="146">
        <v>370326.61854743358</v>
      </c>
      <c r="AB261" s="168"/>
      <c r="AC261" s="168"/>
      <c r="AD261" s="168"/>
      <c r="AE261" s="168"/>
      <c r="AF261" s="169"/>
    </row>
    <row r="262" spans="1:32" ht="34" thickTop="1" thickBot="1" x14ac:dyDescent="0.25">
      <c r="A262" s="177" t="s">
        <v>60</v>
      </c>
      <c r="B262" s="178" t="s">
        <v>61</v>
      </c>
      <c r="C262" s="179" t="s">
        <v>62</v>
      </c>
      <c r="D262" s="179" t="s">
        <v>63</v>
      </c>
      <c r="E262" s="179" t="s">
        <v>64</v>
      </c>
      <c r="F262" s="179" t="s">
        <v>65</v>
      </c>
      <c r="G262" s="179" t="s">
        <v>66</v>
      </c>
      <c r="H262" s="179" t="s">
        <v>67</v>
      </c>
      <c r="I262" s="180" t="s">
        <v>73</v>
      </c>
      <c r="K262" s="181"/>
      <c r="L262" s="182" t="s">
        <v>82</v>
      </c>
      <c r="M262" s="171">
        <v>49714186.137566105</v>
      </c>
      <c r="N262" s="183">
        <v>40</v>
      </c>
      <c r="O262" s="183">
        <v>1242854.6534391525</v>
      </c>
      <c r="P262" s="173"/>
      <c r="Q262" s="173"/>
      <c r="R262" s="173"/>
      <c r="S262" s="173"/>
      <c r="T262" s="174"/>
      <c r="W262" s="181"/>
      <c r="X262" s="182" t="s">
        <v>82</v>
      </c>
      <c r="Y262" s="171">
        <v>26532595.411764711</v>
      </c>
      <c r="Z262" s="183">
        <v>34</v>
      </c>
      <c r="AA262" s="183">
        <v>780370.45328719739</v>
      </c>
      <c r="AB262" s="173"/>
      <c r="AC262" s="173"/>
      <c r="AD262" s="173"/>
      <c r="AE262" s="173"/>
      <c r="AF262" s="174"/>
    </row>
    <row r="263" spans="1:32" ht="33" thickTop="1" x14ac:dyDescent="0.2">
      <c r="A263" s="184" t="s">
        <v>74</v>
      </c>
      <c r="B263" s="185" t="s">
        <v>105</v>
      </c>
      <c r="C263" s="186">
        <v>3</v>
      </c>
      <c r="D263" s="187">
        <v>5494787.7308296757</v>
      </c>
      <c r="E263" s="187">
        <v>1.4153476941701173</v>
      </c>
      <c r="F263" s="188">
        <v>0.24507312889986621</v>
      </c>
      <c r="G263" s="188">
        <v>5.4265275472561665E-2</v>
      </c>
      <c r="H263" s="187">
        <v>4.2460430825103526</v>
      </c>
      <c r="I263" s="189">
        <v>0.36094093951252415</v>
      </c>
    </row>
    <row r="264" spans="1:32" x14ac:dyDescent="0.2">
      <c r="A264" s="190" t="s">
        <v>79</v>
      </c>
      <c r="B264" s="191">
        <v>172905454.88944733</v>
      </c>
      <c r="C264" s="192">
        <v>1</v>
      </c>
      <c r="D264" s="193">
        <v>172905454.88944733</v>
      </c>
      <c r="E264" s="193">
        <v>44.536995581131073</v>
      </c>
      <c r="F264" s="194">
        <v>3.96611761764544E-9</v>
      </c>
      <c r="G264" s="194">
        <v>0.37572232502424374</v>
      </c>
      <c r="H264" s="193">
        <v>44.53699558113108</v>
      </c>
      <c r="I264" s="195">
        <v>0.99999812848910807</v>
      </c>
      <c r="K264" s="122" t="s">
        <v>53</v>
      </c>
      <c r="L264" s="122"/>
      <c r="M264" s="122"/>
      <c r="N264" s="122"/>
      <c r="O264" s="122"/>
      <c r="P264" s="122"/>
      <c r="Q264" s="122"/>
      <c r="R264" s="122"/>
      <c r="S264" s="122"/>
      <c r="W264" s="122" t="s">
        <v>53</v>
      </c>
      <c r="X264" s="122"/>
      <c r="Y264" s="122"/>
      <c r="Z264" s="122"/>
      <c r="AA264" s="122"/>
      <c r="AB264" s="122"/>
      <c r="AC264" s="122"/>
      <c r="AD264" s="122"/>
      <c r="AE264" s="122"/>
    </row>
    <row r="265" spans="1:32" ht="15" customHeight="1" x14ac:dyDescent="0.2">
      <c r="A265" s="196" t="s">
        <v>81</v>
      </c>
      <c r="B265" s="197">
        <v>0.27630974305813755</v>
      </c>
      <c r="C265" s="198">
        <v>1</v>
      </c>
      <c r="D265" s="199">
        <v>0.27630974305813755</v>
      </c>
      <c r="E265" s="199">
        <v>7.1171877217361215E-8</v>
      </c>
      <c r="F265" s="199">
        <v>0.99978785778441648</v>
      </c>
      <c r="G265" s="199">
        <v>9.6178212363391062E-10</v>
      </c>
      <c r="H265" s="199">
        <v>7.1171877217361215E-8</v>
      </c>
      <c r="I265" s="200">
        <v>5.0000007943657998E-2</v>
      </c>
      <c r="K265" s="123" t="s">
        <v>54</v>
      </c>
      <c r="L265" s="123" t="s">
        <v>55</v>
      </c>
      <c r="W265" s="123" t="s">
        <v>54</v>
      </c>
      <c r="X265" s="123" t="s">
        <v>55</v>
      </c>
    </row>
    <row r="266" spans="1:32" ht="49" thickBot="1" x14ac:dyDescent="0.25">
      <c r="A266" s="201" t="s">
        <v>93</v>
      </c>
      <c r="B266" s="202">
        <v>15647771.676893948</v>
      </c>
      <c r="C266" s="203">
        <v>1</v>
      </c>
      <c r="D266" s="204">
        <v>15647771.676893948</v>
      </c>
      <c r="E266" s="204">
        <v>4.0305537987448821</v>
      </c>
      <c r="F266" s="205">
        <v>4.8334785904406929E-2</v>
      </c>
      <c r="G266" s="205">
        <v>5.1653533167795015E-2</v>
      </c>
      <c r="H266" s="204">
        <v>4.0305537987448812</v>
      </c>
      <c r="I266" s="206">
        <v>0.50864602679740911</v>
      </c>
      <c r="K266" s="123" t="s">
        <v>90</v>
      </c>
      <c r="L266" s="123" t="s">
        <v>91</v>
      </c>
      <c r="W266" s="123" t="s">
        <v>90</v>
      </c>
      <c r="X266" s="123" t="s">
        <v>91</v>
      </c>
    </row>
    <row r="267" spans="1:32" ht="50" thickTop="1" thickBot="1" x14ac:dyDescent="0.25">
      <c r="A267" s="196" t="s">
        <v>94</v>
      </c>
      <c r="B267" s="207">
        <v>631173.14364212623</v>
      </c>
      <c r="C267" s="198">
        <v>1</v>
      </c>
      <c r="D267" s="208">
        <v>631173.14364212623</v>
      </c>
      <c r="E267" s="199">
        <v>0.16257760940677882</v>
      </c>
      <c r="F267" s="199">
        <v>0.68795702356415211</v>
      </c>
      <c r="G267" s="199">
        <v>2.1921785170821448E-3</v>
      </c>
      <c r="H267" s="199">
        <v>0.16257760940677882</v>
      </c>
      <c r="I267" s="200">
        <v>6.8336115726630675E-2</v>
      </c>
      <c r="K267" s="124" t="s">
        <v>60</v>
      </c>
      <c r="L267" s="125" t="s">
        <v>61</v>
      </c>
      <c r="M267" s="126" t="s">
        <v>62</v>
      </c>
      <c r="N267" s="126" t="s">
        <v>63</v>
      </c>
      <c r="O267" s="126" t="s">
        <v>64</v>
      </c>
      <c r="P267" s="126" t="s">
        <v>65</v>
      </c>
      <c r="Q267" s="126" t="s">
        <v>66</v>
      </c>
      <c r="R267" s="126" t="s">
        <v>67</v>
      </c>
      <c r="S267" s="127" t="s">
        <v>73</v>
      </c>
      <c r="W267" s="124" t="s">
        <v>60</v>
      </c>
      <c r="X267" s="125" t="s">
        <v>61</v>
      </c>
      <c r="Y267" s="126" t="s">
        <v>62</v>
      </c>
      <c r="Z267" s="126" t="s">
        <v>63</v>
      </c>
      <c r="AA267" s="126" t="s">
        <v>64</v>
      </c>
      <c r="AB267" s="126" t="s">
        <v>65</v>
      </c>
      <c r="AC267" s="126" t="s">
        <v>66</v>
      </c>
      <c r="AD267" s="126" t="s">
        <v>67</v>
      </c>
      <c r="AE267" s="127" t="s">
        <v>73</v>
      </c>
    </row>
    <row r="268" spans="1:32" ht="17" thickTop="1" x14ac:dyDescent="0.2">
      <c r="A268" s="190" t="s">
        <v>83</v>
      </c>
      <c r="B268" s="191">
        <v>287289330.92289555</v>
      </c>
      <c r="C268" s="192">
        <v>74</v>
      </c>
      <c r="D268" s="193">
        <v>3882288.2557148049</v>
      </c>
      <c r="E268" s="209"/>
      <c r="F268" s="209"/>
      <c r="G268" s="209"/>
      <c r="H268" s="209"/>
      <c r="I268" s="210"/>
      <c r="K268" s="130" t="s">
        <v>79</v>
      </c>
      <c r="L268" s="211">
        <v>428283480.02380943</v>
      </c>
      <c r="M268" s="132">
        <v>1</v>
      </c>
      <c r="N268" s="133">
        <v>428283480.02380943</v>
      </c>
      <c r="O268" s="133">
        <v>89.359434841306793</v>
      </c>
      <c r="P268" s="134">
        <v>9.5333434168408328E-12</v>
      </c>
      <c r="Q268" s="134">
        <v>0.69078405414285815</v>
      </c>
      <c r="R268" s="133">
        <v>89.359434841306793</v>
      </c>
      <c r="S268" s="135">
        <v>0.99999999999979505</v>
      </c>
      <c r="W268" s="130" t="s">
        <v>79</v>
      </c>
      <c r="X268" s="211">
        <v>92616004.404120281</v>
      </c>
      <c r="Y268" s="132">
        <v>1</v>
      </c>
      <c r="Z268" s="133">
        <v>92616004.404120281</v>
      </c>
      <c r="AA268" s="133">
        <v>43.723009735677934</v>
      </c>
      <c r="AB268" s="134">
        <v>1.395659211735849E-7</v>
      </c>
      <c r="AC268" s="134">
        <v>0.56254910719968365</v>
      </c>
      <c r="AD268" s="133">
        <v>43.723009735677934</v>
      </c>
      <c r="AE268" s="135">
        <v>0.99999584803558439</v>
      </c>
    </row>
    <row r="269" spans="1:32" x14ac:dyDescent="0.2">
      <c r="A269" s="190" t="s">
        <v>85</v>
      </c>
      <c r="B269" s="191">
        <v>485602749</v>
      </c>
      <c r="C269" s="192">
        <v>78</v>
      </c>
      <c r="D269" s="209"/>
      <c r="E269" s="209"/>
      <c r="F269" s="209"/>
      <c r="G269" s="209"/>
      <c r="H269" s="209"/>
      <c r="I269" s="210"/>
      <c r="K269" s="212" t="s">
        <v>81</v>
      </c>
      <c r="L269" s="213">
        <v>22980950.288359784</v>
      </c>
      <c r="M269" s="214">
        <v>1</v>
      </c>
      <c r="N269" s="215">
        <v>22980950.288359784</v>
      </c>
      <c r="O269" s="215">
        <v>4.7948726151422729</v>
      </c>
      <c r="P269" s="216">
        <v>3.4437424951102712E-2</v>
      </c>
      <c r="Q269" s="216">
        <v>0.10704065745063497</v>
      </c>
      <c r="R269" s="215">
        <v>4.7948726151422738</v>
      </c>
      <c r="S269" s="217">
        <v>0.57026665345361982</v>
      </c>
      <c r="W269" s="212" t="s">
        <v>81</v>
      </c>
      <c r="X269" s="218">
        <v>25178.441157359652</v>
      </c>
      <c r="Y269" s="219">
        <v>1</v>
      </c>
      <c r="Z269" s="220">
        <v>25178.441157359652</v>
      </c>
      <c r="AA269" s="221">
        <v>1.1886468596171209E-2</v>
      </c>
      <c r="AB269" s="221">
        <v>0.9138235217717211</v>
      </c>
      <c r="AC269" s="221">
        <v>3.4947983867775797E-4</v>
      </c>
      <c r="AD269" s="221">
        <v>1.1886468596171209E-2</v>
      </c>
      <c r="AE269" s="222">
        <v>5.1287636374351853E-2</v>
      </c>
    </row>
    <row r="270" spans="1:32" ht="33" thickBot="1" x14ac:dyDescent="0.25">
      <c r="A270" s="223" t="s">
        <v>86</v>
      </c>
      <c r="B270" s="224">
        <v>303773694.11538458</v>
      </c>
      <c r="C270" s="225">
        <v>77</v>
      </c>
      <c r="D270" s="226"/>
      <c r="E270" s="226"/>
      <c r="F270" s="226"/>
      <c r="G270" s="226"/>
      <c r="H270" s="226"/>
      <c r="I270" s="227"/>
      <c r="K270" s="170" t="s">
        <v>83</v>
      </c>
      <c r="L270" s="171">
        <v>191712707.57671958</v>
      </c>
      <c r="M270" s="172">
        <v>40</v>
      </c>
      <c r="N270" s="183">
        <v>4792817.6894179899</v>
      </c>
      <c r="O270" s="173"/>
      <c r="P270" s="173"/>
      <c r="Q270" s="173"/>
      <c r="R270" s="173"/>
      <c r="S270" s="174"/>
      <c r="W270" s="170" t="s">
        <v>83</v>
      </c>
      <c r="X270" s="171">
        <v>72020297.065015495</v>
      </c>
      <c r="Y270" s="172">
        <v>34</v>
      </c>
      <c r="Z270" s="183">
        <v>2118244.0313239852</v>
      </c>
      <c r="AA270" s="173"/>
      <c r="AB270" s="173"/>
      <c r="AC270" s="173"/>
      <c r="AD270" s="173"/>
      <c r="AE270" s="174"/>
    </row>
    <row r="271" spans="1:32" ht="17" thickTop="1" x14ac:dyDescent="0.2">
      <c r="A271" s="228" t="s">
        <v>106</v>
      </c>
      <c r="B271" s="228"/>
      <c r="C271" s="228"/>
      <c r="D271" s="228"/>
      <c r="E271" s="228"/>
      <c r="F271" s="228"/>
      <c r="G271" s="228"/>
      <c r="H271" s="228"/>
      <c r="I271" s="228"/>
    </row>
    <row r="272" spans="1:32" x14ac:dyDescent="0.2">
      <c r="A272" s="228" t="s">
        <v>107</v>
      </c>
      <c r="B272" s="228"/>
      <c r="C272" s="228"/>
      <c r="D272" s="228"/>
      <c r="E272" s="228"/>
      <c r="F272" s="228"/>
      <c r="G272" s="228"/>
      <c r="H272" s="228"/>
      <c r="I272" s="228"/>
    </row>
    <row r="273" spans="4:4" x14ac:dyDescent="0.2">
      <c r="D273"/>
    </row>
    <row r="404" spans="2:5" x14ac:dyDescent="0.2">
      <c r="B404" s="12"/>
      <c r="C404" s="12"/>
    </row>
    <row r="405" spans="2:5" x14ac:dyDescent="0.2">
      <c r="B405" s="12"/>
      <c r="C405" s="12"/>
    </row>
    <row r="406" spans="2:5" ht="28" x14ac:dyDescent="0.3">
      <c r="E406" s="6"/>
    </row>
    <row r="407" spans="2:5" x14ac:dyDescent="0.2">
      <c r="E407" s="15"/>
    </row>
    <row r="408" spans="2:5" x14ac:dyDescent="0.2">
      <c r="E408" s="15"/>
    </row>
    <row r="506" spans="5:5" ht="28" x14ac:dyDescent="0.3">
      <c r="E506" s="6"/>
    </row>
    <row r="507" spans="5:5" x14ac:dyDescent="0.2">
      <c r="E507" s="15"/>
    </row>
    <row r="508" spans="5:5" x14ac:dyDescent="0.2">
      <c r="E508" s="15"/>
    </row>
    <row r="509" spans="5:5" x14ac:dyDescent="0.2">
      <c r="E509" s="12"/>
    </row>
    <row r="606" spans="5:5" ht="28" x14ac:dyDescent="0.3">
      <c r="E606" s="6"/>
    </row>
    <row r="607" spans="5:5" x14ac:dyDescent="0.2">
      <c r="E607" s="15"/>
    </row>
    <row r="608" spans="5:5" x14ac:dyDescent="0.2">
      <c r="E608" s="15"/>
    </row>
    <row r="609" spans="5:5" x14ac:dyDescent="0.2">
      <c r="E609" s="12"/>
    </row>
    <row r="610" spans="5:5" x14ac:dyDescent="0.2">
      <c r="E610" s="12"/>
    </row>
    <row r="708" spans="5:5" ht="28" x14ac:dyDescent="0.3">
      <c r="E708" s="6"/>
    </row>
    <row r="709" spans="5:5" x14ac:dyDescent="0.2">
      <c r="E709" s="12"/>
    </row>
    <row r="710" spans="5:5" x14ac:dyDescent="0.2">
      <c r="E710" s="15"/>
    </row>
    <row r="711" spans="5:5" x14ac:dyDescent="0.2">
      <c r="E711" s="12"/>
    </row>
    <row r="712" spans="5:5" x14ac:dyDescent="0.2">
      <c r="E712" s="12"/>
    </row>
    <row r="811" spans="5:7" ht="28" x14ac:dyDescent="0.3">
      <c r="E811" s="6"/>
      <c r="F811" s="6"/>
      <c r="G811" s="13"/>
    </row>
    <row r="812" spans="5:7" x14ac:dyDescent="0.2">
      <c r="E812" s="12"/>
      <c r="F812" s="12"/>
      <c r="G812" s="13"/>
    </row>
    <row r="813" spans="5:7" x14ac:dyDescent="0.2">
      <c r="E813" s="11"/>
      <c r="F813" s="15"/>
      <c r="G813" s="13"/>
    </row>
    <row r="909" spans="2:3" x14ac:dyDescent="0.2">
      <c r="B909" s="12"/>
      <c r="C909" s="12"/>
    </row>
    <row r="910" spans="2:3" x14ac:dyDescent="0.2">
      <c r="B910" s="12"/>
      <c r="C910" s="12"/>
    </row>
  </sheetData>
  <mergeCells count="72">
    <mergeCell ref="A260:I260"/>
    <mergeCell ref="K264:S264"/>
    <mergeCell ref="W264:AE264"/>
    <mergeCell ref="A271:I271"/>
    <mergeCell ref="A272:I272"/>
    <mergeCell ref="K251:K254"/>
    <mergeCell ref="W251:W254"/>
    <mergeCell ref="K255:K258"/>
    <mergeCell ref="W255:W258"/>
    <mergeCell ref="K259:K262"/>
    <mergeCell ref="W259:W262"/>
    <mergeCell ref="W246:AA246"/>
    <mergeCell ref="A248:I248"/>
    <mergeCell ref="K248:T248"/>
    <mergeCell ref="W248:AF248"/>
    <mergeCell ref="K250:L250"/>
    <mergeCell ref="W250:X250"/>
    <mergeCell ref="A228:A231"/>
    <mergeCell ref="M228:M231"/>
    <mergeCell ref="A233:I233"/>
    <mergeCell ref="M233:U233"/>
    <mergeCell ref="A246:C246"/>
    <mergeCell ref="K246:P246"/>
    <mergeCell ref="Y217:Y220"/>
    <mergeCell ref="AK217:AK220"/>
    <mergeCell ref="A220:A223"/>
    <mergeCell ref="M220:M223"/>
    <mergeCell ref="Y221:Y224"/>
    <mergeCell ref="AK221:AK224"/>
    <mergeCell ref="A224:A227"/>
    <mergeCell ref="M224:M227"/>
    <mergeCell ref="Y226:AG226"/>
    <mergeCell ref="AK226:AS226"/>
    <mergeCell ref="A211:B211"/>
    <mergeCell ref="M211:N211"/>
    <mergeCell ref="A212:A215"/>
    <mergeCell ref="M212:M215"/>
    <mergeCell ref="Y212:Z212"/>
    <mergeCell ref="AK212:AL212"/>
    <mergeCell ref="Y213:Y216"/>
    <mergeCell ref="AK213:AK216"/>
    <mergeCell ref="A216:A219"/>
    <mergeCell ref="M216:M219"/>
    <mergeCell ref="A209:J209"/>
    <mergeCell ref="M209:V209"/>
    <mergeCell ref="BH209:BP209"/>
    <mergeCell ref="BS209:CA209"/>
    <mergeCell ref="Y210:AH210"/>
    <mergeCell ref="AK210:AT210"/>
    <mergeCell ref="AW210:BE210"/>
    <mergeCell ref="A158:D158"/>
    <mergeCell ref="A207:B207"/>
    <mergeCell ref="M207:O207"/>
    <mergeCell ref="AW207:BC207"/>
    <mergeCell ref="BH207:BN207"/>
    <mergeCell ref="BS207:BY207"/>
    <mergeCell ref="Z56:AC56"/>
    <mergeCell ref="AE56:AH56"/>
    <mergeCell ref="AJ56:AM56"/>
    <mergeCell ref="AO56:AR56"/>
    <mergeCell ref="A107:D107"/>
    <mergeCell ref="H107:O107"/>
    <mergeCell ref="A3:D3"/>
    <mergeCell ref="F3:I3"/>
    <mergeCell ref="A4:D4"/>
    <mergeCell ref="F4:I4"/>
    <mergeCell ref="AO4:AR4"/>
    <mergeCell ref="A56:D56"/>
    <mergeCell ref="F56:I56"/>
    <mergeCell ref="K56:N56"/>
    <mergeCell ref="P56:S56"/>
    <mergeCell ref="U56:X56"/>
  </mergeCells>
  <pageMargins left="0.75" right="0.75" top="1" bottom="1" header="0.5" footer="0.5"/>
  <pageSetup orientation="portrait" horizontalDpi="4294967292" verticalDpi="429496729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209"/>
  <sheetViews>
    <sheetView workbookViewId="0">
      <selection activeCell="A260" sqref="A260:I260"/>
    </sheetView>
  </sheetViews>
  <sheetFormatPr baseColWidth="10" defaultRowHeight="16" x14ac:dyDescent="0.2"/>
  <cols>
    <col min="2" max="2" width="17.1640625" customWidth="1"/>
    <col min="3" max="3" width="19" customWidth="1"/>
    <col min="4" max="4" width="21.1640625" customWidth="1"/>
    <col min="5" max="5" width="19.5" customWidth="1"/>
    <col min="10" max="10" width="19.6640625" customWidth="1"/>
    <col min="11" max="11" width="21.1640625" customWidth="1"/>
    <col min="12" max="12" width="24.83203125" customWidth="1"/>
    <col min="13" max="13" width="22.83203125" customWidth="1"/>
    <col min="14" max="14" width="17.33203125" customWidth="1"/>
    <col min="17" max="17" width="18.1640625" customWidth="1"/>
    <col min="18" max="18" width="20.83203125" customWidth="1"/>
    <col min="23" max="23" width="25" customWidth="1"/>
    <col min="24" max="24" width="28.5" customWidth="1"/>
    <col min="26" max="26" width="27.1640625" customWidth="1"/>
    <col min="27" max="27" width="19.5" customWidth="1"/>
  </cols>
  <sheetData>
    <row r="1" spans="1:9" ht="25" x14ac:dyDescent="0.25">
      <c r="A1" s="1" t="s">
        <v>108</v>
      </c>
      <c r="B1" s="2"/>
      <c r="C1" s="2"/>
      <c r="D1" s="2"/>
      <c r="E1" s="2"/>
      <c r="F1" s="2"/>
      <c r="G1" s="2"/>
      <c r="H1" s="2"/>
      <c r="I1" s="229"/>
    </row>
    <row r="3" spans="1:9" ht="25" x14ac:dyDescent="0.25">
      <c r="A3" s="230" t="s">
        <v>109</v>
      </c>
    </row>
    <row r="5" spans="1:9" x14ac:dyDescent="0.2">
      <c r="A5" s="231" t="s">
        <v>110</v>
      </c>
      <c r="B5" s="232" t="s">
        <v>13</v>
      </c>
      <c r="C5" s="232" t="s">
        <v>111</v>
      </c>
      <c r="D5" s="231" t="s">
        <v>112</v>
      </c>
      <c r="F5" s="231" t="s">
        <v>110</v>
      </c>
      <c r="G5" s="232" t="s">
        <v>13</v>
      </c>
      <c r="H5" s="232" t="s">
        <v>111</v>
      </c>
      <c r="I5" s="231" t="s">
        <v>112</v>
      </c>
    </row>
    <row r="6" spans="1:9" x14ac:dyDescent="0.2">
      <c r="A6">
        <v>3057</v>
      </c>
      <c r="B6" t="s">
        <v>113</v>
      </c>
      <c r="C6" s="233" t="s">
        <v>114</v>
      </c>
      <c r="D6">
        <v>6.57</v>
      </c>
      <c r="F6">
        <v>3149</v>
      </c>
      <c r="G6" t="s">
        <v>113</v>
      </c>
      <c r="H6" t="s">
        <v>115</v>
      </c>
      <c r="I6">
        <v>67.430000000000007</v>
      </c>
    </row>
    <row r="7" spans="1:9" x14ac:dyDescent="0.2">
      <c r="A7">
        <v>3066</v>
      </c>
      <c r="B7" t="s">
        <v>113</v>
      </c>
      <c r="C7" t="s">
        <v>114</v>
      </c>
      <c r="D7">
        <v>32.61</v>
      </c>
      <c r="F7">
        <v>3188</v>
      </c>
      <c r="G7" t="s">
        <v>113</v>
      </c>
      <c r="H7" t="s">
        <v>115</v>
      </c>
      <c r="I7">
        <v>14.3</v>
      </c>
    </row>
    <row r="8" spans="1:9" x14ac:dyDescent="0.2">
      <c r="A8">
        <v>3372</v>
      </c>
      <c r="B8" t="s">
        <v>113</v>
      </c>
      <c r="C8" t="s">
        <v>114</v>
      </c>
      <c r="D8">
        <v>20.52</v>
      </c>
      <c r="F8">
        <v>3326</v>
      </c>
      <c r="G8" s="14" t="s">
        <v>113</v>
      </c>
      <c r="H8" t="s">
        <v>115</v>
      </c>
      <c r="I8">
        <v>49.22</v>
      </c>
    </row>
    <row r="9" spans="1:9" x14ac:dyDescent="0.2">
      <c r="A9">
        <v>3777</v>
      </c>
      <c r="B9" t="s">
        <v>113</v>
      </c>
      <c r="C9" s="233" t="s">
        <v>114</v>
      </c>
      <c r="D9">
        <v>7.12</v>
      </c>
      <c r="F9">
        <v>3328</v>
      </c>
      <c r="G9" t="s">
        <v>113</v>
      </c>
      <c r="H9" t="s">
        <v>115</v>
      </c>
      <c r="I9">
        <v>51.7</v>
      </c>
    </row>
    <row r="10" spans="1:9" x14ac:dyDescent="0.2">
      <c r="A10">
        <v>3840</v>
      </c>
      <c r="B10" t="s">
        <v>113</v>
      </c>
      <c r="C10" t="s">
        <v>114</v>
      </c>
      <c r="D10">
        <v>29.49</v>
      </c>
      <c r="F10">
        <v>3334</v>
      </c>
      <c r="G10" t="s">
        <v>113</v>
      </c>
      <c r="H10" t="s">
        <v>115</v>
      </c>
      <c r="I10">
        <v>30.66</v>
      </c>
    </row>
    <row r="11" spans="1:9" x14ac:dyDescent="0.2">
      <c r="A11">
        <v>3926</v>
      </c>
      <c r="B11" t="s">
        <v>113</v>
      </c>
      <c r="C11" t="s">
        <v>114</v>
      </c>
      <c r="D11">
        <v>23.87</v>
      </c>
      <c r="F11">
        <v>3335</v>
      </c>
      <c r="G11" t="s">
        <v>113</v>
      </c>
      <c r="H11" t="s">
        <v>115</v>
      </c>
      <c r="I11">
        <v>29.6</v>
      </c>
    </row>
    <row r="12" spans="1:9" x14ac:dyDescent="0.2">
      <c r="C12" s="234" t="s">
        <v>116</v>
      </c>
      <c r="D12" s="235">
        <f>AVERAGE(D6:D11)</f>
        <v>20.03</v>
      </c>
      <c r="F12">
        <v>3389</v>
      </c>
      <c r="G12" t="s">
        <v>113</v>
      </c>
      <c r="H12" t="s">
        <v>115</v>
      </c>
      <c r="I12">
        <v>30.27</v>
      </c>
    </row>
    <row r="13" spans="1:9" x14ac:dyDescent="0.2">
      <c r="A13" s="236" t="s">
        <v>117</v>
      </c>
      <c r="B13" s="237">
        <f>COUNT(A6:A11)</f>
        <v>6</v>
      </c>
      <c r="C13" s="234" t="s">
        <v>118</v>
      </c>
      <c r="D13" s="235">
        <f>STDEV(D6:D11)/SQRT(COUNT(D6:D11))</f>
        <v>4.5113686023940298</v>
      </c>
      <c r="F13">
        <v>3390</v>
      </c>
      <c r="G13" t="s">
        <v>113</v>
      </c>
      <c r="H13" t="s">
        <v>115</v>
      </c>
      <c r="I13">
        <v>46.08</v>
      </c>
    </row>
    <row r="14" spans="1:9" x14ac:dyDescent="0.2">
      <c r="H14" s="238" t="s">
        <v>116</v>
      </c>
      <c r="I14" s="239">
        <f>AVERAGE(I6:I13)</f>
        <v>39.907499999999992</v>
      </c>
    </row>
    <row r="15" spans="1:9" x14ac:dyDescent="0.2">
      <c r="F15" s="236" t="s">
        <v>117</v>
      </c>
      <c r="G15" s="237">
        <f>COUNT(F6:F13)</f>
        <v>8</v>
      </c>
      <c r="H15" s="238" t="s">
        <v>118</v>
      </c>
      <c r="I15" s="239">
        <f>STDEV(I6:I13)/SQRT(COUNT(I6:I13))</f>
        <v>5.9187350090321607</v>
      </c>
    </row>
    <row r="17" spans="1:9" x14ac:dyDescent="0.2">
      <c r="A17" s="231" t="s">
        <v>110</v>
      </c>
      <c r="B17" s="232" t="s">
        <v>13</v>
      </c>
      <c r="C17" s="232" t="s">
        <v>111</v>
      </c>
      <c r="D17" s="231" t="s">
        <v>112</v>
      </c>
      <c r="F17" s="231" t="s">
        <v>110</v>
      </c>
      <c r="G17" s="232" t="s">
        <v>13</v>
      </c>
      <c r="H17" s="232" t="s">
        <v>111</v>
      </c>
      <c r="I17" s="231" t="s">
        <v>112</v>
      </c>
    </row>
    <row r="18" spans="1:9" x14ac:dyDescent="0.2">
      <c r="A18">
        <v>3062</v>
      </c>
      <c r="B18" t="s">
        <v>119</v>
      </c>
      <c r="C18" t="s">
        <v>114</v>
      </c>
      <c r="D18">
        <v>59.38</v>
      </c>
      <c r="F18">
        <v>3152</v>
      </c>
      <c r="G18" t="s">
        <v>119</v>
      </c>
      <c r="H18" t="s">
        <v>115</v>
      </c>
      <c r="I18">
        <v>77.23</v>
      </c>
    </row>
    <row r="19" spans="1:9" x14ac:dyDescent="0.2">
      <c r="A19">
        <v>3378</v>
      </c>
      <c r="B19" t="s">
        <v>119</v>
      </c>
      <c r="C19" t="s">
        <v>114</v>
      </c>
      <c r="D19">
        <v>17.309999999999999</v>
      </c>
      <c r="F19">
        <v>3178</v>
      </c>
      <c r="G19" t="s">
        <v>119</v>
      </c>
      <c r="H19" t="s">
        <v>115</v>
      </c>
      <c r="I19">
        <v>60.99</v>
      </c>
    </row>
    <row r="20" spans="1:9" x14ac:dyDescent="0.2">
      <c r="A20">
        <v>3379</v>
      </c>
      <c r="B20" s="14" t="s">
        <v>119</v>
      </c>
      <c r="C20" s="14" t="s">
        <v>114</v>
      </c>
      <c r="D20">
        <v>37.71</v>
      </c>
      <c r="F20">
        <v>3182</v>
      </c>
      <c r="G20" t="s">
        <v>119</v>
      </c>
      <c r="H20" t="s">
        <v>115</v>
      </c>
      <c r="I20">
        <v>22.54</v>
      </c>
    </row>
    <row r="21" spans="1:9" x14ac:dyDescent="0.2">
      <c r="A21">
        <v>3756</v>
      </c>
      <c r="B21" s="14" t="s">
        <v>119</v>
      </c>
      <c r="C21" s="233" t="s">
        <v>114</v>
      </c>
      <c r="D21">
        <v>21.65</v>
      </c>
      <c r="F21">
        <v>3183</v>
      </c>
      <c r="G21" t="s">
        <v>119</v>
      </c>
      <c r="H21" t="s">
        <v>115</v>
      </c>
      <c r="I21">
        <v>14.75</v>
      </c>
    </row>
    <row r="22" spans="1:9" x14ac:dyDescent="0.2">
      <c r="A22">
        <v>3776</v>
      </c>
      <c r="B22" t="s">
        <v>119</v>
      </c>
      <c r="C22" s="233" t="s">
        <v>114</v>
      </c>
      <c r="D22">
        <v>32.33</v>
      </c>
      <c r="F22">
        <v>3186</v>
      </c>
      <c r="G22" t="s">
        <v>119</v>
      </c>
      <c r="H22" t="s">
        <v>115</v>
      </c>
      <c r="I22">
        <v>28.21</v>
      </c>
    </row>
    <row r="23" spans="1:9" x14ac:dyDescent="0.2">
      <c r="A23">
        <v>3830</v>
      </c>
      <c r="B23" t="s">
        <v>119</v>
      </c>
      <c r="C23" t="s">
        <v>114</v>
      </c>
      <c r="D23">
        <v>39.51</v>
      </c>
      <c r="F23">
        <v>3230</v>
      </c>
      <c r="G23" t="s">
        <v>119</v>
      </c>
      <c r="H23" t="s">
        <v>115</v>
      </c>
      <c r="I23">
        <v>40.76</v>
      </c>
    </row>
    <row r="24" spans="1:9" x14ac:dyDescent="0.2">
      <c r="A24">
        <v>3843</v>
      </c>
      <c r="B24" t="s">
        <v>119</v>
      </c>
      <c r="C24" t="s">
        <v>114</v>
      </c>
      <c r="D24">
        <v>47.41</v>
      </c>
      <c r="F24">
        <v>3235</v>
      </c>
      <c r="G24" t="s">
        <v>119</v>
      </c>
      <c r="H24" t="s">
        <v>115</v>
      </c>
      <c r="I24">
        <v>27.56</v>
      </c>
    </row>
    <row r="25" spans="1:9" x14ac:dyDescent="0.2">
      <c r="A25">
        <v>3878</v>
      </c>
      <c r="B25" t="s">
        <v>119</v>
      </c>
      <c r="C25" t="s">
        <v>114</v>
      </c>
      <c r="D25">
        <v>16.649999999999999</v>
      </c>
      <c r="F25">
        <v>3236</v>
      </c>
      <c r="G25" t="s">
        <v>119</v>
      </c>
      <c r="H25" t="s">
        <v>115</v>
      </c>
      <c r="I25">
        <v>27.34</v>
      </c>
    </row>
    <row r="26" spans="1:9" x14ac:dyDescent="0.2">
      <c r="A26">
        <v>3925</v>
      </c>
      <c r="B26" t="s">
        <v>119</v>
      </c>
      <c r="C26" t="s">
        <v>114</v>
      </c>
      <c r="D26">
        <v>5.73</v>
      </c>
      <c r="F26">
        <v>3279</v>
      </c>
      <c r="G26" t="s">
        <v>119</v>
      </c>
      <c r="H26" t="s">
        <v>115</v>
      </c>
      <c r="I26">
        <v>18.21</v>
      </c>
    </row>
    <row r="27" spans="1:9" x14ac:dyDescent="0.2">
      <c r="A27">
        <v>3958</v>
      </c>
      <c r="B27" t="s">
        <v>119</v>
      </c>
      <c r="C27" t="s">
        <v>114</v>
      </c>
      <c r="D27">
        <v>52.59</v>
      </c>
      <c r="F27">
        <v>3316</v>
      </c>
      <c r="G27" t="s">
        <v>119</v>
      </c>
      <c r="H27" t="s">
        <v>115</v>
      </c>
      <c r="I27">
        <v>40.81</v>
      </c>
    </row>
    <row r="28" spans="1:9" x14ac:dyDescent="0.2">
      <c r="A28">
        <v>3974</v>
      </c>
      <c r="B28" t="s">
        <v>119</v>
      </c>
      <c r="C28" t="s">
        <v>114</v>
      </c>
      <c r="D28">
        <v>54.29</v>
      </c>
      <c r="F28">
        <v>3317</v>
      </c>
      <c r="G28" t="s">
        <v>119</v>
      </c>
      <c r="H28" t="s">
        <v>115</v>
      </c>
      <c r="I28">
        <v>46.19</v>
      </c>
    </row>
    <row r="29" spans="1:9" x14ac:dyDescent="0.2">
      <c r="C29" s="234" t="s">
        <v>116</v>
      </c>
      <c r="D29" s="235">
        <f>AVERAGE(D18:D28)</f>
        <v>34.96</v>
      </c>
      <c r="H29" s="238" t="s">
        <v>116</v>
      </c>
      <c r="I29" s="239">
        <f>AVERAGE(I18:I28)</f>
        <v>36.780909090909084</v>
      </c>
    </row>
    <row r="30" spans="1:9" x14ac:dyDescent="0.2">
      <c r="A30" s="236" t="s">
        <v>117</v>
      </c>
      <c r="B30" s="237">
        <f>COUNT(A18:A28)</f>
        <v>11</v>
      </c>
      <c r="C30" s="234" t="s">
        <v>118</v>
      </c>
      <c r="D30" s="235">
        <f>STDEV(D18:D28)/SQRT(COUNT(D18:D28))</f>
        <v>5.3507129516457006</v>
      </c>
      <c r="F30" s="236" t="s">
        <v>117</v>
      </c>
      <c r="G30" s="237">
        <f>COUNT(F18:F28)</f>
        <v>11</v>
      </c>
      <c r="H30" s="238" t="s">
        <v>118</v>
      </c>
      <c r="I30" s="239">
        <f>STDEV(I18:I28)/SQRT(COUNT(I18:I28))</f>
        <v>5.7393904419047965</v>
      </c>
    </row>
    <row r="33" spans="1:26" ht="34" x14ac:dyDescent="0.4">
      <c r="A33" s="32" t="s">
        <v>43</v>
      </c>
      <c r="C33" s="12"/>
      <c r="F33" s="33"/>
      <c r="G33" s="33"/>
      <c r="H33" s="14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</row>
    <row r="34" spans="1:26" s="35" customFormat="1" ht="24" x14ac:dyDescent="0.3">
      <c r="A34" s="34" t="s">
        <v>120</v>
      </c>
    </row>
    <row r="36" spans="1:26" x14ac:dyDescent="0.2">
      <c r="A36" s="240" t="s">
        <v>92</v>
      </c>
      <c r="B36" s="240"/>
      <c r="C36" s="240"/>
      <c r="D36" s="240"/>
      <c r="E36" s="240"/>
      <c r="F36" s="240"/>
      <c r="G36" s="240"/>
      <c r="H36" s="240"/>
      <c r="I36" s="240"/>
    </row>
    <row r="37" spans="1:26" ht="33" thickBot="1" x14ac:dyDescent="0.25">
      <c r="A37" s="241" t="s">
        <v>57</v>
      </c>
      <c r="B37" s="241" t="s">
        <v>121</v>
      </c>
    </row>
    <row r="38" spans="1:26" ht="36" thickTop="1" thickBot="1" x14ac:dyDescent="0.25">
      <c r="A38" s="242" t="s">
        <v>60</v>
      </c>
      <c r="B38" s="243" t="s">
        <v>61</v>
      </c>
      <c r="C38" s="244" t="s">
        <v>62</v>
      </c>
      <c r="D38" s="244" t="s">
        <v>63</v>
      </c>
      <c r="E38" s="244" t="s">
        <v>64</v>
      </c>
      <c r="F38" s="244" t="s">
        <v>65</v>
      </c>
      <c r="G38" s="244" t="s">
        <v>66</v>
      </c>
      <c r="H38" s="244" t="s">
        <v>67</v>
      </c>
      <c r="I38" s="245" t="s">
        <v>73</v>
      </c>
    </row>
    <row r="39" spans="1:26" ht="33" thickTop="1" x14ac:dyDescent="0.2">
      <c r="A39" s="246" t="s">
        <v>74</v>
      </c>
      <c r="B39" s="247" t="s">
        <v>122</v>
      </c>
      <c r="C39" s="248">
        <v>3</v>
      </c>
      <c r="D39" s="249">
        <v>514.92474469696936</v>
      </c>
      <c r="E39" s="249">
        <v>1.7632307603163699</v>
      </c>
      <c r="F39" s="250">
        <v>0.1740123830270672</v>
      </c>
      <c r="G39" s="250">
        <v>0.14185400729765621</v>
      </c>
      <c r="H39" s="249">
        <v>5.2896922809491098</v>
      </c>
      <c r="I39" s="251">
        <v>0.4152856917402673</v>
      </c>
    </row>
    <row r="40" spans="1:26" x14ac:dyDescent="0.2">
      <c r="A40" s="252" t="s">
        <v>79</v>
      </c>
      <c r="B40" s="253">
        <v>36620.397624545476</v>
      </c>
      <c r="C40" s="254">
        <v>1</v>
      </c>
      <c r="D40" s="255">
        <v>36620.397624545476</v>
      </c>
      <c r="E40" s="255">
        <v>125.3973754642814</v>
      </c>
      <c r="F40" s="256">
        <v>1.3260587519413897E-12</v>
      </c>
      <c r="G40" s="256">
        <v>0.79669292511639223</v>
      </c>
      <c r="H40" s="255">
        <v>125.3973754642814</v>
      </c>
      <c r="I40" s="257">
        <v>1</v>
      </c>
    </row>
    <row r="41" spans="1:26" x14ac:dyDescent="0.2">
      <c r="A41" s="258" t="s">
        <v>81</v>
      </c>
      <c r="B41" s="259">
        <v>294.24482454545267</v>
      </c>
      <c r="C41" s="260">
        <v>1</v>
      </c>
      <c r="D41" s="261">
        <v>294.24482454545267</v>
      </c>
      <c r="E41" s="261">
        <v>1.0075676708987045</v>
      </c>
      <c r="F41" s="262">
        <v>0.32301659747391637</v>
      </c>
      <c r="G41" s="262">
        <v>3.0525353486952986E-2</v>
      </c>
      <c r="H41" s="261">
        <v>1.0075676708987045</v>
      </c>
      <c r="I41" s="263">
        <v>0.16371701132311434</v>
      </c>
    </row>
    <row r="42" spans="1:26" ht="32" x14ac:dyDescent="0.2">
      <c r="A42" s="258" t="s">
        <v>123</v>
      </c>
      <c r="B42" s="259">
        <v>994.37386134545159</v>
      </c>
      <c r="C42" s="260">
        <v>1</v>
      </c>
      <c r="D42" s="261">
        <v>994.37386134545159</v>
      </c>
      <c r="E42" s="261">
        <v>3.4049841217296324</v>
      </c>
      <c r="F42" s="262">
        <v>7.4271410638043989E-2</v>
      </c>
      <c r="G42" s="262">
        <v>9.6172451596718556E-2</v>
      </c>
      <c r="H42" s="261">
        <v>3.4049841217296324</v>
      </c>
      <c r="I42" s="263">
        <v>0.43254459072044737</v>
      </c>
    </row>
    <row r="43" spans="1:26" ht="48" x14ac:dyDescent="0.2">
      <c r="A43" s="258" t="s">
        <v>124</v>
      </c>
      <c r="B43" s="259">
        <v>688.59748374545779</v>
      </c>
      <c r="C43" s="260">
        <v>1</v>
      </c>
      <c r="D43" s="261">
        <v>688.59748374545779</v>
      </c>
      <c r="E43" s="261">
        <v>2.3579295369286783</v>
      </c>
      <c r="F43" s="262">
        <v>0.13447698857457735</v>
      </c>
      <c r="G43" s="262">
        <v>6.8628394338905732E-2</v>
      </c>
      <c r="H43" s="261">
        <v>2.3579295369286783</v>
      </c>
      <c r="I43" s="263">
        <v>0.31931936744867873</v>
      </c>
    </row>
    <row r="44" spans="1:26" x14ac:dyDescent="0.2">
      <c r="A44" s="252" t="s">
        <v>83</v>
      </c>
      <c r="B44" s="253">
        <v>9345.1136409090923</v>
      </c>
      <c r="C44" s="254">
        <v>32</v>
      </c>
      <c r="D44" s="255">
        <v>292.03480127840913</v>
      </c>
      <c r="E44" s="264"/>
      <c r="F44" s="264"/>
      <c r="G44" s="264"/>
      <c r="H44" s="264"/>
      <c r="I44" s="265"/>
    </row>
    <row r="45" spans="1:26" x14ac:dyDescent="0.2">
      <c r="A45" s="252" t="s">
        <v>85</v>
      </c>
      <c r="B45" s="253">
        <v>52818.593100000006</v>
      </c>
      <c r="C45" s="254">
        <v>36</v>
      </c>
      <c r="D45" s="264"/>
      <c r="E45" s="264"/>
      <c r="F45" s="264"/>
      <c r="G45" s="264"/>
      <c r="H45" s="264"/>
      <c r="I45" s="265"/>
    </row>
    <row r="46" spans="1:26" ht="33" thickBot="1" x14ac:dyDescent="0.25">
      <c r="A46" s="266" t="s">
        <v>86</v>
      </c>
      <c r="B46" s="267">
        <v>10889.887875</v>
      </c>
      <c r="C46" s="268">
        <v>35</v>
      </c>
      <c r="D46" s="269"/>
      <c r="E46" s="269"/>
      <c r="F46" s="269"/>
      <c r="G46" s="269"/>
      <c r="H46" s="269"/>
      <c r="I46" s="270"/>
    </row>
    <row r="47" spans="1:26" ht="17" thickTop="1" x14ac:dyDescent="0.2"/>
    <row r="49" spans="1:15" ht="25" x14ac:dyDescent="0.25">
      <c r="A49" s="230" t="s">
        <v>125</v>
      </c>
    </row>
    <row r="51" spans="1:15" s="271" customFormat="1" ht="24" x14ac:dyDescent="0.3">
      <c r="A51" s="271" t="s">
        <v>126</v>
      </c>
    </row>
    <row r="53" spans="1:15" ht="31" x14ac:dyDescent="0.35">
      <c r="A53" s="272" t="s">
        <v>114</v>
      </c>
      <c r="B53" s="273"/>
      <c r="C53" s="273"/>
      <c r="D53" s="273"/>
      <c r="E53" s="273"/>
      <c r="F53" s="273"/>
      <c r="G53" s="273"/>
      <c r="H53" s="273"/>
      <c r="I53" s="273"/>
      <c r="J53" s="273"/>
      <c r="K53" s="273"/>
      <c r="L53" s="273"/>
      <c r="M53" s="273"/>
      <c r="N53" s="273"/>
      <c r="O53" s="14"/>
    </row>
    <row r="54" spans="1:15" x14ac:dyDescent="0.2">
      <c r="A54" s="231" t="s">
        <v>110</v>
      </c>
      <c r="B54" s="232" t="s">
        <v>13</v>
      </c>
      <c r="C54" s="232" t="s">
        <v>111</v>
      </c>
      <c r="D54" s="232" t="s">
        <v>127</v>
      </c>
      <c r="E54" s="232" t="s">
        <v>128</v>
      </c>
      <c r="F54" s="232" t="s">
        <v>129</v>
      </c>
      <c r="G54" s="232" t="s">
        <v>130</v>
      </c>
      <c r="H54" s="232" t="s">
        <v>131</v>
      </c>
      <c r="I54" s="232" t="s">
        <v>132</v>
      </c>
      <c r="J54" s="232" t="s">
        <v>133</v>
      </c>
      <c r="K54" s="232" t="s">
        <v>134</v>
      </c>
      <c r="L54" s="232" t="s">
        <v>135</v>
      </c>
      <c r="M54" s="232" t="s">
        <v>136</v>
      </c>
      <c r="N54" s="232" t="s">
        <v>137</v>
      </c>
    </row>
    <row r="55" spans="1:15" x14ac:dyDescent="0.2">
      <c r="A55">
        <v>3057</v>
      </c>
      <c r="B55" t="s">
        <v>113</v>
      </c>
      <c r="C55" s="233" t="s">
        <v>114</v>
      </c>
      <c r="D55">
        <v>0</v>
      </c>
      <c r="E55">
        <v>10.220000000000001</v>
      </c>
      <c r="F55">
        <v>9.33</v>
      </c>
      <c r="G55">
        <v>77.78</v>
      </c>
      <c r="H55">
        <v>58.93</v>
      </c>
      <c r="I55">
        <v>59.56</v>
      </c>
      <c r="J55">
        <v>58.22</v>
      </c>
      <c r="K55">
        <v>57.33</v>
      </c>
      <c r="L55">
        <v>45.78</v>
      </c>
      <c r="M55">
        <v>34.82</v>
      </c>
      <c r="N55">
        <v>6.25</v>
      </c>
    </row>
    <row r="56" spans="1:15" x14ac:dyDescent="0.2">
      <c r="A56">
        <v>3777</v>
      </c>
      <c r="B56" t="s">
        <v>113</v>
      </c>
      <c r="C56" s="233" t="s">
        <v>114</v>
      </c>
      <c r="D56">
        <v>0</v>
      </c>
      <c r="E56">
        <v>9.7799999999999994</v>
      </c>
      <c r="F56">
        <v>1.78</v>
      </c>
      <c r="G56">
        <v>35.11</v>
      </c>
      <c r="H56">
        <v>35.270000000000003</v>
      </c>
      <c r="I56">
        <v>40</v>
      </c>
      <c r="J56">
        <v>34.22</v>
      </c>
      <c r="K56">
        <v>18.22</v>
      </c>
      <c r="L56">
        <v>8</v>
      </c>
      <c r="M56">
        <v>4.46</v>
      </c>
      <c r="N56">
        <v>7.14</v>
      </c>
    </row>
    <row r="57" spans="1:15" x14ac:dyDescent="0.2">
      <c r="A57">
        <v>3066</v>
      </c>
      <c r="B57" t="s">
        <v>113</v>
      </c>
      <c r="C57" s="233" t="s">
        <v>114</v>
      </c>
      <c r="D57">
        <v>1.79</v>
      </c>
      <c r="E57">
        <v>4.8899999999999997</v>
      </c>
      <c r="F57">
        <v>10.220000000000001</v>
      </c>
      <c r="G57">
        <v>74.22</v>
      </c>
      <c r="H57">
        <v>40.619999999999997</v>
      </c>
      <c r="I57">
        <v>35.11</v>
      </c>
      <c r="J57">
        <v>24.44</v>
      </c>
      <c r="K57">
        <v>12.44</v>
      </c>
      <c r="L57">
        <v>21.33</v>
      </c>
      <c r="M57">
        <v>25</v>
      </c>
      <c r="N57">
        <v>14.35</v>
      </c>
    </row>
    <row r="58" spans="1:15" x14ac:dyDescent="0.2">
      <c r="A58">
        <v>3840</v>
      </c>
      <c r="B58" t="s">
        <v>113</v>
      </c>
      <c r="C58" s="233" t="s">
        <v>114</v>
      </c>
      <c r="D58">
        <v>4.0199999999999996</v>
      </c>
      <c r="E58">
        <v>24.89</v>
      </c>
      <c r="F58">
        <v>16.440000000000001</v>
      </c>
      <c r="G58">
        <v>79.56</v>
      </c>
      <c r="H58">
        <v>64.73</v>
      </c>
      <c r="I58">
        <v>75.11</v>
      </c>
      <c r="J58">
        <v>64</v>
      </c>
      <c r="K58">
        <v>62.67</v>
      </c>
      <c r="L58">
        <v>55.11</v>
      </c>
      <c r="M58">
        <v>8.48</v>
      </c>
      <c r="N58">
        <v>25.56</v>
      </c>
    </row>
    <row r="59" spans="1:15" x14ac:dyDescent="0.2">
      <c r="A59">
        <v>3926</v>
      </c>
      <c r="B59" t="s">
        <v>113</v>
      </c>
      <c r="C59" t="s">
        <v>114</v>
      </c>
      <c r="D59">
        <v>5.8</v>
      </c>
      <c r="E59">
        <v>18.670000000000002</v>
      </c>
      <c r="F59">
        <v>21.33</v>
      </c>
      <c r="G59">
        <v>81.78</v>
      </c>
      <c r="H59">
        <v>88.39</v>
      </c>
      <c r="I59">
        <v>75.56</v>
      </c>
      <c r="J59">
        <v>81.78</v>
      </c>
      <c r="K59">
        <v>60.89</v>
      </c>
      <c r="L59">
        <v>67.56</v>
      </c>
      <c r="M59">
        <v>60.27</v>
      </c>
      <c r="N59">
        <v>9.3699999999999992</v>
      </c>
    </row>
    <row r="60" spans="1:15" x14ac:dyDescent="0.2">
      <c r="A60">
        <v>3372</v>
      </c>
      <c r="B60" t="s">
        <v>113</v>
      </c>
      <c r="C60" t="s">
        <v>114</v>
      </c>
      <c r="D60">
        <v>4.91</v>
      </c>
      <c r="E60">
        <v>8.89</v>
      </c>
      <c r="F60">
        <v>21.78</v>
      </c>
      <c r="G60">
        <v>81.78</v>
      </c>
      <c r="H60">
        <v>48.21</v>
      </c>
      <c r="I60">
        <v>56.44</v>
      </c>
      <c r="J60">
        <v>16.440000000000001</v>
      </c>
      <c r="K60">
        <v>46.22</v>
      </c>
      <c r="L60">
        <v>57.33</v>
      </c>
      <c r="M60">
        <v>34.369999999999997</v>
      </c>
      <c r="N60">
        <v>7.14</v>
      </c>
    </row>
    <row r="61" spans="1:15" x14ac:dyDescent="0.2">
      <c r="C61" s="234" t="s">
        <v>116</v>
      </c>
      <c r="D61" s="235">
        <f t="shared" ref="D61:N61" si="0">AVERAGE(D55:D60)</f>
        <v>2.7533333333333334</v>
      </c>
      <c r="E61" s="235">
        <f t="shared" si="0"/>
        <v>12.89</v>
      </c>
      <c r="F61" s="235">
        <f t="shared" si="0"/>
        <v>13.479999999999999</v>
      </c>
      <c r="G61" s="235">
        <f t="shared" si="0"/>
        <v>71.704999999999998</v>
      </c>
      <c r="H61" s="235">
        <f t="shared" si="0"/>
        <v>56.024999999999999</v>
      </c>
      <c r="I61" s="235">
        <f t="shared" si="0"/>
        <v>56.963333333333338</v>
      </c>
      <c r="J61" s="235">
        <f t="shared" si="0"/>
        <v>46.516666666666659</v>
      </c>
      <c r="K61" s="235">
        <f t="shared" si="0"/>
        <v>42.961666666666666</v>
      </c>
      <c r="L61" s="235">
        <f t="shared" si="0"/>
        <v>42.518333333333338</v>
      </c>
      <c r="M61" s="235">
        <f>AVERAGE(M55:M60)</f>
        <v>27.900000000000002</v>
      </c>
      <c r="N61" s="235">
        <f t="shared" si="0"/>
        <v>11.634999999999998</v>
      </c>
    </row>
    <row r="62" spans="1:15" x14ac:dyDescent="0.2">
      <c r="A62" s="236" t="s">
        <v>117</v>
      </c>
      <c r="B62" s="237">
        <f>COUNT(A55:A60)</f>
        <v>6</v>
      </c>
      <c r="C62" s="234" t="s">
        <v>118</v>
      </c>
      <c r="D62" s="235">
        <f t="shared" ref="D62:N62" si="1">STDEV(D55:D60)/SQRT(COUNT(D55:D60))</f>
        <v>1.0267673110842159</v>
      </c>
      <c r="E62" s="235">
        <f t="shared" si="1"/>
        <v>3.0232951118495404</v>
      </c>
      <c r="F62" s="235">
        <f t="shared" si="1"/>
        <v>3.1833640487174377</v>
      </c>
      <c r="G62" s="235">
        <f t="shared" si="1"/>
        <v>7.4097619170028928</v>
      </c>
      <c r="H62" s="235">
        <f t="shared" si="1"/>
        <v>7.875843975938924</v>
      </c>
      <c r="I62" s="235">
        <f t="shared" si="1"/>
        <v>6.9461666486711255</v>
      </c>
      <c r="J62" s="235">
        <f t="shared" si="1"/>
        <v>10.375179891345397</v>
      </c>
      <c r="K62" s="235">
        <f t="shared" si="1"/>
        <v>9.0749315577461971</v>
      </c>
      <c r="L62" s="235">
        <f t="shared" si="1"/>
        <v>9.409427689527373</v>
      </c>
      <c r="M62" s="235">
        <f t="shared" si="1"/>
        <v>8.3117270567955153</v>
      </c>
      <c r="N62" s="235">
        <f t="shared" si="1"/>
        <v>3.0321353861593989</v>
      </c>
    </row>
    <row r="64" spans="1:15" x14ac:dyDescent="0.2">
      <c r="A64">
        <v>3756</v>
      </c>
      <c r="B64" t="s">
        <v>119</v>
      </c>
      <c r="C64" s="233" t="s">
        <v>114</v>
      </c>
      <c r="D64">
        <v>4.46</v>
      </c>
      <c r="E64">
        <v>4.8899999999999997</v>
      </c>
      <c r="F64">
        <v>27.56</v>
      </c>
      <c r="G64">
        <v>50.67</v>
      </c>
      <c r="H64">
        <v>48.21</v>
      </c>
      <c r="I64">
        <v>41.78</v>
      </c>
      <c r="J64">
        <v>22.22</v>
      </c>
      <c r="K64">
        <v>6.67</v>
      </c>
      <c r="L64">
        <v>4.4400000000000004</v>
      </c>
      <c r="M64">
        <v>14.29</v>
      </c>
      <c r="N64">
        <v>44.64</v>
      </c>
    </row>
    <row r="65" spans="1:14" x14ac:dyDescent="0.2">
      <c r="A65">
        <v>3776</v>
      </c>
      <c r="B65" t="s">
        <v>119</v>
      </c>
      <c r="C65" s="233" t="s">
        <v>114</v>
      </c>
      <c r="D65">
        <v>6.7</v>
      </c>
      <c r="E65">
        <v>24.44</v>
      </c>
      <c r="F65">
        <v>27.56</v>
      </c>
      <c r="G65">
        <v>81.33</v>
      </c>
      <c r="H65">
        <v>91.96</v>
      </c>
      <c r="I65">
        <v>97.33</v>
      </c>
      <c r="J65">
        <v>91.56</v>
      </c>
      <c r="K65">
        <v>89.78</v>
      </c>
      <c r="L65">
        <v>97.78</v>
      </c>
      <c r="M65">
        <v>83.48</v>
      </c>
      <c r="N65">
        <v>29.02</v>
      </c>
    </row>
    <row r="66" spans="1:14" x14ac:dyDescent="0.2">
      <c r="A66">
        <v>3830</v>
      </c>
      <c r="B66" t="s">
        <v>119</v>
      </c>
      <c r="C66" s="233" t="s">
        <v>114</v>
      </c>
      <c r="D66">
        <v>0</v>
      </c>
      <c r="E66">
        <v>7.56</v>
      </c>
      <c r="F66">
        <v>0</v>
      </c>
      <c r="G66">
        <v>87.11</v>
      </c>
      <c r="H66">
        <v>87.05</v>
      </c>
      <c r="I66">
        <v>84</v>
      </c>
      <c r="J66">
        <v>69.33</v>
      </c>
      <c r="K66">
        <v>37.78</v>
      </c>
      <c r="L66">
        <v>48</v>
      </c>
      <c r="M66">
        <v>62.05</v>
      </c>
      <c r="N66">
        <v>22.87</v>
      </c>
    </row>
    <row r="67" spans="1:14" x14ac:dyDescent="0.2">
      <c r="A67">
        <v>3843</v>
      </c>
      <c r="B67" t="s">
        <v>119</v>
      </c>
      <c r="C67" s="233" t="s">
        <v>114</v>
      </c>
      <c r="D67">
        <v>0</v>
      </c>
      <c r="E67">
        <v>4.4400000000000004</v>
      </c>
      <c r="F67">
        <v>9.33</v>
      </c>
      <c r="G67">
        <v>92.44</v>
      </c>
      <c r="H67">
        <v>84.82</v>
      </c>
      <c r="I67">
        <v>72</v>
      </c>
      <c r="J67">
        <v>58.22</v>
      </c>
      <c r="K67">
        <v>32.44</v>
      </c>
      <c r="L67">
        <v>27.11</v>
      </c>
      <c r="M67">
        <v>59.37</v>
      </c>
      <c r="N67">
        <v>58.74</v>
      </c>
    </row>
    <row r="68" spans="1:14" x14ac:dyDescent="0.2">
      <c r="A68">
        <v>3062</v>
      </c>
      <c r="B68" t="s">
        <v>119</v>
      </c>
      <c r="C68" s="233" t="s">
        <v>114</v>
      </c>
      <c r="D68">
        <v>3.57</v>
      </c>
      <c r="E68">
        <v>30.67</v>
      </c>
      <c r="F68">
        <v>10.67</v>
      </c>
      <c r="G68">
        <v>86.22</v>
      </c>
      <c r="H68">
        <v>69.2</v>
      </c>
      <c r="I68">
        <v>63.56</v>
      </c>
      <c r="J68">
        <v>90.18</v>
      </c>
      <c r="K68">
        <v>71.56</v>
      </c>
      <c r="L68">
        <v>68.89</v>
      </c>
      <c r="M68">
        <v>62.95</v>
      </c>
      <c r="N68">
        <v>74.11</v>
      </c>
    </row>
    <row r="69" spans="1:14" x14ac:dyDescent="0.2">
      <c r="A69">
        <v>3878</v>
      </c>
      <c r="B69" t="s">
        <v>119</v>
      </c>
      <c r="C69" s="233" t="s">
        <v>114</v>
      </c>
      <c r="D69">
        <v>7.14</v>
      </c>
      <c r="E69">
        <v>4</v>
      </c>
      <c r="F69">
        <v>9.7799999999999994</v>
      </c>
      <c r="G69">
        <v>35.56</v>
      </c>
      <c r="H69">
        <v>30.36</v>
      </c>
      <c r="I69">
        <v>8</v>
      </c>
      <c r="J69">
        <v>7.56</v>
      </c>
      <c r="K69">
        <v>8.89</v>
      </c>
      <c r="L69">
        <v>25.78</v>
      </c>
      <c r="M69">
        <v>25</v>
      </c>
      <c r="N69">
        <v>19.2</v>
      </c>
    </row>
    <row r="70" spans="1:14" x14ac:dyDescent="0.2">
      <c r="A70">
        <v>3925</v>
      </c>
      <c r="B70" t="s">
        <v>119</v>
      </c>
      <c r="C70" t="s">
        <v>114</v>
      </c>
      <c r="D70">
        <v>1.34</v>
      </c>
      <c r="E70">
        <v>5.33</v>
      </c>
      <c r="F70">
        <v>0</v>
      </c>
      <c r="G70">
        <v>88</v>
      </c>
      <c r="H70">
        <v>79.02</v>
      </c>
      <c r="I70">
        <v>36.89</v>
      </c>
      <c r="J70">
        <v>30.22</v>
      </c>
      <c r="K70">
        <v>19.559999999999999</v>
      </c>
      <c r="L70">
        <v>9.33</v>
      </c>
      <c r="M70">
        <v>16.07</v>
      </c>
      <c r="N70">
        <v>9.82</v>
      </c>
    </row>
    <row r="71" spans="1:14" x14ac:dyDescent="0.2">
      <c r="A71">
        <v>3958</v>
      </c>
      <c r="B71" t="s">
        <v>119</v>
      </c>
      <c r="C71" t="s">
        <v>114</v>
      </c>
      <c r="D71">
        <v>12.05</v>
      </c>
      <c r="E71">
        <v>16.89</v>
      </c>
      <c r="F71">
        <v>10.220000000000001</v>
      </c>
      <c r="G71">
        <v>78.22</v>
      </c>
      <c r="H71">
        <v>91.96</v>
      </c>
      <c r="I71">
        <v>93.33</v>
      </c>
      <c r="J71">
        <v>81.78</v>
      </c>
      <c r="K71">
        <v>77.33</v>
      </c>
      <c r="L71">
        <v>83.56</v>
      </c>
      <c r="M71">
        <v>34.369999999999997</v>
      </c>
      <c r="N71">
        <v>66.069999999999993</v>
      </c>
    </row>
    <row r="72" spans="1:14" x14ac:dyDescent="0.2">
      <c r="A72">
        <v>3974</v>
      </c>
      <c r="B72" t="s">
        <v>119</v>
      </c>
      <c r="C72" t="s">
        <v>114</v>
      </c>
      <c r="D72">
        <v>28.57</v>
      </c>
      <c r="E72">
        <v>20</v>
      </c>
      <c r="F72">
        <v>41.78</v>
      </c>
      <c r="G72">
        <v>83.11</v>
      </c>
      <c r="H72">
        <v>69.2</v>
      </c>
      <c r="I72">
        <v>56.89</v>
      </c>
      <c r="J72">
        <v>70.67</v>
      </c>
      <c r="K72">
        <v>58.22</v>
      </c>
      <c r="L72">
        <v>65.33</v>
      </c>
      <c r="M72">
        <v>51.79</v>
      </c>
      <c r="N72">
        <v>62.5</v>
      </c>
    </row>
    <row r="73" spans="1:14" x14ac:dyDescent="0.2">
      <c r="A73">
        <v>3378</v>
      </c>
      <c r="B73" t="s">
        <v>119</v>
      </c>
      <c r="C73" t="s">
        <v>114</v>
      </c>
      <c r="D73">
        <v>3.57</v>
      </c>
      <c r="E73">
        <v>13.78</v>
      </c>
      <c r="F73">
        <v>16.89</v>
      </c>
      <c r="G73">
        <v>81.33</v>
      </c>
      <c r="H73">
        <v>68.75</v>
      </c>
      <c r="I73">
        <v>79.11</v>
      </c>
      <c r="J73">
        <v>60.89</v>
      </c>
      <c r="K73">
        <v>24</v>
      </c>
      <c r="L73">
        <v>32.44</v>
      </c>
      <c r="M73">
        <v>17.41</v>
      </c>
      <c r="N73">
        <v>50</v>
      </c>
    </row>
    <row r="74" spans="1:14" x14ac:dyDescent="0.2">
      <c r="A74">
        <v>3379</v>
      </c>
      <c r="B74" t="s">
        <v>119</v>
      </c>
      <c r="C74" t="s">
        <v>114</v>
      </c>
      <c r="D74">
        <v>7.14</v>
      </c>
      <c r="E74">
        <v>19.559999999999999</v>
      </c>
      <c r="F74">
        <v>34.22</v>
      </c>
      <c r="G74">
        <v>81.78</v>
      </c>
      <c r="H74">
        <v>88.39</v>
      </c>
      <c r="I74">
        <v>73.78</v>
      </c>
      <c r="J74">
        <v>69.78</v>
      </c>
      <c r="K74">
        <v>82.22</v>
      </c>
      <c r="L74">
        <v>26.67</v>
      </c>
      <c r="M74">
        <v>38.840000000000003</v>
      </c>
      <c r="N74">
        <v>54.46</v>
      </c>
    </row>
    <row r="75" spans="1:14" x14ac:dyDescent="0.2">
      <c r="C75" s="234" t="s">
        <v>116</v>
      </c>
      <c r="D75" s="235">
        <f>AVERAGE(D64:D74)</f>
        <v>6.7763636363636373</v>
      </c>
      <c r="E75" s="235">
        <f t="shared" ref="E75:N75" si="2">AVERAGE(E64:E74)</f>
        <v>13.778181818181819</v>
      </c>
      <c r="F75" s="235">
        <f t="shared" si="2"/>
        <v>17.091818181818184</v>
      </c>
      <c r="G75" s="235">
        <f t="shared" si="2"/>
        <v>76.88818181818182</v>
      </c>
      <c r="H75" s="235">
        <f t="shared" si="2"/>
        <v>73.538181818181812</v>
      </c>
      <c r="I75" s="235">
        <f t="shared" si="2"/>
        <v>64.242727272727265</v>
      </c>
      <c r="J75" s="235">
        <f t="shared" si="2"/>
        <v>59.309999999999988</v>
      </c>
      <c r="K75" s="235">
        <f t="shared" si="2"/>
        <v>46.222727272727276</v>
      </c>
      <c r="L75" s="235">
        <f t="shared" si="2"/>
        <v>44.484545454545454</v>
      </c>
      <c r="M75" s="235">
        <f t="shared" si="2"/>
        <v>42.329090909090908</v>
      </c>
      <c r="N75" s="235">
        <f t="shared" si="2"/>
        <v>44.675454545454542</v>
      </c>
    </row>
    <row r="76" spans="1:14" x14ac:dyDescent="0.2">
      <c r="A76" s="236" t="s">
        <v>117</v>
      </c>
      <c r="B76" s="237">
        <f>COUNT(A64:A74)</f>
        <v>11</v>
      </c>
      <c r="C76" s="234" t="s">
        <v>118</v>
      </c>
      <c r="D76" s="235">
        <f>STDEV(D64:D74)/SQRT(COUNT(D64:D74))</f>
        <v>2.4315417005106683</v>
      </c>
      <c r="E76" s="235">
        <f t="shared" ref="E76:N76" si="3">STDEV(E64:E74)/SQRT(COUNT(E64:E74))</f>
        <v>2.7841818834858079</v>
      </c>
      <c r="F76" s="235">
        <f t="shared" si="3"/>
        <v>4.165352722853747</v>
      </c>
      <c r="G76" s="235">
        <f t="shared" si="3"/>
        <v>5.271006255180203</v>
      </c>
      <c r="H76" s="235">
        <f t="shared" si="3"/>
        <v>5.8818988613266763</v>
      </c>
      <c r="I76" s="235">
        <f t="shared" si="3"/>
        <v>8.0757079161586471</v>
      </c>
      <c r="J76" s="235">
        <f t="shared" si="3"/>
        <v>8.3886473067094585</v>
      </c>
      <c r="K76" s="235">
        <f t="shared" si="3"/>
        <v>9.2297732751538231</v>
      </c>
      <c r="L76" s="235">
        <f t="shared" si="3"/>
        <v>9.2261416503360802</v>
      </c>
      <c r="M76" s="235">
        <f t="shared" si="3"/>
        <v>6.9804562828912129</v>
      </c>
      <c r="N76" s="235">
        <f t="shared" si="3"/>
        <v>6.4301893600897619</v>
      </c>
    </row>
    <row r="77" spans="1:14" ht="20" customHeight="1" x14ac:dyDescent="0.2"/>
    <row r="78" spans="1:14" x14ac:dyDescent="0.2">
      <c r="C78" s="233"/>
    </row>
    <row r="79" spans="1:14" ht="31" x14ac:dyDescent="0.35">
      <c r="A79" s="272" t="s">
        <v>138</v>
      </c>
      <c r="B79" s="273"/>
      <c r="C79" s="273"/>
      <c r="D79" s="273"/>
      <c r="E79" s="273"/>
      <c r="F79" s="273"/>
      <c r="G79" s="273"/>
      <c r="H79" s="273"/>
      <c r="I79" s="273"/>
      <c r="J79" s="273"/>
      <c r="K79" s="273"/>
      <c r="L79" s="273"/>
      <c r="M79" s="273"/>
      <c r="N79" s="273"/>
    </row>
    <row r="80" spans="1:14" x14ac:dyDescent="0.2">
      <c r="A80" s="231" t="s">
        <v>110</v>
      </c>
      <c r="B80" s="232" t="s">
        <v>13</v>
      </c>
      <c r="C80" s="232" t="s">
        <v>111</v>
      </c>
      <c r="D80" s="232" t="s">
        <v>127</v>
      </c>
      <c r="E80" s="232" t="s">
        <v>128</v>
      </c>
      <c r="F80" s="232" t="s">
        <v>129</v>
      </c>
      <c r="G80" s="232" t="s">
        <v>130</v>
      </c>
      <c r="H80" s="232" t="s">
        <v>131</v>
      </c>
      <c r="I80" s="232" t="s">
        <v>132</v>
      </c>
      <c r="J80" s="232" t="s">
        <v>133</v>
      </c>
      <c r="K80" s="232" t="s">
        <v>134</v>
      </c>
      <c r="L80" s="232" t="s">
        <v>135</v>
      </c>
      <c r="M80" s="232" t="s">
        <v>136</v>
      </c>
      <c r="N80" s="232" t="s">
        <v>137</v>
      </c>
    </row>
    <row r="81" spans="1:14" x14ac:dyDescent="0.2">
      <c r="A81" s="14">
        <v>3326</v>
      </c>
      <c r="B81" t="s">
        <v>113</v>
      </c>
      <c r="C81" s="14" t="s">
        <v>115</v>
      </c>
      <c r="D81" s="14">
        <v>3.57</v>
      </c>
      <c r="E81" s="14">
        <v>4</v>
      </c>
      <c r="F81" s="14">
        <v>30.36</v>
      </c>
      <c r="G81" s="14">
        <v>73.33</v>
      </c>
      <c r="H81" s="14">
        <v>33.93</v>
      </c>
      <c r="I81" s="14">
        <v>27.56</v>
      </c>
      <c r="J81" s="14">
        <v>54.22</v>
      </c>
      <c r="K81" s="14">
        <v>76.89</v>
      </c>
      <c r="L81" s="14">
        <v>41.78</v>
      </c>
      <c r="M81" s="14">
        <v>20.98</v>
      </c>
      <c r="N81" s="14">
        <v>44.2</v>
      </c>
    </row>
    <row r="82" spans="1:14" x14ac:dyDescent="0.2">
      <c r="A82">
        <v>3149</v>
      </c>
      <c r="B82" t="s">
        <v>113</v>
      </c>
      <c r="C82" t="s">
        <v>115</v>
      </c>
      <c r="D82">
        <v>26.46</v>
      </c>
      <c r="E82">
        <v>27.56</v>
      </c>
      <c r="F82">
        <v>10.220000000000001</v>
      </c>
      <c r="G82">
        <v>72.89</v>
      </c>
      <c r="H82">
        <v>70.22</v>
      </c>
      <c r="I82">
        <v>73.209999999999994</v>
      </c>
      <c r="J82">
        <v>68.89</v>
      </c>
      <c r="K82">
        <v>85.33</v>
      </c>
      <c r="L82">
        <v>81.78</v>
      </c>
      <c r="M82">
        <v>34.479999999999997</v>
      </c>
      <c r="N82">
        <v>64.5</v>
      </c>
    </row>
    <row r="83" spans="1:14" x14ac:dyDescent="0.2">
      <c r="A83">
        <v>3188</v>
      </c>
      <c r="B83" t="s">
        <v>113</v>
      </c>
      <c r="C83" t="s">
        <v>115</v>
      </c>
      <c r="D83">
        <v>0</v>
      </c>
      <c r="E83">
        <v>3.11</v>
      </c>
      <c r="F83">
        <v>16.440000000000001</v>
      </c>
      <c r="G83">
        <v>25.78</v>
      </c>
      <c r="H83">
        <v>51.79</v>
      </c>
      <c r="I83">
        <v>40.44</v>
      </c>
      <c r="J83">
        <v>30.67</v>
      </c>
      <c r="K83">
        <v>38.840000000000003</v>
      </c>
      <c r="L83">
        <v>2.67</v>
      </c>
      <c r="M83">
        <v>31.7</v>
      </c>
      <c r="N83">
        <v>19.64</v>
      </c>
    </row>
    <row r="84" spans="1:14" x14ac:dyDescent="0.2">
      <c r="A84">
        <v>3328</v>
      </c>
      <c r="B84" t="s">
        <v>113</v>
      </c>
      <c r="C84" t="s">
        <v>115</v>
      </c>
      <c r="D84">
        <v>1.79</v>
      </c>
      <c r="E84">
        <v>18.22</v>
      </c>
      <c r="F84">
        <v>24.89</v>
      </c>
      <c r="G84">
        <v>73.78</v>
      </c>
      <c r="H84">
        <v>49.55</v>
      </c>
      <c r="I84">
        <v>51.11</v>
      </c>
      <c r="J84">
        <v>63.11</v>
      </c>
      <c r="K84">
        <v>22.22</v>
      </c>
      <c r="L84">
        <v>4.8899999999999997</v>
      </c>
      <c r="M84">
        <v>33.479999999999997</v>
      </c>
      <c r="N84">
        <v>62.5</v>
      </c>
    </row>
    <row r="85" spans="1:14" x14ac:dyDescent="0.2">
      <c r="A85">
        <v>3334</v>
      </c>
      <c r="B85" t="s">
        <v>113</v>
      </c>
      <c r="C85" t="s">
        <v>115</v>
      </c>
      <c r="D85">
        <v>7.14</v>
      </c>
      <c r="E85">
        <v>18.22</v>
      </c>
      <c r="F85">
        <v>16</v>
      </c>
      <c r="G85">
        <v>96.89</v>
      </c>
      <c r="H85">
        <v>90.62</v>
      </c>
      <c r="I85">
        <v>100</v>
      </c>
      <c r="J85">
        <v>86.67</v>
      </c>
      <c r="K85">
        <v>91.56</v>
      </c>
      <c r="L85">
        <v>88.44</v>
      </c>
      <c r="M85">
        <v>32.700000000000003</v>
      </c>
      <c r="N85">
        <v>20.64</v>
      </c>
    </row>
    <row r="86" spans="1:14" x14ac:dyDescent="0.2">
      <c r="A86">
        <v>3335</v>
      </c>
      <c r="B86" t="s">
        <v>113</v>
      </c>
      <c r="C86" t="s">
        <v>115</v>
      </c>
      <c r="D86">
        <v>2.23</v>
      </c>
      <c r="E86">
        <v>18.670000000000002</v>
      </c>
      <c r="F86">
        <v>3.56</v>
      </c>
      <c r="G86">
        <v>14.67</v>
      </c>
      <c r="H86">
        <v>9.82</v>
      </c>
      <c r="I86">
        <v>27.56</v>
      </c>
      <c r="J86">
        <v>21.33</v>
      </c>
      <c r="K86">
        <v>44.44</v>
      </c>
      <c r="L86">
        <v>57.33</v>
      </c>
      <c r="M86">
        <v>18.75</v>
      </c>
      <c r="N86">
        <v>4.46</v>
      </c>
    </row>
    <row r="87" spans="1:14" x14ac:dyDescent="0.2">
      <c r="A87">
        <v>3389</v>
      </c>
      <c r="B87" t="s">
        <v>113</v>
      </c>
      <c r="C87" t="s">
        <v>115</v>
      </c>
      <c r="D87">
        <v>8.0399999999999991</v>
      </c>
      <c r="E87">
        <v>15.11</v>
      </c>
      <c r="F87">
        <v>11.11</v>
      </c>
      <c r="G87">
        <v>43.56</v>
      </c>
      <c r="H87">
        <v>37.950000000000003</v>
      </c>
      <c r="I87">
        <v>29.78</v>
      </c>
      <c r="J87">
        <v>33.78</v>
      </c>
      <c r="K87">
        <v>24.89</v>
      </c>
      <c r="L87">
        <v>32.44</v>
      </c>
      <c r="M87">
        <v>53.57</v>
      </c>
      <c r="N87">
        <v>50</v>
      </c>
    </row>
    <row r="88" spans="1:14" x14ac:dyDescent="0.2">
      <c r="A88">
        <v>3390</v>
      </c>
      <c r="B88" t="s">
        <v>113</v>
      </c>
      <c r="C88" t="s">
        <v>115</v>
      </c>
      <c r="D88">
        <v>0</v>
      </c>
      <c r="E88">
        <v>0</v>
      </c>
      <c r="F88">
        <v>6.67</v>
      </c>
      <c r="G88">
        <v>55.56</v>
      </c>
      <c r="H88">
        <v>58.93</v>
      </c>
      <c r="I88">
        <v>80</v>
      </c>
      <c r="J88">
        <v>67.56</v>
      </c>
      <c r="K88">
        <v>48</v>
      </c>
      <c r="L88">
        <v>65.78</v>
      </c>
      <c r="M88">
        <v>25</v>
      </c>
      <c r="N88">
        <v>20.09</v>
      </c>
    </row>
    <row r="89" spans="1:14" x14ac:dyDescent="0.2">
      <c r="C89" s="238" t="s">
        <v>116</v>
      </c>
      <c r="D89" s="239">
        <f>AVERAGE(D81:D88)</f>
        <v>6.1537499999999996</v>
      </c>
      <c r="E89" s="239">
        <f t="shared" ref="E89:N89" si="4">AVERAGE(E81:E88)</f>
        <v>13.11125</v>
      </c>
      <c r="F89" s="239">
        <f t="shared" si="4"/>
        <v>14.90625</v>
      </c>
      <c r="G89" s="239">
        <f t="shared" si="4"/>
        <v>57.057500000000005</v>
      </c>
      <c r="H89" s="239">
        <f t="shared" si="4"/>
        <v>50.35125</v>
      </c>
      <c r="I89" s="239">
        <f t="shared" si="4"/>
        <v>53.707499999999996</v>
      </c>
      <c r="J89" s="239">
        <f t="shared" si="4"/>
        <v>53.278749999999995</v>
      </c>
      <c r="K89" s="239">
        <f t="shared" si="4"/>
        <v>54.021250000000002</v>
      </c>
      <c r="L89" s="239">
        <f t="shared" si="4"/>
        <v>46.888750000000002</v>
      </c>
      <c r="M89" s="239">
        <f t="shared" si="4"/>
        <v>31.332499999999996</v>
      </c>
      <c r="N89" s="239">
        <f t="shared" si="4"/>
        <v>35.753750000000004</v>
      </c>
    </row>
    <row r="90" spans="1:14" x14ac:dyDescent="0.2">
      <c r="A90" s="236" t="s">
        <v>117</v>
      </c>
      <c r="B90" s="237">
        <f>COUNT(A81:A88)</f>
        <v>8</v>
      </c>
      <c r="C90" s="238" t="s">
        <v>118</v>
      </c>
      <c r="D90" s="239">
        <f>STDEV(D81:D88)/SQRT(COUNT(D81:D88))</f>
        <v>3.0872016556260133</v>
      </c>
      <c r="E90" s="239">
        <f t="shared" ref="E90:N90" si="5">STDEV(E81:E88)/SQRT(COUNT(E81:E88))</f>
        <v>3.4090333975127232</v>
      </c>
      <c r="F90" s="239">
        <f t="shared" si="5"/>
        <v>3.2043162506108187</v>
      </c>
      <c r="G90" s="239">
        <f t="shared" si="5"/>
        <v>9.7661400749879537</v>
      </c>
      <c r="H90" s="239">
        <f t="shared" si="5"/>
        <v>8.6177527393622597</v>
      </c>
      <c r="I90" s="239">
        <f t="shared" si="5"/>
        <v>9.7626483434860774</v>
      </c>
      <c r="J90" s="239">
        <f t="shared" si="5"/>
        <v>7.9868862244619478</v>
      </c>
      <c r="K90" s="239">
        <f t="shared" si="5"/>
        <v>9.5719555841717678</v>
      </c>
      <c r="L90" s="239">
        <f t="shared" si="5"/>
        <v>11.467238495180824</v>
      </c>
      <c r="M90" s="239">
        <f t="shared" si="5"/>
        <v>3.8187136717935379</v>
      </c>
      <c r="N90" s="239">
        <f t="shared" si="5"/>
        <v>7.9380793236282434</v>
      </c>
    </row>
    <row r="92" spans="1:14" x14ac:dyDescent="0.2">
      <c r="A92">
        <v>3235</v>
      </c>
      <c r="B92" t="s">
        <v>119</v>
      </c>
      <c r="C92" t="s">
        <v>115</v>
      </c>
      <c r="D92">
        <v>29.46</v>
      </c>
      <c r="E92">
        <v>13.33</v>
      </c>
      <c r="F92">
        <v>16.89</v>
      </c>
      <c r="G92">
        <v>42.22</v>
      </c>
      <c r="H92">
        <v>50</v>
      </c>
      <c r="I92">
        <v>47.56</v>
      </c>
      <c r="J92">
        <v>50.22</v>
      </c>
      <c r="K92">
        <v>59.11</v>
      </c>
      <c r="L92">
        <v>65.62</v>
      </c>
      <c r="M92">
        <v>48.89</v>
      </c>
      <c r="N92">
        <v>37.5</v>
      </c>
    </row>
    <row r="93" spans="1:14" x14ac:dyDescent="0.2">
      <c r="A93">
        <v>3236</v>
      </c>
      <c r="B93" t="s">
        <v>119</v>
      </c>
      <c r="C93" t="s">
        <v>115</v>
      </c>
      <c r="D93">
        <v>6.7</v>
      </c>
      <c r="E93">
        <v>11.56</v>
      </c>
      <c r="F93">
        <v>11.11</v>
      </c>
      <c r="G93">
        <v>72</v>
      </c>
      <c r="H93">
        <v>63.39</v>
      </c>
      <c r="I93">
        <v>43.11</v>
      </c>
      <c r="J93">
        <v>10.220000000000001</v>
      </c>
      <c r="K93">
        <v>23.11</v>
      </c>
      <c r="L93">
        <v>20.09</v>
      </c>
      <c r="M93">
        <v>26.67</v>
      </c>
      <c r="N93">
        <v>11.16</v>
      </c>
    </row>
    <row r="94" spans="1:14" x14ac:dyDescent="0.2">
      <c r="A94">
        <v>3316</v>
      </c>
      <c r="B94" t="s">
        <v>119</v>
      </c>
      <c r="C94" t="s">
        <v>115</v>
      </c>
      <c r="D94">
        <v>15.62</v>
      </c>
      <c r="E94">
        <v>8.89</v>
      </c>
      <c r="F94">
        <v>20.440000000000001</v>
      </c>
      <c r="G94">
        <v>56.44</v>
      </c>
      <c r="H94">
        <v>44.2</v>
      </c>
      <c r="I94">
        <v>37.78</v>
      </c>
      <c r="J94">
        <v>59.56</v>
      </c>
      <c r="K94">
        <v>65.33</v>
      </c>
      <c r="L94">
        <v>40.18</v>
      </c>
      <c r="M94">
        <v>36.89</v>
      </c>
      <c r="N94">
        <v>37.049999999999997</v>
      </c>
    </row>
    <row r="95" spans="1:14" x14ac:dyDescent="0.2">
      <c r="A95">
        <v>3317</v>
      </c>
      <c r="B95" t="s">
        <v>119</v>
      </c>
      <c r="C95" t="s">
        <v>115</v>
      </c>
      <c r="D95">
        <v>9.3699999999999992</v>
      </c>
      <c r="E95">
        <v>2.2200000000000002</v>
      </c>
      <c r="F95">
        <v>19.11</v>
      </c>
      <c r="G95">
        <v>60</v>
      </c>
      <c r="H95">
        <v>23.66</v>
      </c>
      <c r="I95">
        <v>12.44</v>
      </c>
      <c r="J95">
        <v>16.89</v>
      </c>
      <c r="K95">
        <v>47.56</v>
      </c>
      <c r="L95">
        <v>40.89</v>
      </c>
      <c r="M95">
        <v>37.049999999999997</v>
      </c>
      <c r="N95">
        <v>48.66</v>
      </c>
    </row>
    <row r="96" spans="1:14" x14ac:dyDescent="0.2">
      <c r="A96">
        <v>3230</v>
      </c>
      <c r="B96" t="s">
        <v>119</v>
      </c>
      <c r="C96" t="s">
        <v>115</v>
      </c>
      <c r="D96">
        <v>18.3</v>
      </c>
      <c r="E96">
        <v>13.33</v>
      </c>
      <c r="F96">
        <v>11.16</v>
      </c>
      <c r="G96">
        <v>42.67</v>
      </c>
      <c r="H96">
        <v>43.75</v>
      </c>
      <c r="I96">
        <v>35.11</v>
      </c>
      <c r="J96">
        <v>20</v>
      </c>
      <c r="K96">
        <v>5.78</v>
      </c>
      <c r="L96">
        <v>44</v>
      </c>
      <c r="M96">
        <v>36.61</v>
      </c>
      <c r="N96">
        <v>31.25</v>
      </c>
    </row>
    <row r="97" spans="1:14" x14ac:dyDescent="0.2">
      <c r="A97">
        <v>3279</v>
      </c>
      <c r="B97" t="s">
        <v>119</v>
      </c>
      <c r="C97" t="s">
        <v>115</v>
      </c>
      <c r="D97">
        <v>5.36</v>
      </c>
      <c r="E97">
        <v>12</v>
      </c>
      <c r="F97">
        <v>2.67</v>
      </c>
      <c r="G97">
        <v>16.440000000000001</v>
      </c>
      <c r="H97">
        <v>35.270000000000003</v>
      </c>
      <c r="I97">
        <v>16.440000000000001</v>
      </c>
      <c r="J97">
        <v>1.33</v>
      </c>
      <c r="K97">
        <v>1.33</v>
      </c>
      <c r="L97">
        <v>26.67</v>
      </c>
      <c r="M97">
        <v>36.61</v>
      </c>
      <c r="N97">
        <v>48.66</v>
      </c>
    </row>
    <row r="98" spans="1:14" x14ac:dyDescent="0.2">
      <c r="A98">
        <v>3152</v>
      </c>
      <c r="B98" t="s">
        <v>119</v>
      </c>
      <c r="C98" t="s">
        <v>115</v>
      </c>
      <c r="D98">
        <v>1.35</v>
      </c>
      <c r="E98">
        <v>5.33</v>
      </c>
      <c r="F98">
        <v>20.440000000000001</v>
      </c>
      <c r="G98">
        <v>26.22</v>
      </c>
      <c r="H98">
        <v>44.44</v>
      </c>
      <c r="I98">
        <v>18.3</v>
      </c>
      <c r="J98">
        <v>12.44</v>
      </c>
      <c r="K98">
        <v>6.22</v>
      </c>
      <c r="L98">
        <v>14.67</v>
      </c>
      <c r="M98">
        <v>28</v>
      </c>
      <c r="N98">
        <v>32.590000000000003</v>
      </c>
    </row>
    <row r="99" spans="1:14" x14ac:dyDescent="0.2">
      <c r="A99">
        <v>3186</v>
      </c>
      <c r="B99" t="s">
        <v>119</v>
      </c>
      <c r="C99" t="s">
        <v>115</v>
      </c>
      <c r="D99">
        <v>8.0399999999999991</v>
      </c>
      <c r="E99">
        <v>5.33</v>
      </c>
      <c r="F99">
        <v>9.33</v>
      </c>
      <c r="G99">
        <v>46.22</v>
      </c>
      <c r="H99">
        <v>45.09</v>
      </c>
      <c r="I99">
        <v>52.44</v>
      </c>
      <c r="J99">
        <v>16</v>
      </c>
      <c r="K99">
        <v>9.3699999999999992</v>
      </c>
      <c r="L99">
        <v>23.56</v>
      </c>
      <c r="M99">
        <v>6.7</v>
      </c>
      <c r="N99">
        <v>15.62</v>
      </c>
    </row>
    <row r="100" spans="1:14" x14ac:dyDescent="0.2">
      <c r="A100">
        <v>3178</v>
      </c>
      <c r="B100" t="s">
        <v>119</v>
      </c>
      <c r="C100" t="s">
        <v>115</v>
      </c>
      <c r="D100">
        <v>19.2</v>
      </c>
      <c r="E100">
        <v>40.89</v>
      </c>
      <c r="F100">
        <v>55.56</v>
      </c>
      <c r="G100">
        <v>81.78</v>
      </c>
      <c r="H100">
        <v>74.11</v>
      </c>
      <c r="I100">
        <v>37.78</v>
      </c>
      <c r="J100">
        <v>36.44</v>
      </c>
      <c r="K100">
        <v>33.78</v>
      </c>
      <c r="L100">
        <v>64</v>
      </c>
      <c r="M100">
        <v>68.75</v>
      </c>
      <c r="N100">
        <v>29.91</v>
      </c>
    </row>
    <row r="101" spans="1:14" x14ac:dyDescent="0.2">
      <c r="A101">
        <v>3182</v>
      </c>
      <c r="B101" t="s">
        <v>119</v>
      </c>
      <c r="C101" t="s">
        <v>115</v>
      </c>
      <c r="D101">
        <v>43.75</v>
      </c>
      <c r="E101">
        <v>32.44</v>
      </c>
      <c r="F101">
        <v>5.78</v>
      </c>
      <c r="G101">
        <v>44.89</v>
      </c>
      <c r="H101">
        <v>46.43</v>
      </c>
      <c r="I101">
        <v>41.33</v>
      </c>
      <c r="J101">
        <v>23.11</v>
      </c>
      <c r="K101">
        <v>14.22</v>
      </c>
      <c r="L101">
        <v>18.670000000000002</v>
      </c>
      <c r="M101">
        <v>24.55</v>
      </c>
      <c r="N101">
        <v>31.7</v>
      </c>
    </row>
    <row r="102" spans="1:14" x14ac:dyDescent="0.2">
      <c r="A102">
        <v>3183</v>
      </c>
      <c r="B102" t="s">
        <v>119</v>
      </c>
      <c r="C102" t="s">
        <v>115</v>
      </c>
      <c r="D102">
        <v>25.45</v>
      </c>
      <c r="E102">
        <v>3.56</v>
      </c>
      <c r="F102">
        <v>13.33</v>
      </c>
      <c r="G102">
        <v>29.33</v>
      </c>
      <c r="H102">
        <v>43.75</v>
      </c>
      <c r="I102">
        <v>31.11</v>
      </c>
      <c r="J102">
        <v>2.2200000000000002</v>
      </c>
      <c r="K102">
        <v>4.8899999999999997</v>
      </c>
      <c r="L102">
        <v>30.67</v>
      </c>
      <c r="M102">
        <v>35.71</v>
      </c>
      <c r="N102">
        <v>17.41</v>
      </c>
    </row>
    <row r="103" spans="1:14" x14ac:dyDescent="0.2">
      <c r="C103" s="238" t="s">
        <v>116</v>
      </c>
      <c r="D103" s="239">
        <f t="shared" ref="D103:N103" si="6">AVERAGE(D92:D102)</f>
        <v>16.599999999999998</v>
      </c>
      <c r="E103" s="239">
        <f t="shared" si="6"/>
        <v>13.534545454545453</v>
      </c>
      <c r="F103" s="239">
        <f t="shared" si="6"/>
        <v>16.892727272727271</v>
      </c>
      <c r="G103" s="239">
        <f t="shared" si="6"/>
        <v>47.110000000000007</v>
      </c>
      <c r="H103" s="239">
        <f t="shared" si="6"/>
        <v>46.735454545454537</v>
      </c>
      <c r="I103" s="239">
        <f t="shared" si="6"/>
        <v>33.945454545454545</v>
      </c>
      <c r="J103" s="239">
        <f t="shared" si="6"/>
        <v>22.584545454545452</v>
      </c>
      <c r="K103" s="239">
        <f t="shared" si="6"/>
        <v>24.609090909090913</v>
      </c>
      <c r="L103" s="239">
        <f t="shared" si="6"/>
        <v>35.365454545454547</v>
      </c>
      <c r="M103" s="239">
        <f t="shared" si="6"/>
        <v>35.130000000000003</v>
      </c>
      <c r="N103" s="239">
        <f t="shared" si="6"/>
        <v>31.04636363636364</v>
      </c>
    </row>
    <row r="104" spans="1:14" x14ac:dyDescent="0.2">
      <c r="A104" s="236" t="s">
        <v>117</v>
      </c>
      <c r="B104" s="237">
        <f>COUNT(A92:A102)</f>
        <v>11</v>
      </c>
      <c r="C104" s="238" t="s">
        <v>118</v>
      </c>
      <c r="D104" s="239">
        <f t="shared" ref="D104:N104" si="7">STDEV(D92:D102)/SQRT(COUNT(D92:D102))</f>
        <v>3.7826056435406366</v>
      </c>
      <c r="E104" s="239">
        <f t="shared" si="7"/>
        <v>3.6875538488854303</v>
      </c>
      <c r="F104" s="239">
        <f t="shared" si="7"/>
        <v>4.2503595764271083</v>
      </c>
      <c r="G104" s="239">
        <f t="shared" si="7"/>
        <v>5.890853927912314</v>
      </c>
      <c r="H104" s="239">
        <f t="shared" si="7"/>
        <v>3.9699490181375938</v>
      </c>
      <c r="I104" s="239">
        <f t="shared" si="7"/>
        <v>3.9524833076839991</v>
      </c>
      <c r="J104" s="239">
        <f t="shared" si="7"/>
        <v>5.6631829090324306</v>
      </c>
      <c r="K104" s="239">
        <f t="shared" si="7"/>
        <v>7.0228311378020907</v>
      </c>
      <c r="L104" s="239">
        <f t="shared" si="7"/>
        <v>5.2578400964025933</v>
      </c>
      <c r="M104" s="239">
        <f t="shared" si="7"/>
        <v>4.645381870984636</v>
      </c>
      <c r="N104" s="239">
        <f t="shared" si="7"/>
        <v>3.7193680481616616</v>
      </c>
    </row>
    <row r="107" spans="1:14" s="271" customFormat="1" ht="24" x14ac:dyDescent="0.3">
      <c r="A107" s="271" t="s">
        <v>139</v>
      </c>
    </row>
    <row r="109" spans="1:14" x14ac:dyDescent="0.2">
      <c r="A109" s="231" t="s">
        <v>110</v>
      </c>
      <c r="B109" s="232" t="s">
        <v>13</v>
      </c>
      <c r="C109" s="232" t="s">
        <v>111</v>
      </c>
      <c r="D109" s="231" t="s">
        <v>140</v>
      </c>
      <c r="E109" s="231" t="s">
        <v>141</v>
      </c>
      <c r="G109" s="231" t="s">
        <v>110</v>
      </c>
      <c r="H109" s="232" t="s">
        <v>13</v>
      </c>
      <c r="I109" s="232" t="s">
        <v>111</v>
      </c>
      <c r="J109" s="231" t="s">
        <v>140</v>
      </c>
      <c r="K109" s="231" t="s">
        <v>141</v>
      </c>
    </row>
    <row r="110" spans="1:14" x14ac:dyDescent="0.2">
      <c r="A110">
        <v>3057</v>
      </c>
      <c r="B110" t="s">
        <v>113</v>
      </c>
      <c r="C110" s="233" t="s">
        <v>114</v>
      </c>
      <c r="D110">
        <v>6.53</v>
      </c>
      <c r="E110">
        <v>49.86</v>
      </c>
      <c r="G110" s="14">
        <v>3326</v>
      </c>
      <c r="H110" s="14" t="s">
        <v>113</v>
      </c>
      <c r="I110" t="s">
        <v>115</v>
      </c>
      <c r="J110" s="14">
        <v>12.63</v>
      </c>
      <c r="K110" s="14">
        <v>46.63</v>
      </c>
    </row>
    <row r="111" spans="1:14" x14ac:dyDescent="0.2">
      <c r="A111">
        <v>3777</v>
      </c>
      <c r="B111" t="s">
        <v>113</v>
      </c>
      <c r="C111" s="233" t="s">
        <v>114</v>
      </c>
      <c r="D111">
        <v>3.86</v>
      </c>
      <c r="E111">
        <v>22.82</v>
      </c>
      <c r="G111">
        <v>3149</v>
      </c>
      <c r="H111" t="s">
        <v>113</v>
      </c>
      <c r="I111" t="s">
        <v>115</v>
      </c>
      <c r="J111">
        <v>21.4</v>
      </c>
      <c r="K111">
        <v>79.09</v>
      </c>
    </row>
    <row r="112" spans="1:14" x14ac:dyDescent="0.2">
      <c r="A112">
        <v>3066</v>
      </c>
      <c r="B112" t="s">
        <v>113</v>
      </c>
      <c r="C112" t="s">
        <v>114</v>
      </c>
      <c r="D112">
        <v>5.64</v>
      </c>
      <c r="E112">
        <v>30.96</v>
      </c>
      <c r="G112">
        <v>3188</v>
      </c>
      <c r="H112" t="s">
        <v>113</v>
      </c>
      <c r="I112" t="s">
        <v>115</v>
      </c>
      <c r="J112">
        <v>6.53</v>
      </c>
      <c r="K112">
        <v>30.18</v>
      </c>
    </row>
    <row r="113" spans="1:11" x14ac:dyDescent="0.2">
      <c r="A113">
        <v>3840</v>
      </c>
      <c r="B113" t="s">
        <v>113</v>
      </c>
      <c r="C113" t="s">
        <v>114</v>
      </c>
      <c r="D113">
        <v>15.13</v>
      </c>
      <c r="E113">
        <v>54.45</v>
      </c>
      <c r="G113">
        <v>3328</v>
      </c>
      <c r="H113" t="s">
        <v>113</v>
      </c>
      <c r="I113" t="s">
        <v>115</v>
      </c>
      <c r="J113">
        <v>14.99</v>
      </c>
      <c r="K113">
        <v>45.08</v>
      </c>
    </row>
    <row r="114" spans="1:11" x14ac:dyDescent="0.2">
      <c r="A114">
        <v>3926</v>
      </c>
      <c r="B114" t="s">
        <v>113</v>
      </c>
      <c r="C114" t="s">
        <v>114</v>
      </c>
      <c r="D114">
        <v>15.28</v>
      </c>
      <c r="E114">
        <v>65.72</v>
      </c>
      <c r="G114">
        <v>3334</v>
      </c>
      <c r="H114" t="s">
        <v>113</v>
      </c>
      <c r="I114" t="s">
        <v>115</v>
      </c>
      <c r="J114">
        <v>13.8</v>
      </c>
      <c r="K114">
        <v>92.82</v>
      </c>
    </row>
    <row r="115" spans="1:11" x14ac:dyDescent="0.2">
      <c r="A115">
        <v>3372</v>
      </c>
      <c r="B115" t="s">
        <v>113</v>
      </c>
      <c r="C115" t="s">
        <v>114</v>
      </c>
      <c r="D115">
        <v>11.87</v>
      </c>
      <c r="E115">
        <v>43.52</v>
      </c>
      <c r="G115">
        <v>3335</v>
      </c>
      <c r="H115" t="s">
        <v>113</v>
      </c>
      <c r="I115" t="s">
        <v>115</v>
      </c>
      <c r="J115">
        <v>8.16</v>
      </c>
      <c r="K115">
        <v>24.82</v>
      </c>
    </row>
    <row r="116" spans="1:11" x14ac:dyDescent="0.2">
      <c r="C116" s="234" t="s">
        <v>116</v>
      </c>
      <c r="D116" s="235">
        <f>AVERAGE(D110:D115)</f>
        <v>9.7183333333333337</v>
      </c>
      <c r="E116" s="235">
        <f>AVERAGE(E110:E115)</f>
        <v>44.555000000000007</v>
      </c>
      <c r="G116">
        <v>3389</v>
      </c>
      <c r="H116" t="s">
        <v>113</v>
      </c>
      <c r="I116" t="s">
        <v>115</v>
      </c>
      <c r="J116">
        <v>11.42</v>
      </c>
      <c r="K116">
        <v>38.229999999999997</v>
      </c>
    </row>
    <row r="117" spans="1:11" x14ac:dyDescent="0.2">
      <c r="A117" s="236" t="s">
        <v>117</v>
      </c>
      <c r="B117" s="237">
        <f>COUNT(A110:A115)</f>
        <v>6</v>
      </c>
      <c r="C117" s="234" t="s">
        <v>118</v>
      </c>
      <c r="D117" s="235">
        <f>STDEV(D110:D115)/SQRT(COUNT(D110:D115))</f>
        <v>2.0491159340337752</v>
      </c>
      <c r="E117" s="235">
        <f>STDEV(E110:E115)/SQRT(COUNT(E110:E115))</f>
        <v>6.4091516599312852</v>
      </c>
      <c r="G117">
        <v>3390</v>
      </c>
      <c r="H117" t="s">
        <v>113</v>
      </c>
      <c r="I117" t="s">
        <v>115</v>
      </c>
      <c r="J117">
        <v>2.23</v>
      </c>
      <c r="K117">
        <v>52.64</v>
      </c>
    </row>
    <row r="118" spans="1:11" x14ac:dyDescent="0.2">
      <c r="I118" s="238" t="s">
        <v>116</v>
      </c>
      <c r="J118" s="239">
        <f>AVERAGE(J110:J117)</f>
        <v>11.395000000000001</v>
      </c>
      <c r="K118" s="239">
        <f>AVERAGE(K110:K117)</f>
        <v>51.186250000000001</v>
      </c>
    </row>
    <row r="119" spans="1:11" x14ac:dyDescent="0.2">
      <c r="G119" s="236" t="s">
        <v>117</v>
      </c>
      <c r="H119" s="237">
        <f>COUNT(G110:G117)</f>
        <v>8</v>
      </c>
      <c r="I119" s="238" t="s">
        <v>118</v>
      </c>
      <c r="J119" s="239">
        <f>STDEV(J110:J117)/SQRT(COUNT(J110:J117))</f>
        <v>2.0635640112609601</v>
      </c>
      <c r="K119" s="239">
        <f>STDEV(K110:K117)/SQRT(COUNT(K110:K117))</f>
        <v>8.3199991280691457</v>
      </c>
    </row>
    <row r="121" spans="1:11" x14ac:dyDescent="0.2">
      <c r="A121" s="231" t="s">
        <v>110</v>
      </c>
      <c r="B121" s="232" t="s">
        <v>13</v>
      </c>
      <c r="C121" s="232" t="s">
        <v>111</v>
      </c>
      <c r="D121" s="231" t="s">
        <v>140</v>
      </c>
      <c r="E121" s="231" t="s">
        <v>141</v>
      </c>
      <c r="G121" s="231" t="s">
        <v>110</v>
      </c>
      <c r="H121" s="232" t="s">
        <v>13</v>
      </c>
      <c r="I121" s="232" t="s">
        <v>111</v>
      </c>
      <c r="J121" s="231" t="s">
        <v>140</v>
      </c>
      <c r="K121" s="231" t="s">
        <v>141</v>
      </c>
    </row>
    <row r="122" spans="1:11" x14ac:dyDescent="0.2">
      <c r="A122" s="14">
        <v>3756</v>
      </c>
      <c r="B122" s="14" t="s">
        <v>119</v>
      </c>
      <c r="C122" s="233" t="s">
        <v>114</v>
      </c>
      <c r="D122" s="14">
        <v>12.31</v>
      </c>
      <c r="E122" s="14">
        <v>29.1</v>
      </c>
      <c r="G122">
        <v>3235</v>
      </c>
      <c r="H122" t="s">
        <v>119</v>
      </c>
      <c r="I122" t="s">
        <v>115</v>
      </c>
      <c r="J122">
        <v>19.88</v>
      </c>
      <c r="K122">
        <v>50.14</v>
      </c>
    </row>
    <row r="123" spans="1:11" x14ac:dyDescent="0.2">
      <c r="A123">
        <v>3776</v>
      </c>
      <c r="B123" t="s">
        <v>119</v>
      </c>
      <c r="C123" s="233" t="s">
        <v>114</v>
      </c>
      <c r="D123">
        <v>19.579999999999998</v>
      </c>
      <c r="E123">
        <v>82.8</v>
      </c>
      <c r="G123">
        <v>3236</v>
      </c>
      <c r="H123" t="s">
        <v>119</v>
      </c>
      <c r="I123" t="s">
        <v>115</v>
      </c>
      <c r="J123">
        <v>9.7899999999999991</v>
      </c>
      <c r="K123">
        <v>33.72</v>
      </c>
    </row>
    <row r="124" spans="1:11" x14ac:dyDescent="0.2">
      <c r="A124">
        <v>3830</v>
      </c>
      <c r="B124" t="s">
        <v>119</v>
      </c>
      <c r="C124" t="s">
        <v>114</v>
      </c>
      <c r="D124">
        <v>2.52</v>
      </c>
      <c r="E124">
        <v>62.31</v>
      </c>
      <c r="G124">
        <v>3316</v>
      </c>
      <c r="H124" t="s">
        <v>119</v>
      </c>
      <c r="I124" t="s">
        <v>115</v>
      </c>
      <c r="J124">
        <v>14.99</v>
      </c>
      <c r="K124">
        <v>47.19</v>
      </c>
    </row>
    <row r="125" spans="1:11" x14ac:dyDescent="0.2">
      <c r="A125">
        <v>3843</v>
      </c>
      <c r="B125" t="s">
        <v>119</v>
      </c>
      <c r="C125" t="s">
        <v>114</v>
      </c>
      <c r="D125">
        <v>4.5999999999999996</v>
      </c>
      <c r="E125">
        <v>60.63</v>
      </c>
      <c r="G125">
        <v>3317</v>
      </c>
      <c r="H125" t="s">
        <v>119</v>
      </c>
      <c r="I125" t="s">
        <v>115</v>
      </c>
      <c r="J125">
        <v>10.24</v>
      </c>
      <c r="K125">
        <v>35.89</v>
      </c>
    </row>
    <row r="126" spans="1:11" x14ac:dyDescent="0.2">
      <c r="A126">
        <v>3062</v>
      </c>
      <c r="B126" t="s">
        <v>119</v>
      </c>
      <c r="C126" t="s">
        <v>114</v>
      </c>
      <c r="D126">
        <v>14.99</v>
      </c>
      <c r="E126">
        <v>73.33</v>
      </c>
      <c r="G126">
        <v>3230</v>
      </c>
      <c r="H126" t="s">
        <v>119</v>
      </c>
      <c r="I126" t="s">
        <v>115</v>
      </c>
      <c r="J126">
        <v>14.26</v>
      </c>
      <c r="K126">
        <v>32.39</v>
      </c>
    </row>
    <row r="127" spans="1:11" x14ac:dyDescent="0.2">
      <c r="A127">
        <v>3878</v>
      </c>
      <c r="B127" t="s">
        <v>119</v>
      </c>
      <c r="C127" t="s">
        <v>114</v>
      </c>
      <c r="D127">
        <v>6.97</v>
      </c>
      <c r="E127">
        <v>20.03</v>
      </c>
      <c r="G127">
        <v>3279</v>
      </c>
      <c r="H127" t="s">
        <v>119</v>
      </c>
      <c r="I127" t="s">
        <v>115</v>
      </c>
      <c r="J127">
        <v>6.68</v>
      </c>
      <c r="K127">
        <v>22.82</v>
      </c>
    </row>
    <row r="128" spans="1:11" x14ac:dyDescent="0.2">
      <c r="A128">
        <v>3925</v>
      </c>
      <c r="B128" t="s">
        <v>119</v>
      </c>
      <c r="C128" t="s">
        <v>114</v>
      </c>
      <c r="D128">
        <v>2.23</v>
      </c>
      <c r="E128">
        <v>36.119999999999997</v>
      </c>
      <c r="G128">
        <v>3152</v>
      </c>
      <c r="H128" t="s">
        <v>119</v>
      </c>
      <c r="I128" t="s">
        <v>115</v>
      </c>
      <c r="J128">
        <v>9.06</v>
      </c>
      <c r="K128">
        <v>22.86</v>
      </c>
    </row>
    <row r="129" spans="1:26" x14ac:dyDescent="0.2">
      <c r="A129">
        <v>3958</v>
      </c>
      <c r="B129" t="s">
        <v>119</v>
      </c>
      <c r="C129" t="s">
        <v>114</v>
      </c>
      <c r="D129">
        <v>13.06</v>
      </c>
      <c r="E129">
        <v>75.849999999999994</v>
      </c>
      <c r="G129">
        <v>3186</v>
      </c>
      <c r="H129" t="s">
        <v>119</v>
      </c>
      <c r="I129" t="s">
        <v>115</v>
      </c>
      <c r="J129">
        <v>7.57</v>
      </c>
      <c r="K129">
        <v>26.89</v>
      </c>
    </row>
    <row r="130" spans="1:26" x14ac:dyDescent="0.2">
      <c r="A130">
        <v>3974</v>
      </c>
      <c r="B130" t="s">
        <v>119</v>
      </c>
      <c r="C130" t="s">
        <v>114</v>
      </c>
      <c r="D130">
        <v>30.12</v>
      </c>
      <c r="E130">
        <v>64.72</v>
      </c>
      <c r="G130">
        <v>3178</v>
      </c>
      <c r="H130" t="s">
        <v>119</v>
      </c>
      <c r="I130" t="s">
        <v>115</v>
      </c>
      <c r="J130">
        <v>38.58</v>
      </c>
      <c r="K130">
        <v>53.31</v>
      </c>
    </row>
    <row r="131" spans="1:26" x14ac:dyDescent="0.2">
      <c r="A131">
        <v>3378</v>
      </c>
      <c r="B131" t="s">
        <v>119</v>
      </c>
      <c r="C131" t="s">
        <v>114</v>
      </c>
      <c r="D131">
        <v>11.42</v>
      </c>
      <c r="E131">
        <v>51.75</v>
      </c>
      <c r="G131">
        <v>3182</v>
      </c>
      <c r="H131" t="s">
        <v>119</v>
      </c>
      <c r="I131" t="s">
        <v>115</v>
      </c>
      <c r="J131">
        <v>27.3</v>
      </c>
      <c r="K131">
        <v>30.61</v>
      </c>
    </row>
    <row r="132" spans="1:26" x14ac:dyDescent="0.2">
      <c r="A132" s="14">
        <v>3379</v>
      </c>
      <c r="B132" s="14" t="s">
        <v>119</v>
      </c>
      <c r="C132" s="14" t="s">
        <v>114</v>
      </c>
      <c r="D132" s="14">
        <v>20.329999999999998</v>
      </c>
      <c r="E132" s="14">
        <v>64.5</v>
      </c>
      <c r="G132">
        <v>3183</v>
      </c>
      <c r="H132" t="s">
        <v>119</v>
      </c>
      <c r="I132" t="s">
        <v>115</v>
      </c>
      <c r="J132">
        <v>14.09</v>
      </c>
      <c r="K132">
        <v>24.37</v>
      </c>
    </row>
    <row r="133" spans="1:26" x14ac:dyDescent="0.2">
      <c r="C133" s="234" t="s">
        <v>116</v>
      </c>
      <c r="D133" s="235">
        <f>AVERAGE(D122:D132)</f>
        <v>12.557272727272727</v>
      </c>
      <c r="E133" s="235">
        <f>AVERAGE(E122:E132)</f>
        <v>56.467272727272736</v>
      </c>
      <c r="I133" s="238" t="s">
        <v>116</v>
      </c>
      <c r="J133" s="239">
        <f>AVERAGE(J122:J132)</f>
        <v>15.676363636363639</v>
      </c>
      <c r="K133" s="239">
        <f>AVERAGE(K122:K132)</f>
        <v>34.562727272727273</v>
      </c>
    </row>
    <row r="134" spans="1:26" x14ac:dyDescent="0.2">
      <c r="A134" s="236" t="s">
        <v>117</v>
      </c>
      <c r="B134" s="237">
        <f>COUNT(A122:A132)</f>
        <v>11</v>
      </c>
      <c r="C134" s="234" t="s">
        <v>118</v>
      </c>
      <c r="D134" s="235">
        <f>STDEV(D122:D132)/SQRT(COUNT(D122:D132))</f>
        <v>2.5719536581817937</v>
      </c>
      <c r="E134" s="235">
        <f>STDEV(E122:E132)/SQRT(COUNT(E122:E132))</f>
        <v>6.0681424581631118</v>
      </c>
      <c r="G134" s="236" t="s">
        <v>117</v>
      </c>
      <c r="H134" s="237">
        <f>COUNT(G122:G132)</f>
        <v>11</v>
      </c>
      <c r="I134" s="238" t="s">
        <v>118</v>
      </c>
      <c r="J134" s="239">
        <f>STDEV(J122:J132)/SQRT(COUNT(J122:J132))</f>
        <v>2.9185567020601955</v>
      </c>
      <c r="K134" s="239">
        <f>STDEV(K122:K132)/SQRT(COUNT(K122:K132))</f>
        <v>3.3220806981904043</v>
      </c>
    </row>
    <row r="138" spans="1:26" ht="34" x14ac:dyDescent="0.4">
      <c r="A138" s="32" t="s">
        <v>43</v>
      </c>
      <c r="C138" s="12"/>
      <c r="F138" s="33"/>
      <c r="G138" s="33"/>
      <c r="H138" s="14"/>
      <c r="I138" s="33"/>
      <c r="J138" s="33"/>
      <c r="K138" s="33"/>
      <c r="L138" s="33"/>
      <c r="M138" s="33"/>
      <c r="N138" s="33"/>
      <c r="O138" s="33"/>
      <c r="P138" s="33"/>
      <c r="Q138" s="33"/>
      <c r="R138" s="33"/>
      <c r="S138" s="33"/>
      <c r="T138" s="33"/>
      <c r="U138" s="33"/>
      <c r="V138" s="33"/>
      <c r="W138" s="33"/>
      <c r="X138" s="33"/>
      <c r="Y138" s="33"/>
      <c r="Z138" s="33"/>
    </row>
    <row r="139" spans="1:26" s="35" customFormat="1" ht="24" x14ac:dyDescent="0.3">
      <c r="A139" s="34" t="s">
        <v>142</v>
      </c>
    </row>
    <row r="141" spans="1:26" ht="24" x14ac:dyDescent="0.2">
      <c r="A141" s="36" t="s">
        <v>143</v>
      </c>
      <c r="B141" s="36"/>
      <c r="C141" s="36"/>
      <c r="M141" s="37" t="s">
        <v>144</v>
      </c>
      <c r="N141" s="37"/>
      <c r="O141" s="37"/>
      <c r="P141" s="35"/>
    </row>
    <row r="143" spans="1:26" ht="15" customHeight="1" x14ac:dyDescent="0.2">
      <c r="A143" s="274" t="s">
        <v>56</v>
      </c>
      <c r="B143" s="274"/>
      <c r="C143" s="274"/>
      <c r="D143" s="274"/>
      <c r="E143" s="274"/>
      <c r="F143" s="274"/>
      <c r="G143" s="274"/>
      <c r="H143" s="274"/>
      <c r="I143" s="274"/>
      <c r="J143" s="274"/>
      <c r="M143" s="274" t="s">
        <v>56</v>
      </c>
      <c r="N143" s="274"/>
      <c r="O143" s="274"/>
      <c r="P143" s="274"/>
      <c r="Q143" s="274"/>
      <c r="R143" s="274"/>
      <c r="S143" s="274"/>
      <c r="T143" s="274"/>
      <c r="U143" s="274"/>
      <c r="V143" s="274"/>
    </row>
    <row r="144" spans="1:26" ht="17" thickBot="1" x14ac:dyDescent="0.25">
      <c r="A144" s="275" t="s">
        <v>54</v>
      </c>
      <c r="B144" s="275" t="s">
        <v>55</v>
      </c>
      <c r="M144" s="275" t="s">
        <v>54</v>
      </c>
      <c r="N144" s="275" t="s">
        <v>55</v>
      </c>
    </row>
    <row r="145" spans="1:22" ht="50" thickTop="1" thickBot="1" x14ac:dyDescent="0.25">
      <c r="A145" s="276" t="s">
        <v>60</v>
      </c>
      <c r="B145" s="277"/>
      <c r="C145" s="278" t="s">
        <v>61</v>
      </c>
      <c r="D145" s="279" t="s">
        <v>62</v>
      </c>
      <c r="E145" s="279" t="s">
        <v>63</v>
      </c>
      <c r="F145" s="279" t="s">
        <v>64</v>
      </c>
      <c r="G145" s="279" t="s">
        <v>65</v>
      </c>
      <c r="H145" s="279" t="s">
        <v>66</v>
      </c>
      <c r="I145" s="279" t="s">
        <v>67</v>
      </c>
      <c r="J145" s="280" t="s">
        <v>73</v>
      </c>
      <c r="M145" s="276" t="s">
        <v>60</v>
      </c>
      <c r="N145" s="277"/>
      <c r="O145" s="278" t="s">
        <v>61</v>
      </c>
      <c r="P145" s="279" t="s">
        <v>62</v>
      </c>
      <c r="Q145" s="279" t="s">
        <v>63</v>
      </c>
      <c r="R145" s="279" t="s">
        <v>64</v>
      </c>
      <c r="S145" s="279" t="s">
        <v>65</v>
      </c>
      <c r="T145" s="279" t="s">
        <v>66</v>
      </c>
      <c r="U145" s="279" t="s">
        <v>67</v>
      </c>
      <c r="V145" s="280" t="s">
        <v>73</v>
      </c>
    </row>
    <row r="146" spans="1:22" ht="33" thickTop="1" x14ac:dyDescent="0.2">
      <c r="A146" s="281" t="s">
        <v>101</v>
      </c>
      <c r="B146" s="282" t="s">
        <v>72</v>
      </c>
      <c r="C146" s="283">
        <v>774.09907777777846</v>
      </c>
      <c r="D146" s="284">
        <v>2</v>
      </c>
      <c r="E146" s="285">
        <v>387.04953888888923</v>
      </c>
      <c r="F146" s="285">
        <v>7.2837041192538079</v>
      </c>
      <c r="G146" s="286">
        <v>3.3720145641451169E-3</v>
      </c>
      <c r="H146" s="286">
        <v>0.37771291626391407</v>
      </c>
      <c r="I146" s="285">
        <v>14.567408238507618</v>
      </c>
      <c r="J146" s="287">
        <v>0.9036861230719847</v>
      </c>
      <c r="M146" s="281" t="s">
        <v>101</v>
      </c>
      <c r="N146" s="282" t="s">
        <v>72</v>
      </c>
      <c r="O146" s="288">
        <v>316.32633636363698</v>
      </c>
      <c r="P146" s="289">
        <v>2</v>
      </c>
      <c r="Q146" s="290">
        <v>158.16316818181849</v>
      </c>
      <c r="R146" s="290">
        <v>1.8194898709657046</v>
      </c>
      <c r="S146" s="291">
        <v>0.17527019010858724</v>
      </c>
      <c r="T146" s="291">
        <v>8.3388286423085656E-2</v>
      </c>
      <c r="U146" s="290">
        <v>3.6389797419314087</v>
      </c>
      <c r="V146" s="292">
        <v>0.35732792460905671</v>
      </c>
    </row>
    <row r="147" spans="1:22" ht="32" x14ac:dyDescent="0.2">
      <c r="A147" s="293"/>
      <c r="B147" s="294" t="s">
        <v>77</v>
      </c>
      <c r="C147" s="295">
        <v>774.09907777777846</v>
      </c>
      <c r="D147" s="296">
        <v>1.4779109346311265</v>
      </c>
      <c r="E147" s="296">
        <v>523.77924788206997</v>
      </c>
      <c r="F147" s="296">
        <v>7.2837041192538088</v>
      </c>
      <c r="G147" s="297">
        <v>8.3466042642877953E-3</v>
      </c>
      <c r="H147" s="297">
        <v>0.37771291626391407</v>
      </c>
      <c r="I147" s="296">
        <v>10.764665962462981</v>
      </c>
      <c r="J147" s="298">
        <v>0.82239344455945873</v>
      </c>
      <c r="M147" s="299"/>
      <c r="N147" s="300" t="s">
        <v>77</v>
      </c>
      <c r="O147" s="301">
        <v>316.32633636363698</v>
      </c>
      <c r="P147" s="302">
        <v>1.7534479610655329</v>
      </c>
      <c r="Q147" s="302">
        <v>180.40246610535976</v>
      </c>
      <c r="R147" s="302">
        <v>1.8194898709657046</v>
      </c>
      <c r="S147" s="303">
        <v>0.18058895295121716</v>
      </c>
      <c r="T147" s="303">
        <v>8.3388286423085656E-2</v>
      </c>
      <c r="U147" s="302">
        <v>3.1903808044242039</v>
      </c>
      <c r="V147" s="304">
        <v>0.33252401259215836</v>
      </c>
    </row>
    <row r="148" spans="1:22" x14ac:dyDescent="0.2">
      <c r="A148" s="299"/>
      <c r="B148" s="300" t="s">
        <v>80</v>
      </c>
      <c r="C148" s="301">
        <v>774.09907777777846</v>
      </c>
      <c r="D148" s="302">
        <v>1.7763348103897207</v>
      </c>
      <c r="E148" s="302">
        <v>435.78444404179874</v>
      </c>
      <c r="F148" s="302">
        <v>7.2837041192538079</v>
      </c>
      <c r="G148" s="303">
        <v>4.9641396318059836E-3</v>
      </c>
      <c r="H148" s="303">
        <v>0.37771291626391407</v>
      </c>
      <c r="I148" s="302">
        <v>12.93829717560954</v>
      </c>
      <c r="J148" s="304">
        <v>0.87436191719080847</v>
      </c>
      <c r="M148" s="299"/>
      <c r="N148" s="300" t="s">
        <v>80</v>
      </c>
      <c r="O148" s="301">
        <v>316.32633636363698</v>
      </c>
      <c r="P148" s="302">
        <v>2</v>
      </c>
      <c r="Q148" s="302">
        <v>158.16316818181849</v>
      </c>
      <c r="R148" s="302">
        <v>1.8194898709657046</v>
      </c>
      <c r="S148" s="303">
        <v>0.17527019010858724</v>
      </c>
      <c r="T148" s="303">
        <v>8.3388286423085656E-2</v>
      </c>
      <c r="U148" s="302">
        <v>3.6389797419314087</v>
      </c>
      <c r="V148" s="304">
        <v>0.35732792460905671</v>
      </c>
    </row>
    <row r="149" spans="1:22" x14ac:dyDescent="0.2">
      <c r="A149" s="299"/>
      <c r="B149" s="300" t="s">
        <v>82</v>
      </c>
      <c r="C149" s="301">
        <v>774.09907777777846</v>
      </c>
      <c r="D149" s="302">
        <v>1</v>
      </c>
      <c r="E149" s="302">
        <v>774.09907777777846</v>
      </c>
      <c r="F149" s="302">
        <v>7.2837041192538079</v>
      </c>
      <c r="G149" s="303">
        <v>1.9351069240286831E-2</v>
      </c>
      <c r="H149" s="303">
        <v>0.37771291626391407</v>
      </c>
      <c r="I149" s="302">
        <v>7.2837041192538088</v>
      </c>
      <c r="J149" s="304">
        <v>0.69804662704480513</v>
      </c>
      <c r="M149" s="299"/>
      <c r="N149" s="300" t="s">
        <v>82</v>
      </c>
      <c r="O149" s="301">
        <v>316.32633636363698</v>
      </c>
      <c r="P149" s="302">
        <v>1</v>
      </c>
      <c r="Q149" s="302">
        <v>316.32633636363698</v>
      </c>
      <c r="R149" s="302">
        <v>1.8194898709657046</v>
      </c>
      <c r="S149" s="303">
        <v>0.19244974457541975</v>
      </c>
      <c r="T149" s="303">
        <v>8.3388286423085656E-2</v>
      </c>
      <c r="U149" s="302">
        <v>1.8194898709657044</v>
      </c>
      <c r="V149" s="304">
        <v>0.25030356090415551</v>
      </c>
    </row>
    <row r="150" spans="1:22" ht="15" customHeight="1" x14ac:dyDescent="0.2">
      <c r="A150" s="299" t="s">
        <v>145</v>
      </c>
      <c r="B150" s="294" t="s">
        <v>72</v>
      </c>
      <c r="C150" s="305">
        <v>17.664525396825379</v>
      </c>
      <c r="D150" s="306">
        <v>2</v>
      </c>
      <c r="E150" s="307">
        <v>8.8322626984126895</v>
      </c>
      <c r="F150" s="308">
        <v>0.16621021790502122</v>
      </c>
      <c r="G150" s="308">
        <v>0.8478346409335703</v>
      </c>
      <c r="H150" s="308">
        <v>1.3661626334584414E-2</v>
      </c>
      <c r="I150" s="308">
        <v>0.33242043581004238</v>
      </c>
      <c r="J150" s="309">
        <v>7.2790687819889954E-2</v>
      </c>
      <c r="M150" s="299" t="s">
        <v>145</v>
      </c>
      <c r="N150" s="294" t="s">
        <v>72</v>
      </c>
      <c r="O150" s="305">
        <v>369.97954848484829</v>
      </c>
      <c r="P150" s="306">
        <v>2</v>
      </c>
      <c r="Q150" s="307">
        <v>184.98977424242415</v>
      </c>
      <c r="R150" s="307">
        <v>2.1280998878284683</v>
      </c>
      <c r="S150" s="308">
        <v>0.13234802023138409</v>
      </c>
      <c r="T150" s="308">
        <v>9.6171831228899454E-2</v>
      </c>
      <c r="U150" s="307">
        <v>4.2561997756569365</v>
      </c>
      <c r="V150" s="309">
        <v>0.41070512214941968</v>
      </c>
    </row>
    <row r="151" spans="1:22" ht="32" x14ac:dyDescent="0.2">
      <c r="A151" s="293"/>
      <c r="B151" s="294" t="s">
        <v>77</v>
      </c>
      <c r="C151" s="295">
        <v>17.664525396825379</v>
      </c>
      <c r="D151" s="296">
        <v>1.4779109346311265</v>
      </c>
      <c r="E151" s="296">
        <v>11.952361257300183</v>
      </c>
      <c r="F151" s="297">
        <v>0.16621021790502122</v>
      </c>
      <c r="G151" s="297">
        <v>0.78320630946393821</v>
      </c>
      <c r="H151" s="297">
        <v>1.3661626334584414E-2</v>
      </c>
      <c r="I151" s="297">
        <v>0.24564389848925308</v>
      </c>
      <c r="J151" s="298">
        <v>6.9721554334822411E-2</v>
      </c>
      <c r="M151" s="299"/>
      <c r="N151" s="300" t="s">
        <v>77</v>
      </c>
      <c r="O151" s="301">
        <v>369.97954848484829</v>
      </c>
      <c r="P151" s="302">
        <v>1.7534479610655329</v>
      </c>
      <c r="Q151" s="302">
        <v>211.00115697760407</v>
      </c>
      <c r="R151" s="302">
        <v>2.1280998878284683</v>
      </c>
      <c r="S151" s="303">
        <v>0.13948774369355815</v>
      </c>
      <c r="T151" s="303">
        <v>9.6171831228899454E-2</v>
      </c>
      <c r="U151" s="302">
        <v>3.731512409256617</v>
      </c>
      <c r="V151" s="304">
        <v>0.38168464429322224</v>
      </c>
    </row>
    <row r="152" spans="1:22" x14ac:dyDescent="0.2">
      <c r="A152" s="299"/>
      <c r="B152" s="300" t="s">
        <v>80</v>
      </c>
      <c r="C152" s="301">
        <v>17.664525396825379</v>
      </c>
      <c r="D152" s="302">
        <v>1.7763348103897207</v>
      </c>
      <c r="E152" s="302">
        <v>9.9443670717401815</v>
      </c>
      <c r="F152" s="303">
        <v>0.16621021790502119</v>
      </c>
      <c r="G152" s="303">
        <v>0.82349458806350484</v>
      </c>
      <c r="H152" s="303">
        <v>1.3661626334584414E-2</v>
      </c>
      <c r="I152" s="303">
        <v>0.29524499590715003</v>
      </c>
      <c r="J152" s="304">
        <v>7.1531587160295507E-2</v>
      </c>
      <c r="M152" s="299"/>
      <c r="N152" s="300" t="s">
        <v>80</v>
      </c>
      <c r="O152" s="301">
        <v>369.97954848484829</v>
      </c>
      <c r="P152" s="302">
        <v>2</v>
      </c>
      <c r="Q152" s="302">
        <v>184.98977424242415</v>
      </c>
      <c r="R152" s="302">
        <v>2.1280998878284683</v>
      </c>
      <c r="S152" s="303">
        <v>0.13234802023138409</v>
      </c>
      <c r="T152" s="303">
        <v>9.6171831228899454E-2</v>
      </c>
      <c r="U152" s="302">
        <v>4.2561997756569365</v>
      </c>
      <c r="V152" s="304">
        <v>0.41070512214941968</v>
      </c>
    </row>
    <row r="153" spans="1:22" x14ac:dyDescent="0.2">
      <c r="A153" s="299"/>
      <c r="B153" s="300" t="s">
        <v>82</v>
      </c>
      <c r="C153" s="301">
        <v>17.664525396825379</v>
      </c>
      <c r="D153" s="302">
        <v>1</v>
      </c>
      <c r="E153" s="302">
        <v>17.664525396825379</v>
      </c>
      <c r="F153" s="303">
        <v>0.16621021790502122</v>
      </c>
      <c r="G153" s="303">
        <v>0.6906815767588389</v>
      </c>
      <c r="H153" s="303">
        <v>1.3661626334584414E-2</v>
      </c>
      <c r="I153" s="303">
        <v>0.16621021790502119</v>
      </c>
      <c r="J153" s="304">
        <v>6.6356849084789005E-2</v>
      </c>
      <c r="M153" s="299"/>
      <c r="N153" s="300" t="s">
        <v>82</v>
      </c>
      <c r="O153" s="301">
        <v>369.97954848484829</v>
      </c>
      <c r="P153" s="302">
        <v>1</v>
      </c>
      <c r="Q153" s="302">
        <v>369.97954848484829</v>
      </c>
      <c r="R153" s="302">
        <v>2.1280998878284683</v>
      </c>
      <c r="S153" s="303">
        <v>0.16014727510953589</v>
      </c>
      <c r="T153" s="303">
        <v>9.6171831228899454E-2</v>
      </c>
      <c r="U153" s="302">
        <v>2.1280998878284683</v>
      </c>
      <c r="V153" s="304">
        <v>0.2844648795035607</v>
      </c>
    </row>
    <row r="154" spans="1:22" ht="32" x14ac:dyDescent="0.2">
      <c r="A154" s="299" t="s">
        <v>103</v>
      </c>
      <c r="B154" s="294" t="s">
        <v>72</v>
      </c>
      <c r="C154" s="295">
        <v>1275.3385888888893</v>
      </c>
      <c r="D154" s="310">
        <v>24</v>
      </c>
      <c r="E154" s="296">
        <v>53.139107870370388</v>
      </c>
      <c r="F154" s="311"/>
      <c r="G154" s="311"/>
      <c r="H154" s="311"/>
      <c r="I154" s="311"/>
      <c r="J154" s="312"/>
      <c r="M154" s="299" t="s">
        <v>103</v>
      </c>
      <c r="N154" s="294" t="s">
        <v>72</v>
      </c>
      <c r="O154" s="295">
        <v>3477.088181818182</v>
      </c>
      <c r="P154" s="310">
        <v>40</v>
      </c>
      <c r="Q154" s="296">
        <v>86.927204545454543</v>
      </c>
      <c r="R154" s="311"/>
      <c r="S154" s="311"/>
      <c r="T154" s="311"/>
      <c r="U154" s="311"/>
      <c r="V154" s="312"/>
    </row>
    <row r="155" spans="1:22" ht="32" x14ac:dyDescent="0.2">
      <c r="A155" s="293"/>
      <c r="B155" s="294" t="s">
        <v>77</v>
      </c>
      <c r="C155" s="295">
        <v>1275.3385888888893</v>
      </c>
      <c r="D155" s="296">
        <v>17.734931215573518</v>
      </c>
      <c r="E155" s="296">
        <v>71.911109966357259</v>
      </c>
      <c r="F155" s="311"/>
      <c r="G155" s="311"/>
      <c r="H155" s="311"/>
      <c r="I155" s="311"/>
      <c r="J155" s="312"/>
      <c r="M155" s="293"/>
      <c r="N155" s="294" t="s">
        <v>77</v>
      </c>
      <c r="O155" s="295">
        <v>3477.088181818182</v>
      </c>
      <c r="P155" s="296">
        <v>35.068959221310656</v>
      </c>
      <c r="Q155" s="296">
        <v>99.150024951559715</v>
      </c>
      <c r="R155" s="311"/>
      <c r="S155" s="311"/>
      <c r="T155" s="311"/>
      <c r="U155" s="311"/>
      <c r="V155" s="312"/>
    </row>
    <row r="156" spans="1:22" x14ac:dyDescent="0.2">
      <c r="A156" s="293"/>
      <c r="B156" s="294" t="s">
        <v>80</v>
      </c>
      <c r="C156" s="295">
        <v>1275.3385888888893</v>
      </c>
      <c r="D156" s="296">
        <v>21.316017724676648</v>
      </c>
      <c r="E156" s="296">
        <v>59.830058567294394</v>
      </c>
      <c r="F156" s="311"/>
      <c r="G156" s="311"/>
      <c r="H156" s="311"/>
      <c r="I156" s="311"/>
      <c r="J156" s="312"/>
      <c r="M156" s="293"/>
      <c r="N156" s="294" t="s">
        <v>80</v>
      </c>
      <c r="O156" s="295">
        <v>3477.088181818182</v>
      </c>
      <c r="P156" s="296">
        <v>40</v>
      </c>
      <c r="Q156" s="296">
        <v>86.927204545454543</v>
      </c>
      <c r="R156" s="311"/>
      <c r="S156" s="311"/>
      <c r="T156" s="311"/>
      <c r="U156" s="311"/>
      <c r="V156" s="312"/>
    </row>
    <row r="157" spans="1:22" ht="17" thickBot="1" x14ac:dyDescent="0.25">
      <c r="A157" s="313"/>
      <c r="B157" s="314" t="s">
        <v>82</v>
      </c>
      <c r="C157" s="315">
        <v>1275.3385888888893</v>
      </c>
      <c r="D157" s="316">
        <v>12</v>
      </c>
      <c r="E157" s="316">
        <v>106.27821574074078</v>
      </c>
      <c r="F157" s="317"/>
      <c r="G157" s="317"/>
      <c r="H157" s="317"/>
      <c r="I157" s="317"/>
      <c r="J157" s="318"/>
      <c r="M157" s="313"/>
      <c r="N157" s="314" t="s">
        <v>82</v>
      </c>
      <c r="O157" s="315">
        <v>3477.088181818182</v>
      </c>
      <c r="P157" s="316">
        <v>20</v>
      </c>
      <c r="Q157" s="316">
        <v>173.85440909090909</v>
      </c>
      <c r="R157" s="317"/>
      <c r="S157" s="317"/>
      <c r="T157" s="317"/>
      <c r="U157" s="317"/>
      <c r="V157" s="318"/>
    </row>
    <row r="158" spans="1:22" ht="17" thickTop="1" x14ac:dyDescent="0.2"/>
    <row r="159" spans="1:22" x14ac:dyDescent="0.2">
      <c r="A159" s="274" t="s">
        <v>53</v>
      </c>
      <c r="B159" s="274"/>
      <c r="C159" s="274"/>
      <c r="D159" s="274"/>
      <c r="E159" s="274"/>
      <c r="F159" s="274"/>
      <c r="G159" s="274"/>
      <c r="H159" s="274"/>
      <c r="I159" s="274"/>
      <c r="M159" s="274" t="s">
        <v>53</v>
      </c>
      <c r="N159" s="274"/>
      <c r="O159" s="274"/>
      <c r="P159" s="274"/>
      <c r="Q159" s="274"/>
      <c r="R159" s="274"/>
      <c r="S159" s="274"/>
      <c r="T159" s="274"/>
      <c r="U159" s="274"/>
    </row>
    <row r="160" spans="1:22" x14ac:dyDescent="0.2">
      <c r="A160" s="275" t="s">
        <v>54</v>
      </c>
      <c r="B160" s="275" t="s">
        <v>55</v>
      </c>
      <c r="M160" s="275" t="s">
        <v>54</v>
      </c>
      <c r="N160" s="275" t="s">
        <v>55</v>
      </c>
    </row>
    <row r="161" spans="1:22" ht="49" thickBot="1" x14ac:dyDescent="0.25">
      <c r="A161" s="275" t="s">
        <v>90</v>
      </c>
      <c r="B161" s="275" t="s">
        <v>91</v>
      </c>
      <c r="M161" s="275" t="s">
        <v>90</v>
      </c>
      <c r="N161" s="275" t="s">
        <v>91</v>
      </c>
    </row>
    <row r="162" spans="1:22" ht="36" thickTop="1" thickBot="1" x14ac:dyDescent="0.25">
      <c r="A162" s="319" t="s">
        <v>60</v>
      </c>
      <c r="B162" s="278" t="s">
        <v>61</v>
      </c>
      <c r="C162" s="279" t="s">
        <v>62</v>
      </c>
      <c r="D162" s="279" t="s">
        <v>63</v>
      </c>
      <c r="E162" s="279" t="s">
        <v>64</v>
      </c>
      <c r="F162" s="279" t="s">
        <v>65</v>
      </c>
      <c r="G162" s="279" t="s">
        <v>66</v>
      </c>
      <c r="H162" s="279" t="s">
        <v>67</v>
      </c>
      <c r="I162" s="280" t="s">
        <v>73</v>
      </c>
      <c r="M162" s="319" t="s">
        <v>60</v>
      </c>
      <c r="N162" s="278" t="s">
        <v>61</v>
      </c>
      <c r="O162" s="279" t="s">
        <v>62</v>
      </c>
      <c r="P162" s="279" t="s">
        <v>63</v>
      </c>
      <c r="Q162" s="279" t="s">
        <v>64</v>
      </c>
      <c r="R162" s="279" t="s">
        <v>65</v>
      </c>
      <c r="S162" s="279" t="s">
        <v>66</v>
      </c>
      <c r="T162" s="279" t="s">
        <v>67</v>
      </c>
      <c r="U162" s="280" t="s">
        <v>73</v>
      </c>
    </row>
    <row r="163" spans="1:22" ht="17" thickTop="1" x14ac:dyDescent="0.2">
      <c r="A163" s="320" t="s">
        <v>79</v>
      </c>
      <c r="B163" s="321">
        <v>4578.5191763888906</v>
      </c>
      <c r="C163" s="322">
        <v>1</v>
      </c>
      <c r="D163" s="323">
        <v>4578.5191763888906</v>
      </c>
      <c r="E163" s="323">
        <v>50.220011915495405</v>
      </c>
      <c r="F163" s="324">
        <v>1.2711190132748397E-5</v>
      </c>
      <c r="G163" s="324">
        <v>0.8071360060763425</v>
      </c>
      <c r="H163" s="323">
        <v>50.220011915495405</v>
      </c>
      <c r="I163" s="325">
        <v>0.99999643372895508</v>
      </c>
      <c r="M163" s="320" t="s">
        <v>79</v>
      </c>
      <c r="N163" s="321">
        <v>13144.311940909101</v>
      </c>
      <c r="O163" s="322">
        <v>1</v>
      </c>
      <c r="P163" s="323">
        <v>13144.311940909101</v>
      </c>
      <c r="Q163" s="323">
        <v>52.668200574969667</v>
      </c>
      <c r="R163" s="324">
        <v>5.0760812975958862E-7</v>
      </c>
      <c r="S163" s="324">
        <v>0.72477645184888573</v>
      </c>
      <c r="T163" s="323">
        <v>52.668200574969667</v>
      </c>
      <c r="U163" s="325">
        <v>0.99999956717232708</v>
      </c>
    </row>
    <row r="164" spans="1:22" ht="32" x14ac:dyDescent="0.2">
      <c r="A164" s="326" t="s">
        <v>146</v>
      </c>
      <c r="B164" s="327">
        <v>29.121671626984181</v>
      </c>
      <c r="C164" s="328">
        <v>1</v>
      </c>
      <c r="D164" s="329">
        <v>29.121671626984181</v>
      </c>
      <c r="E164" s="330">
        <v>0.31942439023696878</v>
      </c>
      <c r="F164" s="330">
        <v>0.58236629966707276</v>
      </c>
      <c r="G164" s="330">
        <v>2.5928515823361822E-2</v>
      </c>
      <c r="H164" s="330">
        <v>0.31942439023696884</v>
      </c>
      <c r="I164" s="331">
        <v>8.166863903583732E-2</v>
      </c>
      <c r="M164" s="326" t="s">
        <v>146</v>
      </c>
      <c r="N164" s="327">
        <v>161.33600151515171</v>
      </c>
      <c r="O164" s="328">
        <v>1</v>
      </c>
      <c r="P164" s="329">
        <v>161.33600151515171</v>
      </c>
      <c r="Q164" s="330">
        <v>0.64646037966563363</v>
      </c>
      <c r="R164" s="330">
        <v>0.43083467927326824</v>
      </c>
      <c r="S164" s="330">
        <v>3.1310954409518157E-2</v>
      </c>
      <c r="T164" s="330">
        <v>0.64646037966563363</v>
      </c>
      <c r="U164" s="331">
        <v>0.11944871347648134</v>
      </c>
    </row>
    <row r="165" spans="1:22" ht="17" thickBot="1" x14ac:dyDescent="0.25">
      <c r="A165" s="332" t="s">
        <v>83</v>
      </c>
      <c r="B165" s="315">
        <v>1094.0306069444448</v>
      </c>
      <c r="C165" s="333">
        <v>12</v>
      </c>
      <c r="D165" s="316">
        <v>91.169217245370405</v>
      </c>
      <c r="E165" s="317"/>
      <c r="F165" s="317"/>
      <c r="G165" s="317"/>
      <c r="H165" s="317"/>
      <c r="I165" s="318"/>
      <c r="M165" s="332" t="s">
        <v>83</v>
      </c>
      <c r="N165" s="315">
        <v>4991.3654909090928</v>
      </c>
      <c r="O165" s="333">
        <v>20</v>
      </c>
      <c r="P165" s="316">
        <v>249.56827454545464</v>
      </c>
      <c r="Q165" s="317"/>
      <c r="R165" s="317"/>
      <c r="S165" s="317"/>
      <c r="T165" s="317"/>
      <c r="U165" s="318"/>
    </row>
    <row r="166" spans="1:22" ht="17" thickTop="1" x14ac:dyDescent="0.2"/>
    <row r="168" spans="1:22" ht="24" x14ac:dyDescent="0.2">
      <c r="A168" s="36" t="s">
        <v>147</v>
      </c>
      <c r="B168" s="36"/>
      <c r="C168" s="36"/>
      <c r="M168" s="36" t="s">
        <v>147</v>
      </c>
      <c r="N168" s="36"/>
      <c r="O168" s="36"/>
    </row>
    <row r="170" spans="1:22" x14ac:dyDescent="0.2">
      <c r="A170" s="274" t="s">
        <v>56</v>
      </c>
      <c r="B170" s="274"/>
      <c r="C170" s="274"/>
      <c r="D170" s="274"/>
      <c r="E170" s="274"/>
      <c r="F170" s="274"/>
      <c r="G170" s="274"/>
      <c r="H170" s="274"/>
      <c r="I170" s="274"/>
      <c r="J170" s="274"/>
      <c r="M170" s="274" t="s">
        <v>56</v>
      </c>
      <c r="N170" s="274"/>
      <c r="O170" s="274"/>
      <c r="P170" s="274"/>
      <c r="Q170" s="274"/>
      <c r="R170" s="274"/>
      <c r="S170" s="274"/>
      <c r="T170" s="274"/>
      <c r="U170" s="274"/>
      <c r="V170" s="274"/>
    </row>
    <row r="171" spans="1:22" ht="17" thickBot="1" x14ac:dyDescent="0.25">
      <c r="A171" s="275" t="s">
        <v>54</v>
      </c>
      <c r="B171" s="275" t="s">
        <v>55</v>
      </c>
      <c r="M171" s="275" t="s">
        <v>54</v>
      </c>
      <c r="N171" s="275" t="s">
        <v>55</v>
      </c>
    </row>
    <row r="172" spans="1:22" ht="50" thickTop="1" thickBot="1" x14ac:dyDescent="0.25">
      <c r="A172" s="276" t="s">
        <v>60</v>
      </c>
      <c r="B172" s="277"/>
      <c r="C172" s="278" t="s">
        <v>61</v>
      </c>
      <c r="D172" s="279" t="s">
        <v>62</v>
      </c>
      <c r="E172" s="279" t="s">
        <v>63</v>
      </c>
      <c r="F172" s="279" t="s">
        <v>64</v>
      </c>
      <c r="G172" s="279" t="s">
        <v>65</v>
      </c>
      <c r="H172" s="279" t="s">
        <v>66</v>
      </c>
      <c r="I172" s="279" t="s">
        <v>67</v>
      </c>
      <c r="J172" s="280" t="s">
        <v>73</v>
      </c>
      <c r="M172" s="276" t="s">
        <v>60</v>
      </c>
      <c r="N172" s="277"/>
      <c r="O172" s="278" t="s">
        <v>61</v>
      </c>
      <c r="P172" s="279" t="s">
        <v>62</v>
      </c>
      <c r="Q172" s="279" t="s">
        <v>63</v>
      </c>
      <c r="R172" s="279" t="s">
        <v>64</v>
      </c>
      <c r="S172" s="279" t="s">
        <v>65</v>
      </c>
      <c r="T172" s="279" t="s">
        <v>66</v>
      </c>
      <c r="U172" s="279" t="s">
        <v>67</v>
      </c>
      <c r="V172" s="280" t="s">
        <v>73</v>
      </c>
    </row>
    <row r="173" spans="1:22" ht="33" thickTop="1" x14ac:dyDescent="0.2">
      <c r="A173" s="281" t="s">
        <v>101</v>
      </c>
      <c r="B173" s="282" t="s">
        <v>72</v>
      </c>
      <c r="C173" s="283">
        <v>17394.32404635417</v>
      </c>
      <c r="D173" s="284">
        <v>7</v>
      </c>
      <c r="E173" s="285">
        <v>2484.9034351934529</v>
      </c>
      <c r="F173" s="285">
        <v>8.9047278896593731</v>
      </c>
      <c r="G173" s="286">
        <v>3.6623133168857582E-8</v>
      </c>
      <c r="H173" s="286">
        <v>0.42596717530411582</v>
      </c>
      <c r="I173" s="285">
        <v>62.333095227615615</v>
      </c>
      <c r="J173" s="287">
        <v>0.99999390722013182</v>
      </c>
      <c r="M173" s="281" t="s">
        <v>101</v>
      </c>
      <c r="N173" s="282" t="s">
        <v>72</v>
      </c>
      <c r="O173" s="283">
        <v>16655.409458522743</v>
      </c>
      <c r="P173" s="284">
        <v>7</v>
      </c>
      <c r="Q173" s="285">
        <v>2379.3442083603918</v>
      </c>
      <c r="R173" s="285">
        <v>10.575526236052484</v>
      </c>
      <c r="S173" s="286">
        <v>1.2309900600338149E-10</v>
      </c>
      <c r="T173" s="286">
        <v>0.34588206771671448</v>
      </c>
      <c r="U173" s="285">
        <v>74.028683652367405</v>
      </c>
      <c r="V173" s="287">
        <v>0.99999987839946658</v>
      </c>
    </row>
    <row r="174" spans="1:22" ht="32" x14ac:dyDescent="0.2">
      <c r="A174" s="299"/>
      <c r="B174" s="300" t="s">
        <v>77</v>
      </c>
      <c r="C174" s="301">
        <v>17394.32404635417</v>
      </c>
      <c r="D174" s="302">
        <v>3.670496279721986</v>
      </c>
      <c r="E174" s="302">
        <v>4738.9570022045264</v>
      </c>
      <c r="F174" s="302">
        <v>8.9047278896593731</v>
      </c>
      <c r="G174" s="303">
        <v>3.6713178650369528E-5</v>
      </c>
      <c r="H174" s="303">
        <v>0.42596717530411582</v>
      </c>
      <c r="I174" s="302">
        <v>32.684770590931336</v>
      </c>
      <c r="J174" s="304">
        <v>0.99717697000842853</v>
      </c>
      <c r="M174" s="299"/>
      <c r="N174" s="300" t="s">
        <v>77</v>
      </c>
      <c r="O174" s="301">
        <v>16655.409458522743</v>
      </c>
      <c r="P174" s="302">
        <v>4.5108830368174075</v>
      </c>
      <c r="Q174" s="302">
        <v>3692.2725157320288</v>
      </c>
      <c r="R174" s="302">
        <v>10.575526236052486</v>
      </c>
      <c r="S174" s="303">
        <v>1.4532068191071504E-7</v>
      </c>
      <c r="T174" s="303">
        <v>0.34588206771671448</v>
      </c>
      <c r="U174" s="302">
        <v>47.704961903626611</v>
      </c>
      <c r="V174" s="304">
        <v>0.99994628652018502</v>
      </c>
    </row>
    <row r="175" spans="1:22" x14ac:dyDescent="0.2">
      <c r="A175" s="299"/>
      <c r="B175" s="300" t="s">
        <v>80</v>
      </c>
      <c r="C175" s="301">
        <v>17394.32404635417</v>
      </c>
      <c r="D175" s="302">
        <v>5.92915851587607</v>
      </c>
      <c r="E175" s="302">
        <v>2933.6918552234138</v>
      </c>
      <c r="F175" s="302">
        <v>8.9047278896593749</v>
      </c>
      <c r="G175" s="303">
        <v>3.33109328141043E-7</v>
      </c>
      <c r="H175" s="303">
        <v>0.42596717530411582</v>
      </c>
      <c r="I175" s="302">
        <v>52.797543198533027</v>
      </c>
      <c r="J175" s="304">
        <v>0.9999538177054601</v>
      </c>
      <c r="M175" s="299"/>
      <c r="N175" s="300" t="s">
        <v>80</v>
      </c>
      <c r="O175" s="301">
        <v>16655.409458522743</v>
      </c>
      <c r="P175" s="302">
        <v>6.2779193314324946</v>
      </c>
      <c r="Q175" s="302">
        <v>2653.0142518926432</v>
      </c>
      <c r="R175" s="302">
        <v>10.575526236052486</v>
      </c>
      <c r="S175" s="303">
        <v>9.514920007020619E-10</v>
      </c>
      <c r="T175" s="303">
        <v>0.34588206771671448</v>
      </c>
      <c r="U175" s="302">
        <v>66.392300597385429</v>
      </c>
      <c r="V175" s="304">
        <v>0.99999926829151287</v>
      </c>
    </row>
    <row r="176" spans="1:22" x14ac:dyDescent="0.2">
      <c r="A176" s="299"/>
      <c r="B176" s="300" t="s">
        <v>82</v>
      </c>
      <c r="C176" s="301">
        <v>17394.32404635417</v>
      </c>
      <c r="D176" s="302">
        <v>1</v>
      </c>
      <c r="E176" s="302">
        <v>17394.32404635417</v>
      </c>
      <c r="F176" s="302">
        <v>8.9047278896593731</v>
      </c>
      <c r="G176" s="303">
        <v>1.1399017193186993E-2</v>
      </c>
      <c r="H176" s="303">
        <v>0.42596717530411582</v>
      </c>
      <c r="I176" s="302">
        <v>8.9047278896593731</v>
      </c>
      <c r="J176" s="304">
        <v>0.78203577319976014</v>
      </c>
      <c r="M176" s="299"/>
      <c r="N176" s="300" t="s">
        <v>82</v>
      </c>
      <c r="O176" s="301">
        <v>16655.409458522743</v>
      </c>
      <c r="P176" s="302">
        <v>1</v>
      </c>
      <c r="Q176" s="302">
        <v>16655.409458522743</v>
      </c>
      <c r="R176" s="302">
        <v>10.575526236052486</v>
      </c>
      <c r="S176" s="303">
        <v>3.9923007430945024E-3</v>
      </c>
      <c r="T176" s="303">
        <v>0.34588206771671448</v>
      </c>
      <c r="U176" s="302">
        <v>10.575526236052486</v>
      </c>
      <c r="V176" s="304">
        <v>0.87127566630807374</v>
      </c>
    </row>
    <row r="177" spans="1:22" ht="32" x14ac:dyDescent="0.2">
      <c r="A177" s="299" t="s">
        <v>145</v>
      </c>
      <c r="B177" s="294" t="s">
        <v>72</v>
      </c>
      <c r="C177" s="305">
        <v>3247.5277713541709</v>
      </c>
      <c r="D177" s="306">
        <v>7</v>
      </c>
      <c r="E177" s="307">
        <v>463.93253876488154</v>
      </c>
      <c r="F177" s="307">
        <v>1.6625165221112508</v>
      </c>
      <c r="G177" s="308">
        <v>0.12942949281322794</v>
      </c>
      <c r="H177" s="308">
        <v>0.1216845022233389</v>
      </c>
      <c r="I177" s="307">
        <v>11.637615654778754</v>
      </c>
      <c r="J177" s="309">
        <v>0.65084609411154437</v>
      </c>
      <c r="M177" s="299" t="s">
        <v>145</v>
      </c>
      <c r="N177" s="294" t="s">
        <v>72</v>
      </c>
      <c r="O177" s="334">
        <v>4534.0290857954451</v>
      </c>
      <c r="P177" s="335">
        <v>7</v>
      </c>
      <c r="Q177" s="336">
        <v>647.71844082792074</v>
      </c>
      <c r="R177" s="336">
        <v>2.8789291353818038</v>
      </c>
      <c r="S177" s="337">
        <v>7.7052160161538456E-3</v>
      </c>
      <c r="T177" s="337">
        <v>0.12583321178829118</v>
      </c>
      <c r="U177" s="336">
        <v>20.152503947672624</v>
      </c>
      <c r="V177" s="338">
        <v>0.91545326068199662</v>
      </c>
    </row>
    <row r="178" spans="1:22" ht="32" x14ac:dyDescent="0.2">
      <c r="A178" s="299"/>
      <c r="B178" s="300" t="s">
        <v>77</v>
      </c>
      <c r="C178" s="301">
        <v>3247.5277713541709</v>
      </c>
      <c r="D178" s="302">
        <v>3.670496279721986</v>
      </c>
      <c r="E178" s="302">
        <v>884.76530797632302</v>
      </c>
      <c r="F178" s="302">
        <v>1.6625165221112508</v>
      </c>
      <c r="G178" s="303">
        <v>0.17998876958154006</v>
      </c>
      <c r="H178" s="303">
        <v>0.1216845022233389</v>
      </c>
      <c r="I178" s="302">
        <v>6.1022607093856811</v>
      </c>
      <c r="J178" s="304">
        <v>0.44891133473000377</v>
      </c>
      <c r="M178" s="299"/>
      <c r="N178" s="300" t="s">
        <v>77</v>
      </c>
      <c r="O178" s="301">
        <v>4534.0290857954451</v>
      </c>
      <c r="P178" s="302">
        <v>4.5108830368174075</v>
      </c>
      <c r="Q178" s="302">
        <v>1005.1311569794919</v>
      </c>
      <c r="R178" s="302">
        <v>2.8789291353818038</v>
      </c>
      <c r="S178" s="303">
        <v>2.2260531422592787E-2</v>
      </c>
      <c r="T178" s="303">
        <v>0.12583321178829118</v>
      </c>
      <c r="U178" s="302">
        <v>12.986512600993185</v>
      </c>
      <c r="V178" s="304">
        <v>0.79495455750892163</v>
      </c>
    </row>
    <row r="179" spans="1:22" x14ac:dyDescent="0.2">
      <c r="A179" s="299"/>
      <c r="B179" s="300" t="s">
        <v>80</v>
      </c>
      <c r="C179" s="301">
        <v>3247.5277713541709</v>
      </c>
      <c r="D179" s="302">
        <v>5.92915851587607</v>
      </c>
      <c r="E179" s="302">
        <v>547.72152956587445</v>
      </c>
      <c r="F179" s="302">
        <v>1.662516522111251</v>
      </c>
      <c r="G179" s="303">
        <v>0.14371335094174698</v>
      </c>
      <c r="H179" s="303">
        <v>0.1216845022233389</v>
      </c>
      <c r="I179" s="302">
        <v>9.8573239948605913</v>
      </c>
      <c r="J179" s="304">
        <v>0.59422227437187702</v>
      </c>
      <c r="M179" s="299"/>
      <c r="N179" s="300" t="s">
        <v>80</v>
      </c>
      <c r="O179" s="301">
        <v>4534.0290857954451</v>
      </c>
      <c r="P179" s="302">
        <v>6.2779193314324946</v>
      </c>
      <c r="Q179" s="302">
        <v>722.21843678275991</v>
      </c>
      <c r="R179" s="302">
        <v>2.8789291353818038</v>
      </c>
      <c r="S179" s="303">
        <v>1.044356052105562E-2</v>
      </c>
      <c r="T179" s="303">
        <v>0.12583321178829118</v>
      </c>
      <c r="U179" s="302">
        <v>18.073684872837664</v>
      </c>
      <c r="V179" s="304">
        <v>0.89006058417700817</v>
      </c>
    </row>
    <row r="180" spans="1:22" x14ac:dyDescent="0.2">
      <c r="A180" s="299"/>
      <c r="B180" s="300" t="s">
        <v>82</v>
      </c>
      <c r="C180" s="301">
        <v>3247.5277713541709</v>
      </c>
      <c r="D180" s="302">
        <v>1</v>
      </c>
      <c r="E180" s="302">
        <v>3247.5277713541709</v>
      </c>
      <c r="F180" s="302">
        <v>1.6625165221112508</v>
      </c>
      <c r="G180" s="303">
        <v>0.22156265609215875</v>
      </c>
      <c r="H180" s="303">
        <v>0.1216845022233389</v>
      </c>
      <c r="I180" s="302">
        <v>1.6625165221112508</v>
      </c>
      <c r="J180" s="304">
        <v>0.22082762674194945</v>
      </c>
      <c r="M180" s="299"/>
      <c r="N180" s="300" t="s">
        <v>82</v>
      </c>
      <c r="O180" s="301">
        <v>4534.0290857954451</v>
      </c>
      <c r="P180" s="302">
        <v>1</v>
      </c>
      <c r="Q180" s="302">
        <v>4534.0290857954451</v>
      </c>
      <c r="R180" s="302">
        <v>2.8789291353818038</v>
      </c>
      <c r="S180" s="303">
        <v>0.10525529647618852</v>
      </c>
      <c r="T180" s="303">
        <v>0.12583321178829118</v>
      </c>
      <c r="U180" s="302">
        <v>2.8789291353818038</v>
      </c>
      <c r="V180" s="304">
        <v>0.36539536920956495</v>
      </c>
    </row>
    <row r="181" spans="1:22" ht="32" x14ac:dyDescent="0.2">
      <c r="A181" s="299" t="s">
        <v>103</v>
      </c>
      <c r="B181" s="294" t="s">
        <v>72</v>
      </c>
      <c r="C181" s="295">
        <v>23440.569003645829</v>
      </c>
      <c r="D181" s="310">
        <v>84</v>
      </c>
      <c r="E181" s="296">
        <v>279.05439290054557</v>
      </c>
      <c r="F181" s="311"/>
      <c r="G181" s="311"/>
      <c r="H181" s="311"/>
      <c r="I181" s="311"/>
      <c r="J181" s="312"/>
      <c r="M181" s="299" t="s">
        <v>103</v>
      </c>
      <c r="N181" s="294" t="s">
        <v>72</v>
      </c>
      <c r="O181" s="295">
        <v>31498.024943181812</v>
      </c>
      <c r="P181" s="310">
        <v>140</v>
      </c>
      <c r="Q181" s="296">
        <v>224.98589245129867</v>
      </c>
      <c r="R181" s="311"/>
      <c r="S181" s="311"/>
      <c r="T181" s="311"/>
      <c r="U181" s="311"/>
      <c r="V181" s="312"/>
    </row>
    <row r="182" spans="1:22" ht="32" x14ac:dyDescent="0.2">
      <c r="A182" s="293"/>
      <c r="B182" s="294" t="s">
        <v>77</v>
      </c>
      <c r="C182" s="295">
        <v>23440.569003645829</v>
      </c>
      <c r="D182" s="296">
        <v>44.045955356663832</v>
      </c>
      <c r="E182" s="296">
        <v>532.18437002523638</v>
      </c>
      <c r="F182" s="311"/>
      <c r="G182" s="311"/>
      <c r="H182" s="311"/>
      <c r="I182" s="311"/>
      <c r="J182" s="312"/>
      <c r="M182" s="293"/>
      <c r="N182" s="294" t="s">
        <v>77</v>
      </c>
      <c r="O182" s="295">
        <v>31498.024943181812</v>
      </c>
      <c r="P182" s="296">
        <v>90.217660736348151</v>
      </c>
      <c r="Q182" s="296">
        <v>349.13369163086099</v>
      </c>
      <c r="R182" s="311"/>
      <c r="S182" s="311"/>
      <c r="T182" s="311"/>
      <c r="U182" s="311"/>
      <c r="V182" s="312"/>
    </row>
    <row r="183" spans="1:22" x14ac:dyDescent="0.2">
      <c r="A183" s="293"/>
      <c r="B183" s="294" t="s">
        <v>80</v>
      </c>
      <c r="C183" s="295">
        <v>23440.569003645829</v>
      </c>
      <c r="D183" s="296">
        <v>71.149902190512847</v>
      </c>
      <c r="E183" s="296">
        <v>329.45328499371294</v>
      </c>
      <c r="F183" s="311"/>
      <c r="G183" s="311"/>
      <c r="H183" s="311"/>
      <c r="I183" s="311"/>
      <c r="J183" s="312"/>
      <c r="M183" s="293"/>
      <c r="N183" s="294" t="s">
        <v>80</v>
      </c>
      <c r="O183" s="295">
        <v>31498.024943181812</v>
      </c>
      <c r="P183" s="296">
        <v>125.5583866286499</v>
      </c>
      <c r="Q183" s="296">
        <v>250.86356864667292</v>
      </c>
      <c r="R183" s="311"/>
      <c r="S183" s="311"/>
      <c r="T183" s="311"/>
      <c r="U183" s="311"/>
      <c r="V183" s="312"/>
    </row>
    <row r="184" spans="1:22" ht="17" thickBot="1" x14ac:dyDescent="0.25">
      <c r="A184" s="313"/>
      <c r="B184" s="314" t="s">
        <v>82</v>
      </c>
      <c r="C184" s="315">
        <v>23440.569003645829</v>
      </c>
      <c r="D184" s="316">
        <v>12</v>
      </c>
      <c r="E184" s="316">
        <v>1953.380750303819</v>
      </c>
      <c r="F184" s="317"/>
      <c r="G184" s="317"/>
      <c r="H184" s="317"/>
      <c r="I184" s="317"/>
      <c r="J184" s="318"/>
      <c r="M184" s="313"/>
      <c r="N184" s="314" t="s">
        <v>82</v>
      </c>
      <c r="O184" s="315">
        <v>31498.024943181812</v>
      </c>
      <c r="P184" s="316">
        <v>20</v>
      </c>
      <c r="Q184" s="316">
        <v>1574.9012471590906</v>
      </c>
      <c r="R184" s="317"/>
      <c r="S184" s="317"/>
      <c r="T184" s="317"/>
      <c r="U184" s="317"/>
      <c r="V184" s="318"/>
    </row>
    <row r="185" spans="1:22" ht="17" thickTop="1" x14ac:dyDescent="0.2"/>
    <row r="186" spans="1:22" x14ac:dyDescent="0.2">
      <c r="A186" s="274" t="s">
        <v>53</v>
      </c>
      <c r="B186" s="274"/>
      <c r="C186" s="274"/>
      <c r="D186" s="274"/>
      <c r="E186" s="274"/>
      <c r="F186" s="274"/>
      <c r="G186" s="274"/>
      <c r="H186" s="274"/>
      <c r="I186" s="274"/>
      <c r="M186" s="274" t="s">
        <v>53</v>
      </c>
      <c r="N186" s="274"/>
      <c r="O186" s="274"/>
      <c r="P186" s="274"/>
      <c r="Q186" s="274"/>
      <c r="R186" s="274"/>
      <c r="S186" s="274"/>
      <c r="T186" s="274"/>
      <c r="U186" s="274"/>
    </row>
    <row r="187" spans="1:22" x14ac:dyDescent="0.2">
      <c r="A187" s="275" t="s">
        <v>54</v>
      </c>
      <c r="B187" s="275" t="s">
        <v>55</v>
      </c>
      <c r="M187" s="275" t="s">
        <v>54</v>
      </c>
      <c r="N187" s="275" t="s">
        <v>55</v>
      </c>
    </row>
    <row r="188" spans="1:22" ht="49" thickBot="1" x14ac:dyDescent="0.25">
      <c r="A188" s="275" t="s">
        <v>90</v>
      </c>
      <c r="B188" s="275" t="s">
        <v>91</v>
      </c>
      <c r="M188" s="275" t="s">
        <v>90</v>
      </c>
      <c r="N188" s="275" t="s">
        <v>91</v>
      </c>
    </row>
    <row r="189" spans="1:22" ht="36" thickTop="1" thickBot="1" x14ac:dyDescent="0.25">
      <c r="A189" s="319" t="s">
        <v>60</v>
      </c>
      <c r="B189" s="278" t="s">
        <v>61</v>
      </c>
      <c r="C189" s="279" t="s">
        <v>62</v>
      </c>
      <c r="D189" s="279" t="s">
        <v>63</v>
      </c>
      <c r="E189" s="279" t="s">
        <v>64</v>
      </c>
      <c r="F189" s="279" t="s">
        <v>65</v>
      </c>
      <c r="G189" s="279" t="s">
        <v>66</v>
      </c>
      <c r="H189" s="279" t="s">
        <v>67</v>
      </c>
      <c r="I189" s="280" t="s">
        <v>73</v>
      </c>
      <c r="M189" s="319" t="s">
        <v>60</v>
      </c>
      <c r="N189" s="278" t="s">
        <v>61</v>
      </c>
      <c r="O189" s="279" t="s">
        <v>62</v>
      </c>
      <c r="P189" s="279" t="s">
        <v>63</v>
      </c>
      <c r="Q189" s="279" t="s">
        <v>64</v>
      </c>
      <c r="R189" s="279" t="s">
        <v>65</v>
      </c>
      <c r="S189" s="279" t="s">
        <v>66</v>
      </c>
      <c r="T189" s="279" t="s">
        <v>67</v>
      </c>
      <c r="U189" s="280" t="s">
        <v>73</v>
      </c>
    </row>
    <row r="190" spans="1:22" ht="17" thickTop="1" x14ac:dyDescent="0.2">
      <c r="A190" s="320" t="s">
        <v>79</v>
      </c>
      <c r="B190" s="321">
        <v>233729.71128281241</v>
      </c>
      <c r="C190" s="322">
        <v>1</v>
      </c>
      <c r="D190" s="323">
        <v>233729.71128281241</v>
      </c>
      <c r="E190" s="323">
        <v>102.31705085467607</v>
      </c>
      <c r="F190" s="324">
        <v>3.164022233602111E-7</v>
      </c>
      <c r="G190" s="324">
        <v>0.89502878258069463</v>
      </c>
      <c r="H190" s="323">
        <v>102.31705085467607</v>
      </c>
      <c r="I190" s="325">
        <v>0.99999999999968536</v>
      </c>
      <c r="M190" s="320" t="s">
        <v>79</v>
      </c>
      <c r="N190" s="321">
        <v>364581.52245511359</v>
      </c>
      <c r="O190" s="322">
        <v>1</v>
      </c>
      <c r="P190" s="323">
        <v>364581.52245511359</v>
      </c>
      <c r="Q190" s="323">
        <v>173.28254305950776</v>
      </c>
      <c r="R190" s="324">
        <v>2.6051881256913183E-11</v>
      </c>
      <c r="S190" s="324">
        <v>0.89652454027448081</v>
      </c>
      <c r="T190" s="323">
        <v>173.28254305950773</v>
      </c>
      <c r="U190" s="339">
        <v>1</v>
      </c>
    </row>
    <row r="191" spans="1:22" ht="32" x14ac:dyDescent="0.2">
      <c r="A191" s="326" t="s">
        <v>146</v>
      </c>
      <c r="B191" s="327">
        <v>290.63430066964088</v>
      </c>
      <c r="C191" s="328">
        <v>1</v>
      </c>
      <c r="D191" s="329">
        <v>290.63430066964088</v>
      </c>
      <c r="E191" s="330">
        <v>0.12722749007184347</v>
      </c>
      <c r="F191" s="330">
        <v>0.72751745037371129</v>
      </c>
      <c r="G191" s="330">
        <v>1.0491061553516695E-2</v>
      </c>
      <c r="H191" s="330">
        <v>0.1272274900718435</v>
      </c>
      <c r="I191" s="331">
        <v>6.2495315012271124E-2</v>
      </c>
      <c r="M191" s="326" t="s">
        <v>146</v>
      </c>
      <c r="N191" s="340">
        <v>21094.299864204531</v>
      </c>
      <c r="O191" s="341">
        <v>1</v>
      </c>
      <c r="P191" s="342">
        <v>21094.299864204531</v>
      </c>
      <c r="Q191" s="342">
        <v>10.025943991660244</v>
      </c>
      <c r="R191" s="343">
        <v>4.8544453967699769E-3</v>
      </c>
      <c r="S191" s="343">
        <v>0.33390936832643686</v>
      </c>
      <c r="T191" s="342">
        <v>10.025943991660242</v>
      </c>
      <c r="U191" s="344">
        <v>0.85342107004396661</v>
      </c>
    </row>
    <row r="192" spans="1:22" ht="17" thickBot="1" x14ac:dyDescent="0.25">
      <c r="A192" s="332" t="s">
        <v>83</v>
      </c>
      <c r="B192" s="315">
        <v>27412.405967187497</v>
      </c>
      <c r="C192" s="333">
        <v>12</v>
      </c>
      <c r="D192" s="316">
        <v>2284.3671639322915</v>
      </c>
      <c r="E192" s="317"/>
      <c r="F192" s="317"/>
      <c r="G192" s="317"/>
      <c r="H192" s="317"/>
      <c r="I192" s="318"/>
      <c r="M192" s="332" t="s">
        <v>83</v>
      </c>
      <c r="N192" s="315">
        <v>42079.428893181816</v>
      </c>
      <c r="O192" s="333">
        <v>20</v>
      </c>
      <c r="P192" s="316">
        <v>2103.9714446590906</v>
      </c>
      <c r="Q192" s="317"/>
      <c r="R192" s="317"/>
      <c r="S192" s="317"/>
      <c r="T192" s="317"/>
      <c r="U192" s="318"/>
    </row>
    <row r="193" spans="1:52" ht="15" customHeight="1" thickTop="1" x14ac:dyDescent="0.2"/>
    <row r="194" spans="1:52" s="35" customFormat="1" ht="24" x14ac:dyDescent="0.3">
      <c r="A194" s="34" t="s">
        <v>148</v>
      </c>
    </row>
    <row r="196" spans="1:52" ht="24" x14ac:dyDescent="0.2">
      <c r="A196" s="36" t="s">
        <v>149</v>
      </c>
      <c r="B196" s="36"/>
      <c r="L196" s="36" t="s">
        <v>150</v>
      </c>
      <c r="M196" s="36"/>
      <c r="W196" s="36" t="s">
        <v>151</v>
      </c>
      <c r="X196" s="36"/>
      <c r="AH196" s="37" t="s">
        <v>152</v>
      </c>
      <c r="AI196" s="37"/>
      <c r="AJ196" s="35"/>
      <c r="AK196" s="35"/>
      <c r="AL196" s="35"/>
      <c r="AR196" s="37" t="s">
        <v>153</v>
      </c>
      <c r="AS196" s="37"/>
      <c r="AT196" s="35"/>
      <c r="AU196" s="35"/>
      <c r="AV196" s="35"/>
    </row>
    <row r="198" spans="1:52" x14ac:dyDescent="0.2">
      <c r="A198" s="345" t="s">
        <v>53</v>
      </c>
      <c r="B198" s="345"/>
      <c r="C198" s="345"/>
      <c r="D198" s="345"/>
      <c r="E198" s="345"/>
      <c r="F198" s="345"/>
      <c r="G198" s="345"/>
      <c r="H198" s="345"/>
      <c r="I198" s="345"/>
      <c r="L198" s="345" t="s">
        <v>53</v>
      </c>
      <c r="M198" s="345"/>
      <c r="N198" s="345"/>
      <c r="O198" s="345"/>
      <c r="P198" s="345"/>
      <c r="Q198" s="345"/>
      <c r="R198" s="345"/>
      <c r="S198" s="345"/>
      <c r="T198" s="345"/>
      <c r="W198" s="345" t="s">
        <v>53</v>
      </c>
      <c r="X198" s="345"/>
      <c r="Y198" s="345"/>
      <c r="Z198" s="345"/>
      <c r="AA198" s="345"/>
      <c r="AB198" s="345"/>
      <c r="AC198" s="345"/>
      <c r="AD198" s="345"/>
      <c r="AE198" s="345"/>
      <c r="AH198" s="346" t="s">
        <v>53</v>
      </c>
      <c r="AI198" s="346"/>
      <c r="AJ198" s="346"/>
      <c r="AK198" s="346"/>
      <c r="AL198" s="346"/>
      <c r="AM198" s="346"/>
      <c r="AN198" s="346"/>
      <c r="AO198" s="346"/>
      <c r="AP198" s="346"/>
      <c r="AR198" s="346" t="s">
        <v>53</v>
      </c>
      <c r="AS198" s="346"/>
      <c r="AT198" s="346"/>
      <c r="AU198" s="346"/>
      <c r="AV198" s="346"/>
      <c r="AW198" s="346"/>
      <c r="AX198" s="346"/>
      <c r="AY198" s="346"/>
      <c r="AZ198" s="346"/>
    </row>
    <row r="199" spans="1:52" ht="33" thickBot="1" x14ac:dyDescent="0.25">
      <c r="A199" s="347" t="s">
        <v>57</v>
      </c>
      <c r="B199" s="347" t="s">
        <v>121</v>
      </c>
      <c r="L199" s="347" t="s">
        <v>57</v>
      </c>
      <c r="M199" s="347" t="s">
        <v>121</v>
      </c>
      <c r="W199" s="347" t="s">
        <v>57</v>
      </c>
      <c r="X199" s="347" t="s">
        <v>121</v>
      </c>
      <c r="AH199" s="348" t="s">
        <v>57</v>
      </c>
      <c r="AI199" s="348" t="s">
        <v>121</v>
      </c>
      <c r="AR199" s="348" t="s">
        <v>57</v>
      </c>
      <c r="AS199" s="348" t="s">
        <v>121</v>
      </c>
    </row>
    <row r="200" spans="1:52" ht="50" thickTop="1" thickBot="1" x14ac:dyDescent="0.25">
      <c r="A200" s="349" t="s">
        <v>60</v>
      </c>
      <c r="B200" s="350" t="s">
        <v>61</v>
      </c>
      <c r="C200" s="351" t="s">
        <v>62</v>
      </c>
      <c r="D200" s="351" t="s">
        <v>63</v>
      </c>
      <c r="E200" s="351" t="s">
        <v>64</v>
      </c>
      <c r="F200" s="351" t="s">
        <v>65</v>
      </c>
      <c r="G200" s="351" t="s">
        <v>66</v>
      </c>
      <c r="H200" s="351" t="s">
        <v>67</v>
      </c>
      <c r="I200" s="352" t="s">
        <v>70</v>
      </c>
      <c r="L200" s="349" t="s">
        <v>60</v>
      </c>
      <c r="M200" s="350" t="s">
        <v>61</v>
      </c>
      <c r="N200" s="351" t="s">
        <v>62</v>
      </c>
      <c r="O200" s="351" t="s">
        <v>63</v>
      </c>
      <c r="P200" s="351" t="s">
        <v>64</v>
      </c>
      <c r="Q200" s="351" t="s">
        <v>65</v>
      </c>
      <c r="R200" s="351" t="s">
        <v>66</v>
      </c>
      <c r="S200" s="351" t="s">
        <v>67</v>
      </c>
      <c r="T200" s="352" t="s">
        <v>70</v>
      </c>
      <c r="W200" s="349" t="s">
        <v>60</v>
      </c>
      <c r="X200" s="350" t="s">
        <v>61</v>
      </c>
      <c r="Y200" s="351" t="s">
        <v>62</v>
      </c>
      <c r="Z200" s="351" t="s">
        <v>63</v>
      </c>
      <c r="AA200" s="351" t="s">
        <v>64</v>
      </c>
      <c r="AB200" s="351" t="s">
        <v>65</v>
      </c>
      <c r="AC200" s="351" t="s">
        <v>66</v>
      </c>
      <c r="AD200" s="351" t="s">
        <v>67</v>
      </c>
      <c r="AE200" s="352" t="s">
        <v>70</v>
      </c>
      <c r="AH200" s="353" t="s">
        <v>60</v>
      </c>
      <c r="AI200" s="354" t="s">
        <v>61</v>
      </c>
      <c r="AJ200" s="355" t="s">
        <v>62</v>
      </c>
      <c r="AK200" s="355" t="s">
        <v>63</v>
      </c>
      <c r="AL200" s="355" t="s">
        <v>64</v>
      </c>
      <c r="AM200" s="355" t="s">
        <v>65</v>
      </c>
      <c r="AN200" s="355" t="s">
        <v>66</v>
      </c>
      <c r="AO200" s="355" t="s">
        <v>67</v>
      </c>
      <c r="AP200" s="356" t="s">
        <v>70</v>
      </c>
      <c r="AR200" s="353" t="s">
        <v>60</v>
      </c>
      <c r="AS200" s="354" t="s">
        <v>61</v>
      </c>
      <c r="AT200" s="355" t="s">
        <v>62</v>
      </c>
      <c r="AU200" s="355" t="s">
        <v>63</v>
      </c>
      <c r="AV200" s="355" t="s">
        <v>64</v>
      </c>
      <c r="AW200" s="355" t="s">
        <v>65</v>
      </c>
      <c r="AX200" s="355" t="s">
        <v>66</v>
      </c>
      <c r="AY200" s="355" t="s">
        <v>67</v>
      </c>
      <c r="AZ200" s="356" t="s">
        <v>70</v>
      </c>
    </row>
    <row r="201" spans="1:52" ht="33" thickTop="1" x14ac:dyDescent="0.2">
      <c r="A201" s="357" t="s">
        <v>74</v>
      </c>
      <c r="B201" s="358" t="s">
        <v>154</v>
      </c>
      <c r="C201" s="359">
        <v>3</v>
      </c>
      <c r="D201" s="360">
        <v>952.73410778619416</v>
      </c>
      <c r="E201" s="360">
        <v>2.9390595132241804</v>
      </c>
      <c r="F201" s="361">
        <v>4.8007639020355923E-2</v>
      </c>
      <c r="G201" s="361">
        <v>0.2160163650484225</v>
      </c>
      <c r="H201" s="360">
        <v>8.8171785396725415</v>
      </c>
      <c r="I201" s="362">
        <v>0.64214090574961002</v>
      </c>
      <c r="L201" s="357" t="s">
        <v>74</v>
      </c>
      <c r="M201" s="358" t="s">
        <v>155</v>
      </c>
      <c r="N201" s="359">
        <v>1</v>
      </c>
      <c r="O201" s="360">
        <v>150.76620535714119</v>
      </c>
      <c r="P201" s="361">
        <v>0.35413501581890094</v>
      </c>
      <c r="Q201" s="361">
        <v>0.56283577547445662</v>
      </c>
      <c r="R201" s="361">
        <v>2.8665302375718522E-2</v>
      </c>
      <c r="S201" s="361">
        <v>0.35413501581890089</v>
      </c>
      <c r="T201" s="362">
        <v>8.5165086925684363E-2</v>
      </c>
      <c r="W201" s="357" t="s">
        <v>74</v>
      </c>
      <c r="X201" s="358" t="s">
        <v>156</v>
      </c>
      <c r="Y201" s="359">
        <v>1</v>
      </c>
      <c r="Z201" s="360">
        <v>2638.9501136363679</v>
      </c>
      <c r="AA201" s="360">
        <v>10.025562420974348</v>
      </c>
      <c r="AB201" s="361">
        <v>4.8551116342043362E-3</v>
      </c>
      <c r="AC201" s="361">
        <v>0.33390090351716423</v>
      </c>
      <c r="AD201" s="360">
        <v>10.025562420974348</v>
      </c>
      <c r="AE201" s="362">
        <v>0.85340794663406583</v>
      </c>
      <c r="AH201" s="363" t="s">
        <v>74</v>
      </c>
      <c r="AI201" s="364" t="s">
        <v>157</v>
      </c>
      <c r="AJ201" s="365">
        <v>1</v>
      </c>
      <c r="AK201" s="366">
        <v>550.91458475935906</v>
      </c>
      <c r="AL201" s="366">
        <v>1.5642759501582473</v>
      </c>
      <c r="AM201" s="367">
        <v>0.23019846904632102</v>
      </c>
      <c r="AN201" s="367">
        <v>9.4436723637371114E-2</v>
      </c>
      <c r="AO201" s="366">
        <v>1.5642759501582471</v>
      </c>
      <c r="AP201" s="368">
        <v>0.21611616900590747</v>
      </c>
      <c r="AR201" s="363" t="s">
        <v>74</v>
      </c>
      <c r="AS201" s="364" t="s">
        <v>158</v>
      </c>
      <c r="AT201" s="365">
        <v>1</v>
      </c>
      <c r="AU201" s="366">
        <v>1279.8975101076558</v>
      </c>
      <c r="AV201" s="366">
        <v>4.2743391634299375</v>
      </c>
      <c r="AW201" s="367">
        <v>5.4264552557765446E-2</v>
      </c>
      <c r="AX201" s="367">
        <v>0.20091524961571641</v>
      </c>
      <c r="AY201" s="366">
        <v>4.2743391634299384</v>
      </c>
      <c r="AZ201" s="368">
        <v>0.49615131517367062</v>
      </c>
    </row>
    <row r="202" spans="1:52" x14ac:dyDescent="0.2">
      <c r="A202" s="369" t="s">
        <v>79</v>
      </c>
      <c r="B202" s="370">
        <v>73673.951633700053</v>
      </c>
      <c r="C202" s="371">
        <v>1</v>
      </c>
      <c r="D202" s="372">
        <v>73673.951633700053</v>
      </c>
      <c r="E202" s="372">
        <v>227.27445848347531</v>
      </c>
      <c r="F202" s="373">
        <v>4.3155854973338195E-16</v>
      </c>
      <c r="G202" s="373">
        <v>0.87657866421871444</v>
      </c>
      <c r="H202" s="372">
        <v>227.27445848347531</v>
      </c>
      <c r="I202" s="374">
        <v>1</v>
      </c>
      <c r="L202" s="369" t="s">
        <v>79</v>
      </c>
      <c r="M202" s="370">
        <v>31427.612405357166</v>
      </c>
      <c r="N202" s="371">
        <v>1</v>
      </c>
      <c r="O202" s="372">
        <v>31427.612405357166</v>
      </c>
      <c r="P202" s="372">
        <v>73.82037632344165</v>
      </c>
      <c r="Q202" s="373">
        <v>1.7973834566621977E-6</v>
      </c>
      <c r="R202" s="373">
        <v>0.86017306711900043</v>
      </c>
      <c r="S202" s="372">
        <v>73.820376323441636</v>
      </c>
      <c r="T202" s="375">
        <v>0.99999999734231504</v>
      </c>
      <c r="W202" s="369" t="s">
        <v>79</v>
      </c>
      <c r="X202" s="370">
        <v>45575.534950000008</v>
      </c>
      <c r="Y202" s="371">
        <v>1</v>
      </c>
      <c r="Z202" s="372">
        <v>45575.534950000008</v>
      </c>
      <c r="AA202" s="372">
        <v>173.14475485893331</v>
      </c>
      <c r="AB202" s="373">
        <v>2.6239304681490552E-11</v>
      </c>
      <c r="AC202" s="373">
        <v>0.89645072156058625</v>
      </c>
      <c r="AD202" s="372">
        <v>173.14475485893328</v>
      </c>
      <c r="AE202" s="374">
        <v>1</v>
      </c>
      <c r="AH202" s="376" t="s">
        <v>79</v>
      </c>
      <c r="AI202" s="377">
        <v>39621.351337700544</v>
      </c>
      <c r="AJ202" s="378">
        <v>1</v>
      </c>
      <c r="AK202" s="379">
        <v>39621.351337700544</v>
      </c>
      <c r="AL202" s="379">
        <v>112.50151788486001</v>
      </c>
      <c r="AM202" s="380">
        <v>2.2898642762159303E-8</v>
      </c>
      <c r="AN202" s="380">
        <v>0.88235434174559613</v>
      </c>
      <c r="AO202" s="379">
        <v>112.50151788486001</v>
      </c>
      <c r="AP202" s="381">
        <v>0.999999999999998</v>
      </c>
      <c r="AR202" s="376" t="s">
        <v>79</v>
      </c>
      <c r="AS202" s="377">
        <v>34055.477110107662</v>
      </c>
      <c r="AT202" s="378">
        <v>1</v>
      </c>
      <c r="AU202" s="379">
        <v>34055.477110107662</v>
      </c>
      <c r="AV202" s="379">
        <v>113.73149677334798</v>
      </c>
      <c r="AW202" s="380">
        <v>5.9814607795410106E-9</v>
      </c>
      <c r="AX202" s="380">
        <v>0.86996247714142472</v>
      </c>
      <c r="AY202" s="379">
        <v>113.73149677334798</v>
      </c>
      <c r="AZ202" s="381">
        <v>0.99999999999999944</v>
      </c>
    </row>
    <row r="203" spans="1:52" x14ac:dyDescent="0.2">
      <c r="A203" s="369" t="s">
        <v>81</v>
      </c>
      <c r="B203" s="382">
        <v>46.877691300001466</v>
      </c>
      <c r="C203" s="383">
        <v>1</v>
      </c>
      <c r="D203" s="384">
        <v>46.877691300001466</v>
      </c>
      <c r="E203" s="385">
        <v>0.14461151694610527</v>
      </c>
      <c r="F203" s="385">
        <v>0.70625147578509595</v>
      </c>
      <c r="G203" s="385">
        <v>4.4987794259037312E-3</v>
      </c>
      <c r="H203" s="385">
        <v>0.14461151694610527</v>
      </c>
      <c r="I203" s="386">
        <v>6.573902305082302E-2</v>
      </c>
      <c r="L203" s="387" t="s">
        <v>123</v>
      </c>
      <c r="M203" s="382">
        <v>150.76620535714335</v>
      </c>
      <c r="N203" s="383">
        <v>1</v>
      </c>
      <c r="O203" s="384">
        <v>150.76620535714335</v>
      </c>
      <c r="P203" s="385">
        <v>0.354135015818906</v>
      </c>
      <c r="Q203" s="385">
        <v>0.56283577547445252</v>
      </c>
      <c r="R203" s="385">
        <v>2.8665302375718921E-2</v>
      </c>
      <c r="S203" s="385">
        <v>0.354135015818906</v>
      </c>
      <c r="T203" s="386">
        <v>8.5165086925684808E-2</v>
      </c>
      <c r="W203" s="369" t="s">
        <v>123</v>
      </c>
      <c r="X203" s="388">
        <v>2638.9501136363624</v>
      </c>
      <c r="Y203" s="389">
        <v>1</v>
      </c>
      <c r="Z203" s="390">
        <v>2638.9501136363624</v>
      </c>
      <c r="AA203" s="390">
        <v>10.025562420974328</v>
      </c>
      <c r="AB203" s="391">
        <v>4.8551116342043623E-3</v>
      </c>
      <c r="AC203" s="391">
        <v>0.33390090351716378</v>
      </c>
      <c r="AD203" s="390">
        <v>10.025562420974326</v>
      </c>
      <c r="AE203" s="392">
        <v>0.85340794663406505</v>
      </c>
      <c r="AH203" s="376" t="s">
        <v>81</v>
      </c>
      <c r="AI203" s="393">
        <v>550.91458475935849</v>
      </c>
      <c r="AJ203" s="394">
        <v>1</v>
      </c>
      <c r="AK203" s="395">
        <v>550.91458475935849</v>
      </c>
      <c r="AL203" s="395">
        <v>1.5642759501582455</v>
      </c>
      <c r="AM203" s="396">
        <v>0.23019846904632138</v>
      </c>
      <c r="AN203" s="396">
        <v>9.4436723637371031E-2</v>
      </c>
      <c r="AO203" s="395">
        <v>1.5642759501582455</v>
      </c>
      <c r="AP203" s="397">
        <v>0.21611616900590735</v>
      </c>
      <c r="AR203" s="398" t="s">
        <v>81</v>
      </c>
      <c r="AS203" s="399">
        <v>1279.8975101076558</v>
      </c>
      <c r="AT203" s="400">
        <v>1</v>
      </c>
      <c r="AU203" s="401">
        <v>1279.8975101076558</v>
      </c>
      <c r="AV203" s="401">
        <v>4.2743391634299375</v>
      </c>
      <c r="AW203" s="402">
        <v>5.4264552557765446E-2</v>
      </c>
      <c r="AX203" s="402">
        <v>0.20091524961571641</v>
      </c>
      <c r="AY203" s="401">
        <v>4.2743391634299384</v>
      </c>
      <c r="AZ203" s="403">
        <v>0.49615131517367062</v>
      </c>
    </row>
    <row r="204" spans="1:52" ht="32" x14ac:dyDescent="0.2">
      <c r="A204" s="369" t="s">
        <v>123</v>
      </c>
      <c r="B204" s="382">
        <v>492.6737461363665</v>
      </c>
      <c r="C204" s="383">
        <v>1</v>
      </c>
      <c r="D204" s="384">
        <v>492.6737461363665</v>
      </c>
      <c r="E204" s="384">
        <v>1.5198337591403122</v>
      </c>
      <c r="F204" s="385">
        <v>0.22662515958908638</v>
      </c>
      <c r="G204" s="385">
        <v>4.5341327467827264E-2</v>
      </c>
      <c r="H204" s="384">
        <v>1.5198337591403122</v>
      </c>
      <c r="I204" s="386">
        <v>0.22324605134467179</v>
      </c>
      <c r="L204" s="369" t="s">
        <v>83</v>
      </c>
      <c r="M204" s="370">
        <v>5108.7703375000001</v>
      </c>
      <c r="N204" s="371">
        <v>12</v>
      </c>
      <c r="O204" s="372">
        <v>425.73086145833332</v>
      </c>
      <c r="P204" s="404"/>
      <c r="Q204" s="404"/>
      <c r="R204" s="404"/>
      <c r="S204" s="404"/>
      <c r="T204" s="405"/>
      <c r="W204" s="369" t="s">
        <v>83</v>
      </c>
      <c r="X204" s="370">
        <v>5264.4430363636357</v>
      </c>
      <c r="Y204" s="371">
        <v>20</v>
      </c>
      <c r="Z204" s="372">
        <v>263.22215181818177</v>
      </c>
      <c r="AA204" s="404"/>
      <c r="AB204" s="404"/>
      <c r="AC204" s="404"/>
      <c r="AD204" s="404"/>
      <c r="AE204" s="405"/>
      <c r="AH204" s="376" t="s">
        <v>83</v>
      </c>
      <c r="AI204" s="377">
        <v>5282.7755681818171</v>
      </c>
      <c r="AJ204" s="378">
        <v>15</v>
      </c>
      <c r="AK204" s="379">
        <v>352.1850378787878</v>
      </c>
      <c r="AL204" s="406"/>
      <c r="AM204" s="406"/>
      <c r="AN204" s="406"/>
      <c r="AO204" s="406"/>
      <c r="AP204" s="407"/>
      <c r="AR204" s="376" t="s">
        <v>83</v>
      </c>
      <c r="AS204" s="377">
        <v>5090.4378056818177</v>
      </c>
      <c r="AT204" s="378">
        <v>17</v>
      </c>
      <c r="AU204" s="379">
        <v>299.43751798128341</v>
      </c>
      <c r="AV204" s="406"/>
      <c r="AW204" s="406"/>
      <c r="AX204" s="406"/>
      <c r="AY204" s="406"/>
      <c r="AZ204" s="407"/>
    </row>
    <row r="205" spans="1:52" ht="48" x14ac:dyDescent="0.2">
      <c r="A205" s="369" t="s">
        <v>124</v>
      </c>
      <c r="B205" s="408">
        <v>1719.7839061363716</v>
      </c>
      <c r="C205" s="409">
        <v>1</v>
      </c>
      <c r="D205" s="410">
        <v>1719.7839061363716</v>
      </c>
      <c r="E205" s="410">
        <v>5.3053073346611512</v>
      </c>
      <c r="F205" s="411">
        <v>2.7909021714586559E-2</v>
      </c>
      <c r="G205" s="411">
        <v>0.14221320540447277</v>
      </c>
      <c r="H205" s="410">
        <v>5.3053073346611512</v>
      </c>
      <c r="I205" s="412">
        <v>0.6079221087050537</v>
      </c>
      <c r="L205" s="369" t="s">
        <v>85</v>
      </c>
      <c r="M205" s="370">
        <v>37979.915999999997</v>
      </c>
      <c r="N205" s="371">
        <v>14</v>
      </c>
      <c r="O205" s="404"/>
      <c r="P205" s="404"/>
      <c r="Q205" s="404"/>
      <c r="R205" s="404"/>
      <c r="S205" s="404"/>
      <c r="T205" s="405"/>
      <c r="W205" s="369" t="s">
        <v>85</v>
      </c>
      <c r="X205" s="370">
        <v>53478.92809999999</v>
      </c>
      <c r="Y205" s="371">
        <v>22</v>
      </c>
      <c r="Z205" s="404"/>
      <c r="AA205" s="404"/>
      <c r="AB205" s="404"/>
      <c r="AC205" s="404"/>
      <c r="AD205" s="404"/>
      <c r="AE205" s="405"/>
      <c r="AH205" s="376" t="s">
        <v>85</v>
      </c>
      <c r="AI205" s="377">
        <v>52267.745500000005</v>
      </c>
      <c r="AJ205" s="378">
        <v>17</v>
      </c>
      <c r="AK205" s="406"/>
      <c r="AL205" s="406"/>
      <c r="AM205" s="406"/>
      <c r="AN205" s="406"/>
      <c r="AO205" s="406"/>
      <c r="AP205" s="407"/>
      <c r="AR205" s="376" t="s">
        <v>85</v>
      </c>
      <c r="AS205" s="377">
        <v>39191.09859999999</v>
      </c>
      <c r="AT205" s="378">
        <v>19</v>
      </c>
      <c r="AU205" s="406"/>
      <c r="AV205" s="406"/>
      <c r="AW205" s="406"/>
      <c r="AX205" s="406"/>
      <c r="AY205" s="406"/>
      <c r="AZ205" s="407"/>
    </row>
    <row r="206" spans="1:52" ht="33" thickBot="1" x14ac:dyDescent="0.25">
      <c r="A206" s="369" t="s">
        <v>83</v>
      </c>
      <c r="B206" s="370">
        <v>10373.213373863635</v>
      </c>
      <c r="C206" s="371">
        <v>32</v>
      </c>
      <c r="D206" s="372">
        <v>324.16291793323859</v>
      </c>
      <c r="E206" s="404"/>
      <c r="F206" s="404"/>
      <c r="G206" s="404"/>
      <c r="H206" s="404"/>
      <c r="I206" s="405"/>
      <c r="L206" s="413" t="s">
        <v>86</v>
      </c>
      <c r="M206" s="414">
        <v>5259.5365428571413</v>
      </c>
      <c r="N206" s="415">
        <v>13</v>
      </c>
      <c r="O206" s="416"/>
      <c r="P206" s="416"/>
      <c r="Q206" s="416"/>
      <c r="R206" s="416"/>
      <c r="S206" s="416"/>
      <c r="T206" s="417"/>
      <c r="W206" s="413" t="s">
        <v>86</v>
      </c>
      <c r="X206" s="414">
        <v>7903.3931500000035</v>
      </c>
      <c r="Y206" s="415">
        <v>21</v>
      </c>
      <c r="Z206" s="416"/>
      <c r="AA206" s="416"/>
      <c r="AB206" s="416"/>
      <c r="AC206" s="416"/>
      <c r="AD206" s="416"/>
      <c r="AE206" s="417"/>
      <c r="AH206" s="418" t="s">
        <v>86</v>
      </c>
      <c r="AI206" s="419">
        <v>5833.6901529411762</v>
      </c>
      <c r="AJ206" s="420">
        <v>16</v>
      </c>
      <c r="AK206" s="421"/>
      <c r="AL206" s="421"/>
      <c r="AM206" s="421"/>
      <c r="AN206" s="421"/>
      <c r="AO206" s="421"/>
      <c r="AP206" s="422"/>
      <c r="AR206" s="418" t="s">
        <v>86</v>
      </c>
      <c r="AS206" s="419">
        <v>6370.3353157894735</v>
      </c>
      <c r="AT206" s="420">
        <v>18</v>
      </c>
      <c r="AU206" s="421"/>
      <c r="AV206" s="421"/>
      <c r="AW206" s="421"/>
      <c r="AX206" s="421"/>
      <c r="AY206" s="421"/>
      <c r="AZ206" s="422"/>
    </row>
    <row r="207" spans="1:52" ht="17" thickTop="1" x14ac:dyDescent="0.2">
      <c r="A207" s="369" t="s">
        <v>85</v>
      </c>
      <c r="B207" s="370">
        <v>91458.844100000002</v>
      </c>
      <c r="C207" s="371">
        <v>36</v>
      </c>
      <c r="D207" s="404"/>
      <c r="E207" s="404"/>
      <c r="F207" s="404"/>
      <c r="G207" s="404"/>
      <c r="H207" s="404"/>
      <c r="I207" s="405"/>
    </row>
    <row r="208" spans="1:52" ht="33" thickBot="1" x14ac:dyDescent="0.25">
      <c r="A208" s="413" t="s">
        <v>86</v>
      </c>
      <c r="B208" s="414">
        <v>13231.415697222217</v>
      </c>
      <c r="C208" s="415">
        <v>35</v>
      </c>
      <c r="D208" s="416"/>
      <c r="E208" s="416"/>
      <c r="F208" s="416"/>
      <c r="G208" s="416"/>
      <c r="H208" s="416"/>
      <c r="I208" s="417"/>
    </row>
    <row r="209" ht="17" thickTop="1" x14ac:dyDescent="0.2"/>
  </sheetData>
  <mergeCells count="36">
    <mergeCell ref="W196:X196"/>
    <mergeCell ref="A198:I198"/>
    <mergeCell ref="L198:T198"/>
    <mergeCell ref="W198:AE198"/>
    <mergeCell ref="AH198:AP198"/>
    <mergeCell ref="AR198:AZ198"/>
    <mergeCell ref="A181:A184"/>
    <mergeCell ref="M181:M184"/>
    <mergeCell ref="A186:I186"/>
    <mergeCell ref="M186:U186"/>
    <mergeCell ref="A196:B196"/>
    <mergeCell ref="L196:M196"/>
    <mergeCell ref="A172:B172"/>
    <mergeCell ref="M172:N172"/>
    <mergeCell ref="A173:A176"/>
    <mergeCell ref="M173:M176"/>
    <mergeCell ref="A177:A180"/>
    <mergeCell ref="M177:M180"/>
    <mergeCell ref="A159:I159"/>
    <mergeCell ref="M159:U159"/>
    <mergeCell ref="A168:C168"/>
    <mergeCell ref="M168:O168"/>
    <mergeCell ref="A170:J170"/>
    <mergeCell ref="M170:V170"/>
    <mergeCell ref="A146:A149"/>
    <mergeCell ref="M146:M149"/>
    <mergeCell ref="A150:A153"/>
    <mergeCell ref="M150:M153"/>
    <mergeCell ref="A154:A157"/>
    <mergeCell ref="M154:M157"/>
    <mergeCell ref="A36:I36"/>
    <mergeCell ref="A141:C141"/>
    <mergeCell ref="A143:J143"/>
    <mergeCell ref="M143:V143"/>
    <mergeCell ref="A145:B145"/>
    <mergeCell ref="M145:N145"/>
  </mergeCells>
  <pageMargins left="0.75" right="0.75" top="1" bottom="1" header="0.5" footer="0.5"/>
  <pageSetup orientation="portrait" horizontalDpi="4294967292" verticalDpi="429496729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332"/>
  <sheetViews>
    <sheetView workbookViewId="0">
      <selection activeCell="A260" sqref="A260:I260"/>
    </sheetView>
  </sheetViews>
  <sheetFormatPr baseColWidth="10" defaultRowHeight="16" x14ac:dyDescent="0.2"/>
  <cols>
    <col min="2" max="2" width="15.5" customWidth="1"/>
    <col min="3" max="3" width="18.5" customWidth="1"/>
    <col min="4" max="4" width="29.6640625" customWidth="1"/>
    <col min="5" max="5" width="28" customWidth="1"/>
    <col min="8" max="8" width="17.5" customWidth="1"/>
    <col min="9" max="9" width="29" customWidth="1"/>
    <col min="13" max="13" width="18.33203125" customWidth="1"/>
    <col min="14" max="14" width="28.33203125" style="13" customWidth="1"/>
    <col min="18" max="18" width="15.33203125" customWidth="1"/>
    <col min="19" max="19" width="28.5" customWidth="1"/>
    <col min="23" max="23" width="15.1640625" customWidth="1"/>
    <col min="24" max="24" width="28.5" customWidth="1"/>
    <col min="28" max="28" width="18" customWidth="1"/>
    <col min="29" max="29" width="29" customWidth="1"/>
    <col min="33" max="33" width="16.5" customWidth="1"/>
    <col min="34" max="34" width="28.5" customWidth="1"/>
    <col min="38" max="38" width="15.83203125" customWidth="1"/>
    <col min="39" max="39" width="29" customWidth="1"/>
    <col min="43" max="43" width="16.33203125" customWidth="1"/>
    <col min="44" max="44" width="28.83203125" customWidth="1"/>
  </cols>
  <sheetData>
    <row r="1" spans="1:10" ht="25" x14ac:dyDescent="0.25">
      <c r="A1" s="1" t="s">
        <v>159</v>
      </c>
      <c r="B1" s="2"/>
      <c r="C1" s="2"/>
      <c r="D1" s="2"/>
      <c r="E1" s="2"/>
      <c r="F1" s="2"/>
      <c r="G1" s="2"/>
      <c r="H1" s="2"/>
      <c r="I1" s="2"/>
      <c r="J1" s="229"/>
    </row>
    <row r="3" spans="1:10" ht="28" x14ac:dyDescent="0.3">
      <c r="A3" s="5" t="s">
        <v>160</v>
      </c>
      <c r="B3" s="5"/>
      <c r="C3" s="6"/>
      <c r="D3" s="6"/>
      <c r="E3" s="5"/>
      <c r="F3" s="5"/>
      <c r="G3" s="5"/>
      <c r="H3" s="5"/>
      <c r="I3" s="5"/>
      <c r="J3" s="5"/>
    </row>
    <row r="5" spans="1:10" x14ac:dyDescent="0.2">
      <c r="A5" t="s">
        <v>161</v>
      </c>
      <c r="B5" t="s">
        <v>12</v>
      </c>
      <c r="C5" s="12" t="s">
        <v>13</v>
      </c>
      <c r="D5" s="12" t="s">
        <v>162</v>
      </c>
      <c r="E5" t="s">
        <v>163</v>
      </c>
      <c r="F5" t="s">
        <v>164</v>
      </c>
      <c r="G5" t="s">
        <v>165</v>
      </c>
      <c r="H5" t="s">
        <v>166</v>
      </c>
      <c r="I5" t="s">
        <v>167</v>
      </c>
      <c r="J5" t="s">
        <v>168</v>
      </c>
    </row>
    <row r="6" spans="1:10" x14ac:dyDescent="0.2">
      <c r="A6">
        <v>7</v>
      </c>
      <c r="B6">
        <v>2931</v>
      </c>
      <c r="C6" t="s">
        <v>17</v>
      </c>
      <c r="D6" t="s">
        <v>27</v>
      </c>
      <c r="E6">
        <v>1309</v>
      </c>
      <c r="F6">
        <v>946</v>
      </c>
      <c r="G6">
        <v>834</v>
      </c>
      <c r="H6">
        <v>1275</v>
      </c>
      <c r="I6">
        <v>1187</v>
      </c>
      <c r="J6">
        <v>867</v>
      </c>
    </row>
    <row r="7" spans="1:10" x14ac:dyDescent="0.2">
      <c r="A7">
        <v>2</v>
      </c>
      <c r="B7">
        <v>2934</v>
      </c>
      <c r="C7" t="s">
        <v>17</v>
      </c>
      <c r="D7" t="s">
        <v>27</v>
      </c>
      <c r="E7">
        <v>1887</v>
      </c>
      <c r="F7">
        <v>1432</v>
      </c>
      <c r="G7">
        <v>1356</v>
      </c>
      <c r="H7">
        <v>1468</v>
      </c>
      <c r="I7">
        <v>1290</v>
      </c>
      <c r="J7">
        <v>1245</v>
      </c>
    </row>
    <row r="8" spans="1:10" x14ac:dyDescent="0.2">
      <c r="A8">
        <v>10</v>
      </c>
      <c r="B8">
        <v>4105</v>
      </c>
      <c r="C8" t="s">
        <v>17</v>
      </c>
      <c r="D8" t="s">
        <v>27</v>
      </c>
      <c r="E8">
        <v>1111</v>
      </c>
      <c r="F8">
        <v>860</v>
      </c>
      <c r="G8">
        <v>786</v>
      </c>
      <c r="H8">
        <v>700</v>
      </c>
      <c r="I8">
        <v>552</v>
      </c>
      <c r="J8">
        <v>375</v>
      </c>
    </row>
    <row r="9" spans="1:10" x14ac:dyDescent="0.2">
      <c r="A9">
        <v>4</v>
      </c>
      <c r="B9">
        <v>4117</v>
      </c>
      <c r="C9" t="s">
        <v>17</v>
      </c>
      <c r="D9" t="s">
        <v>27</v>
      </c>
      <c r="E9">
        <v>1422</v>
      </c>
      <c r="F9">
        <v>730</v>
      </c>
      <c r="G9">
        <v>789</v>
      </c>
      <c r="H9">
        <v>533</v>
      </c>
      <c r="I9">
        <v>436</v>
      </c>
      <c r="J9">
        <v>467</v>
      </c>
    </row>
    <row r="10" spans="1:10" x14ac:dyDescent="0.2">
      <c r="A10">
        <v>10</v>
      </c>
      <c r="B10">
        <v>4138</v>
      </c>
      <c r="C10" t="s">
        <v>17</v>
      </c>
      <c r="D10" t="s">
        <v>27</v>
      </c>
      <c r="E10">
        <v>1341</v>
      </c>
      <c r="F10">
        <v>608</v>
      </c>
      <c r="G10">
        <v>453</v>
      </c>
      <c r="H10">
        <v>266</v>
      </c>
      <c r="I10">
        <v>134</v>
      </c>
      <c r="J10">
        <v>153</v>
      </c>
    </row>
    <row r="11" spans="1:10" x14ac:dyDescent="0.2">
      <c r="A11">
        <v>6</v>
      </c>
      <c r="B11">
        <v>4140</v>
      </c>
      <c r="C11" t="s">
        <v>17</v>
      </c>
      <c r="D11" t="s">
        <v>27</v>
      </c>
      <c r="E11">
        <v>1705</v>
      </c>
      <c r="F11">
        <v>1341</v>
      </c>
      <c r="G11">
        <v>1580</v>
      </c>
      <c r="H11">
        <v>1099</v>
      </c>
      <c r="I11">
        <v>1368</v>
      </c>
      <c r="J11">
        <v>1348</v>
      </c>
    </row>
    <row r="12" spans="1:10" x14ac:dyDescent="0.2">
      <c r="A12">
        <v>3</v>
      </c>
      <c r="B12">
        <v>4169</v>
      </c>
      <c r="C12" t="s">
        <v>17</v>
      </c>
      <c r="D12" t="s">
        <v>27</v>
      </c>
      <c r="E12">
        <v>1619</v>
      </c>
      <c r="F12">
        <v>1047</v>
      </c>
      <c r="G12">
        <v>942</v>
      </c>
      <c r="H12">
        <v>766</v>
      </c>
      <c r="I12">
        <v>915</v>
      </c>
      <c r="J12">
        <v>566</v>
      </c>
    </row>
    <row r="13" spans="1:10" x14ac:dyDescent="0.2">
      <c r="A13">
        <v>1</v>
      </c>
      <c r="B13">
        <v>4190</v>
      </c>
      <c r="C13" t="s">
        <v>17</v>
      </c>
      <c r="D13" t="s">
        <v>27</v>
      </c>
      <c r="E13">
        <v>1663</v>
      </c>
      <c r="F13">
        <v>1303</v>
      </c>
      <c r="G13">
        <v>1122</v>
      </c>
      <c r="H13">
        <v>788</v>
      </c>
      <c r="I13">
        <v>505</v>
      </c>
      <c r="J13">
        <v>366</v>
      </c>
    </row>
    <row r="14" spans="1:10" x14ac:dyDescent="0.2">
      <c r="A14">
        <v>7</v>
      </c>
      <c r="B14">
        <v>4207</v>
      </c>
      <c r="C14" t="s">
        <v>17</v>
      </c>
      <c r="D14" t="s">
        <v>27</v>
      </c>
      <c r="E14">
        <v>1559</v>
      </c>
      <c r="F14">
        <v>955</v>
      </c>
      <c r="G14">
        <v>1002</v>
      </c>
      <c r="H14">
        <v>744</v>
      </c>
      <c r="I14">
        <v>397</v>
      </c>
      <c r="J14">
        <v>168</v>
      </c>
    </row>
    <row r="15" spans="1:10" x14ac:dyDescent="0.2">
      <c r="A15">
        <v>1</v>
      </c>
      <c r="B15">
        <v>2932</v>
      </c>
      <c r="C15" t="s">
        <v>17</v>
      </c>
      <c r="D15" t="s">
        <v>27</v>
      </c>
      <c r="E15">
        <v>1389</v>
      </c>
      <c r="F15">
        <v>969</v>
      </c>
      <c r="G15">
        <v>828</v>
      </c>
      <c r="H15">
        <v>643</v>
      </c>
      <c r="I15">
        <v>299</v>
      </c>
      <c r="J15">
        <v>160</v>
      </c>
    </row>
    <row r="16" spans="1:10" x14ac:dyDescent="0.2">
      <c r="A16">
        <v>8</v>
      </c>
      <c r="B16">
        <v>4102</v>
      </c>
      <c r="C16" t="s">
        <v>17</v>
      </c>
      <c r="D16" t="s">
        <v>27</v>
      </c>
      <c r="E16">
        <v>1737</v>
      </c>
      <c r="F16">
        <v>1279</v>
      </c>
      <c r="G16">
        <v>1120</v>
      </c>
      <c r="H16">
        <v>847</v>
      </c>
      <c r="I16">
        <v>932</v>
      </c>
      <c r="J16">
        <v>98</v>
      </c>
    </row>
    <row r="17" spans="1:14" x14ac:dyDescent="0.2">
      <c r="A17">
        <v>2</v>
      </c>
      <c r="B17">
        <v>4115</v>
      </c>
      <c r="C17" t="s">
        <v>17</v>
      </c>
      <c r="D17" t="s">
        <v>27</v>
      </c>
      <c r="E17">
        <v>1524</v>
      </c>
      <c r="F17">
        <v>797</v>
      </c>
      <c r="G17">
        <v>961</v>
      </c>
      <c r="H17">
        <v>734</v>
      </c>
      <c r="I17">
        <v>788</v>
      </c>
      <c r="J17">
        <v>1089</v>
      </c>
    </row>
    <row r="18" spans="1:14" x14ac:dyDescent="0.2">
      <c r="A18">
        <v>8</v>
      </c>
      <c r="B18">
        <v>4131</v>
      </c>
      <c r="C18" t="s">
        <v>17</v>
      </c>
      <c r="D18" t="s">
        <v>27</v>
      </c>
      <c r="E18">
        <v>1300</v>
      </c>
      <c r="F18">
        <v>1096</v>
      </c>
      <c r="G18">
        <v>678</v>
      </c>
      <c r="H18">
        <v>523</v>
      </c>
      <c r="I18">
        <v>498</v>
      </c>
      <c r="J18">
        <v>465</v>
      </c>
    </row>
    <row r="19" spans="1:14" x14ac:dyDescent="0.2">
      <c r="A19">
        <v>4</v>
      </c>
      <c r="B19">
        <v>4170</v>
      </c>
      <c r="C19" t="s">
        <v>17</v>
      </c>
      <c r="D19" t="s">
        <v>27</v>
      </c>
      <c r="E19">
        <v>1333</v>
      </c>
      <c r="F19">
        <v>927</v>
      </c>
      <c r="G19">
        <v>999</v>
      </c>
      <c r="H19">
        <v>636</v>
      </c>
      <c r="I19">
        <v>745</v>
      </c>
      <c r="J19">
        <v>309</v>
      </c>
    </row>
    <row r="20" spans="1:14" x14ac:dyDescent="0.2">
      <c r="A20">
        <v>6</v>
      </c>
      <c r="B20">
        <v>4175</v>
      </c>
      <c r="C20" t="s">
        <v>17</v>
      </c>
      <c r="D20" t="s">
        <v>27</v>
      </c>
      <c r="E20">
        <v>1283</v>
      </c>
      <c r="F20">
        <v>1132</v>
      </c>
      <c r="G20">
        <v>874</v>
      </c>
      <c r="H20">
        <v>701</v>
      </c>
      <c r="I20">
        <v>744</v>
      </c>
      <c r="J20">
        <v>240</v>
      </c>
    </row>
    <row r="21" spans="1:14" x14ac:dyDescent="0.2">
      <c r="A21">
        <v>3</v>
      </c>
      <c r="B21">
        <v>4192</v>
      </c>
      <c r="C21" t="s">
        <v>17</v>
      </c>
      <c r="D21" t="s">
        <v>27</v>
      </c>
      <c r="E21">
        <v>1256</v>
      </c>
      <c r="F21">
        <v>840</v>
      </c>
      <c r="G21">
        <v>603</v>
      </c>
      <c r="H21">
        <v>482</v>
      </c>
      <c r="I21">
        <v>235</v>
      </c>
      <c r="J21">
        <v>317</v>
      </c>
    </row>
    <row r="22" spans="1:14" x14ac:dyDescent="0.2">
      <c r="A22">
        <v>6</v>
      </c>
      <c r="B22">
        <v>4205</v>
      </c>
      <c r="C22" t="s">
        <v>17</v>
      </c>
      <c r="D22" t="s">
        <v>27</v>
      </c>
      <c r="E22">
        <v>1517</v>
      </c>
      <c r="F22">
        <v>1152</v>
      </c>
      <c r="G22">
        <v>511</v>
      </c>
      <c r="H22">
        <v>457</v>
      </c>
      <c r="I22">
        <v>135</v>
      </c>
      <c r="J22">
        <v>51</v>
      </c>
    </row>
    <row r="23" spans="1:14" x14ac:dyDescent="0.2">
      <c r="B23" s="14"/>
      <c r="C23" s="423"/>
      <c r="D23" s="424" t="s">
        <v>116</v>
      </c>
      <c r="E23" s="425">
        <f>AVERAGE(E6:E22)</f>
        <v>1467.9411764705883</v>
      </c>
      <c r="F23" s="425">
        <f t="shared" ref="F23:J23" si="0">AVERAGE(F6:F22)</f>
        <v>1024.3529411764705</v>
      </c>
      <c r="G23" s="425">
        <f t="shared" si="0"/>
        <v>908.11764705882354</v>
      </c>
      <c r="H23" s="425">
        <f t="shared" si="0"/>
        <v>744.82352941176475</v>
      </c>
      <c r="I23" s="425">
        <f t="shared" si="0"/>
        <v>656.47058823529414</v>
      </c>
      <c r="J23" s="425">
        <f t="shared" si="0"/>
        <v>487.29411764705884</v>
      </c>
    </row>
    <row r="24" spans="1:14" x14ac:dyDescent="0.2">
      <c r="B24" s="14"/>
      <c r="C24" s="423"/>
      <c r="D24" s="424" t="s">
        <v>118</v>
      </c>
      <c r="E24" s="425">
        <f>STDEV(E6:E22)/SQRT(COUNT(E6:E22))</f>
        <v>50.057648427487862</v>
      </c>
      <c r="F24" s="425">
        <f t="shared" ref="F24:J24" si="1">STDEV(F6:F22)/SQRT(COUNT(F6:F22))</f>
        <v>55.526553079457507</v>
      </c>
      <c r="G24" s="425">
        <f t="shared" si="1"/>
        <v>69.577130410247335</v>
      </c>
      <c r="H24" s="425">
        <f t="shared" si="1"/>
        <v>72.856337045934893</v>
      </c>
      <c r="I24" s="425">
        <f t="shared" si="1"/>
        <v>93.735395632939358</v>
      </c>
      <c r="J24" s="425">
        <f t="shared" si="1"/>
        <v>98.523167054083174</v>
      </c>
    </row>
    <row r="25" spans="1:14" s="14" customFormat="1" ht="16" customHeight="1" x14ac:dyDescent="0.2">
      <c r="C25" s="426"/>
      <c r="D25" s="427"/>
      <c r="E25" s="428"/>
      <c r="F25" s="428"/>
      <c r="G25" s="428"/>
      <c r="H25" s="428"/>
      <c r="I25" s="428"/>
      <c r="J25" s="428"/>
      <c r="N25" s="428"/>
    </row>
    <row r="26" spans="1:14" s="14" customFormat="1" x14ac:dyDescent="0.2">
      <c r="C26" s="426"/>
      <c r="D26" s="427"/>
      <c r="E26" s="428"/>
      <c r="F26" s="428"/>
      <c r="G26" s="428"/>
      <c r="H26" s="428"/>
      <c r="I26" s="428"/>
      <c r="J26" s="428"/>
      <c r="N26" s="428"/>
    </row>
    <row r="27" spans="1:14" x14ac:dyDescent="0.2">
      <c r="A27">
        <v>5</v>
      </c>
      <c r="B27">
        <v>2937</v>
      </c>
      <c r="C27" t="s">
        <v>24</v>
      </c>
      <c r="D27" t="s">
        <v>27</v>
      </c>
      <c r="E27">
        <v>1751</v>
      </c>
      <c r="F27">
        <v>1266</v>
      </c>
      <c r="G27">
        <v>1330</v>
      </c>
      <c r="H27">
        <v>1459</v>
      </c>
      <c r="I27">
        <v>1219</v>
      </c>
      <c r="J27">
        <v>1134</v>
      </c>
    </row>
    <row r="28" spans="1:14" x14ac:dyDescent="0.2">
      <c r="A28">
        <v>9</v>
      </c>
      <c r="B28">
        <v>4104</v>
      </c>
      <c r="C28" t="s">
        <v>24</v>
      </c>
      <c r="D28" t="s">
        <v>27</v>
      </c>
      <c r="E28">
        <v>1612</v>
      </c>
      <c r="F28">
        <v>819</v>
      </c>
      <c r="G28">
        <v>665</v>
      </c>
      <c r="H28">
        <v>515</v>
      </c>
      <c r="I28">
        <v>32</v>
      </c>
      <c r="J28">
        <v>323</v>
      </c>
    </row>
    <row r="29" spans="1:14" x14ac:dyDescent="0.2">
      <c r="A29">
        <v>1</v>
      </c>
      <c r="B29">
        <v>4108</v>
      </c>
      <c r="C29" t="s">
        <v>24</v>
      </c>
      <c r="D29" t="s">
        <v>27</v>
      </c>
      <c r="E29">
        <v>1385</v>
      </c>
      <c r="F29">
        <v>810</v>
      </c>
      <c r="G29">
        <v>538</v>
      </c>
      <c r="H29">
        <v>260</v>
      </c>
      <c r="I29">
        <v>466</v>
      </c>
      <c r="J29">
        <v>131</v>
      </c>
    </row>
    <row r="30" spans="1:14" x14ac:dyDescent="0.2">
      <c r="A30">
        <v>5</v>
      </c>
      <c r="B30">
        <v>4132</v>
      </c>
      <c r="C30" t="s">
        <v>24</v>
      </c>
      <c r="D30" t="s">
        <v>27</v>
      </c>
      <c r="E30">
        <v>2211</v>
      </c>
      <c r="F30">
        <v>1121</v>
      </c>
      <c r="G30">
        <v>917</v>
      </c>
      <c r="H30">
        <v>472</v>
      </c>
      <c r="I30">
        <v>833</v>
      </c>
      <c r="J30">
        <v>427</v>
      </c>
    </row>
    <row r="31" spans="1:14" x14ac:dyDescent="0.2">
      <c r="A31">
        <v>9</v>
      </c>
      <c r="B31">
        <v>4137</v>
      </c>
      <c r="C31" t="s">
        <v>24</v>
      </c>
      <c r="D31" t="s">
        <v>27</v>
      </c>
      <c r="E31">
        <v>1604</v>
      </c>
      <c r="F31">
        <v>1143</v>
      </c>
      <c r="G31">
        <v>824</v>
      </c>
      <c r="H31">
        <v>601</v>
      </c>
      <c r="I31">
        <v>487</v>
      </c>
      <c r="J31">
        <v>182</v>
      </c>
    </row>
    <row r="32" spans="1:14" x14ac:dyDescent="0.2">
      <c r="A32">
        <v>1</v>
      </c>
      <c r="B32">
        <v>4163</v>
      </c>
      <c r="C32" t="s">
        <v>24</v>
      </c>
      <c r="D32" t="s">
        <v>27</v>
      </c>
      <c r="E32">
        <v>1482</v>
      </c>
      <c r="F32">
        <v>946</v>
      </c>
      <c r="G32">
        <v>572</v>
      </c>
      <c r="H32">
        <v>530</v>
      </c>
      <c r="I32">
        <v>323</v>
      </c>
      <c r="J32">
        <v>259</v>
      </c>
    </row>
    <row r="33" spans="1:10" x14ac:dyDescent="0.2">
      <c r="A33">
        <v>5</v>
      </c>
      <c r="B33">
        <v>4171</v>
      </c>
      <c r="C33" t="s">
        <v>24</v>
      </c>
      <c r="D33" t="s">
        <v>27</v>
      </c>
      <c r="E33">
        <v>1698</v>
      </c>
      <c r="F33">
        <v>1185</v>
      </c>
      <c r="G33">
        <v>851</v>
      </c>
      <c r="H33">
        <v>661</v>
      </c>
      <c r="I33">
        <v>509</v>
      </c>
      <c r="J33">
        <v>446</v>
      </c>
    </row>
    <row r="34" spans="1:10" x14ac:dyDescent="0.2">
      <c r="A34">
        <v>7</v>
      </c>
      <c r="B34">
        <v>4176</v>
      </c>
      <c r="C34" t="s">
        <v>24</v>
      </c>
      <c r="D34" t="s">
        <v>27</v>
      </c>
      <c r="E34">
        <v>1137</v>
      </c>
      <c r="F34">
        <v>938</v>
      </c>
      <c r="G34">
        <v>1241</v>
      </c>
      <c r="H34">
        <v>805</v>
      </c>
      <c r="I34">
        <v>816</v>
      </c>
      <c r="J34">
        <v>733</v>
      </c>
    </row>
    <row r="35" spans="1:10" x14ac:dyDescent="0.2">
      <c r="A35">
        <v>2</v>
      </c>
      <c r="B35">
        <v>4191</v>
      </c>
      <c r="C35" t="s">
        <v>24</v>
      </c>
      <c r="D35" t="s">
        <v>27</v>
      </c>
      <c r="E35">
        <v>1427</v>
      </c>
      <c r="F35">
        <v>998</v>
      </c>
      <c r="G35">
        <v>736</v>
      </c>
      <c r="H35">
        <v>716</v>
      </c>
      <c r="I35">
        <v>394</v>
      </c>
      <c r="J35">
        <v>33</v>
      </c>
    </row>
    <row r="36" spans="1:10" x14ac:dyDescent="0.2">
      <c r="A36">
        <v>5</v>
      </c>
      <c r="B36">
        <v>4197</v>
      </c>
      <c r="C36" t="s">
        <v>24</v>
      </c>
      <c r="D36" t="s">
        <v>27</v>
      </c>
      <c r="E36">
        <v>1364</v>
      </c>
      <c r="F36">
        <v>950</v>
      </c>
      <c r="G36">
        <v>847</v>
      </c>
      <c r="H36">
        <v>711</v>
      </c>
      <c r="I36">
        <v>560</v>
      </c>
      <c r="J36">
        <v>332</v>
      </c>
    </row>
    <row r="37" spans="1:10" x14ac:dyDescent="0.2">
      <c r="A37">
        <v>8</v>
      </c>
      <c r="B37">
        <v>4211</v>
      </c>
      <c r="C37" t="s">
        <v>24</v>
      </c>
      <c r="D37" t="s">
        <v>27</v>
      </c>
      <c r="E37">
        <v>1428</v>
      </c>
      <c r="F37">
        <v>703</v>
      </c>
      <c r="G37">
        <v>566</v>
      </c>
      <c r="H37">
        <v>389</v>
      </c>
      <c r="I37">
        <v>265</v>
      </c>
      <c r="J37">
        <v>17</v>
      </c>
    </row>
    <row r="38" spans="1:10" x14ac:dyDescent="0.2">
      <c r="A38">
        <v>6</v>
      </c>
      <c r="B38">
        <v>2930</v>
      </c>
      <c r="C38" t="s">
        <v>24</v>
      </c>
      <c r="D38" t="s">
        <v>27</v>
      </c>
      <c r="E38">
        <v>1489</v>
      </c>
      <c r="F38">
        <v>1316</v>
      </c>
      <c r="G38">
        <v>1269</v>
      </c>
      <c r="H38">
        <v>1110</v>
      </c>
      <c r="I38">
        <v>1126</v>
      </c>
      <c r="J38">
        <v>1165</v>
      </c>
    </row>
    <row r="39" spans="1:10" x14ac:dyDescent="0.2">
      <c r="A39">
        <v>4</v>
      </c>
      <c r="B39">
        <v>2936</v>
      </c>
      <c r="C39" t="s">
        <v>24</v>
      </c>
      <c r="D39" t="s">
        <v>27</v>
      </c>
      <c r="E39">
        <v>1543</v>
      </c>
      <c r="F39">
        <v>1016</v>
      </c>
      <c r="G39">
        <v>1165</v>
      </c>
      <c r="H39">
        <v>1042</v>
      </c>
      <c r="I39">
        <v>1029</v>
      </c>
      <c r="J39">
        <v>867</v>
      </c>
    </row>
    <row r="40" spans="1:10" x14ac:dyDescent="0.2">
      <c r="A40">
        <v>3</v>
      </c>
      <c r="B40">
        <v>4116</v>
      </c>
      <c r="C40" t="s">
        <v>24</v>
      </c>
      <c r="D40" t="s">
        <v>27</v>
      </c>
      <c r="E40">
        <v>1559</v>
      </c>
      <c r="F40">
        <v>990</v>
      </c>
      <c r="G40">
        <v>967</v>
      </c>
      <c r="H40">
        <v>464</v>
      </c>
      <c r="I40">
        <v>322</v>
      </c>
      <c r="J40">
        <v>436</v>
      </c>
    </row>
    <row r="41" spans="1:10" x14ac:dyDescent="0.2">
      <c r="A41">
        <v>7</v>
      </c>
      <c r="B41">
        <v>4141</v>
      </c>
      <c r="C41" t="s">
        <v>24</v>
      </c>
      <c r="D41" t="s">
        <v>27</v>
      </c>
      <c r="E41">
        <v>1488</v>
      </c>
      <c r="F41">
        <v>1054</v>
      </c>
      <c r="G41">
        <v>853</v>
      </c>
      <c r="H41">
        <v>418</v>
      </c>
      <c r="I41">
        <v>68</v>
      </c>
      <c r="J41">
        <v>204</v>
      </c>
    </row>
    <row r="42" spans="1:10" x14ac:dyDescent="0.2">
      <c r="A42">
        <v>2</v>
      </c>
      <c r="B42">
        <v>4166</v>
      </c>
      <c r="C42" t="s">
        <v>24</v>
      </c>
      <c r="D42" t="s">
        <v>27</v>
      </c>
      <c r="E42">
        <v>1168</v>
      </c>
      <c r="F42">
        <v>811</v>
      </c>
      <c r="G42">
        <v>668</v>
      </c>
      <c r="H42">
        <v>588</v>
      </c>
      <c r="I42">
        <v>481</v>
      </c>
      <c r="J42">
        <v>316</v>
      </c>
    </row>
    <row r="43" spans="1:10" x14ac:dyDescent="0.2">
      <c r="A43" s="14">
        <v>9</v>
      </c>
      <c r="B43" s="14">
        <v>4179</v>
      </c>
      <c r="C43" s="14" t="s">
        <v>17</v>
      </c>
      <c r="D43" s="14" t="s">
        <v>27</v>
      </c>
      <c r="E43" s="14">
        <v>1712</v>
      </c>
      <c r="F43" s="14">
        <v>1347</v>
      </c>
      <c r="G43" s="14">
        <v>1074</v>
      </c>
      <c r="H43" s="14">
        <v>1012</v>
      </c>
      <c r="I43" s="14">
        <v>890</v>
      </c>
      <c r="J43" s="14">
        <v>1003</v>
      </c>
    </row>
    <row r="44" spans="1:10" x14ac:dyDescent="0.2">
      <c r="A44">
        <v>4</v>
      </c>
      <c r="B44">
        <v>4196</v>
      </c>
      <c r="C44" t="s">
        <v>24</v>
      </c>
      <c r="D44" t="s">
        <v>27</v>
      </c>
      <c r="E44">
        <v>1598</v>
      </c>
      <c r="F44">
        <v>991</v>
      </c>
      <c r="G44">
        <v>775</v>
      </c>
      <c r="H44">
        <v>453</v>
      </c>
      <c r="I44">
        <v>437</v>
      </c>
      <c r="J44">
        <v>39</v>
      </c>
    </row>
    <row r="45" spans="1:10" x14ac:dyDescent="0.2">
      <c r="A45">
        <v>9</v>
      </c>
      <c r="B45">
        <v>4212</v>
      </c>
      <c r="C45" t="s">
        <v>24</v>
      </c>
      <c r="D45" t="s">
        <v>27</v>
      </c>
      <c r="E45">
        <v>1310</v>
      </c>
      <c r="F45">
        <v>1098</v>
      </c>
      <c r="G45">
        <v>819</v>
      </c>
      <c r="H45">
        <v>614</v>
      </c>
      <c r="I45">
        <v>582</v>
      </c>
      <c r="J45">
        <v>452</v>
      </c>
    </row>
    <row r="46" spans="1:10" x14ac:dyDescent="0.2">
      <c r="C46" s="423"/>
      <c r="D46" s="429" t="s">
        <v>116</v>
      </c>
      <c r="E46" s="430">
        <f>AVERAGE(E27:E45)</f>
        <v>1524.5263157894738</v>
      </c>
      <c r="F46" s="430">
        <f t="shared" ref="F46:J46" si="2">AVERAGE(F27:F45)</f>
        <v>1026.421052631579</v>
      </c>
      <c r="G46" s="430">
        <f t="shared" si="2"/>
        <v>877.73684210526312</v>
      </c>
      <c r="H46" s="430">
        <f t="shared" si="2"/>
        <v>674.73684210526312</v>
      </c>
      <c r="I46" s="430">
        <f t="shared" si="2"/>
        <v>570.47368421052636</v>
      </c>
      <c r="J46" s="430">
        <f t="shared" si="2"/>
        <v>447.31578947368422</v>
      </c>
    </row>
    <row r="47" spans="1:10" x14ac:dyDescent="0.2">
      <c r="C47" s="423"/>
      <c r="D47" s="429" t="s">
        <v>118</v>
      </c>
      <c r="E47" s="430">
        <f>STDEV(E27:E45)/SQRT(COUNT(E27:E45))</f>
        <v>54.08599219918122</v>
      </c>
      <c r="F47" s="430">
        <f t="shared" ref="F47:J47" si="3">STDEV(F27:F45)/SQRT(COUNT(F27:F45))</f>
        <v>40.54037881616707</v>
      </c>
      <c r="G47" s="430">
        <f t="shared" si="3"/>
        <v>55.533396627312911</v>
      </c>
      <c r="H47" s="430">
        <f t="shared" si="3"/>
        <v>68.199176912993039</v>
      </c>
      <c r="I47" s="430">
        <f t="shared" si="3"/>
        <v>76.631203408243735</v>
      </c>
      <c r="J47" s="430">
        <f t="shared" si="3"/>
        <v>83.56749741123329</v>
      </c>
    </row>
    <row r="53" spans="1:26" ht="34" x14ac:dyDescent="0.4">
      <c r="A53" s="32" t="s">
        <v>43</v>
      </c>
      <c r="C53" s="12"/>
      <c r="F53" s="33"/>
      <c r="G53" s="33"/>
      <c r="H53" s="14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</row>
    <row r="54" spans="1:26" s="35" customFormat="1" ht="24" x14ac:dyDescent="0.3">
      <c r="A54" s="34" t="s">
        <v>169</v>
      </c>
      <c r="N54" s="431"/>
    </row>
    <row r="56" spans="1:26" x14ac:dyDescent="0.2">
      <c r="A56" s="432" t="s">
        <v>52</v>
      </c>
      <c r="B56" s="432"/>
      <c r="C56" s="432"/>
      <c r="D56" s="432"/>
      <c r="E56" s="432"/>
      <c r="F56" s="432"/>
      <c r="G56" s="432"/>
      <c r="H56" s="432"/>
      <c r="I56" s="432"/>
      <c r="J56" s="432"/>
    </row>
    <row r="57" spans="1:26" ht="17" thickBot="1" x14ac:dyDescent="0.25">
      <c r="A57" s="433" t="s">
        <v>54</v>
      </c>
      <c r="B57" s="433" t="s">
        <v>55</v>
      </c>
    </row>
    <row r="58" spans="1:26" ht="36" thickTop="1" thickBot="1" x14ac:dyDescent="0.25">
      <c r="A58" s="434" t="s">
        <v>60</v>
      </c>
      <c r="B58" s="435"/>
      <c r="C58" s="436" t="s">
        <v>61</v>
      </c>
      <c r="D58" s="437" t="s">
        <v>62</v>
      </c>
      <c r="E58" s="437" t="s">
        <v>63</v>
      </c>
      <c r="F58" s="437" t="s">
        <v>64</v>
      </c>
      <c r="G58" s="437" t="s">
        <v>65</v>
      </c>
      <c r="H58" s="437" t="s">
        <v>66</v>
      </c>
      <c r="I58" s="437" t="s">
        <v>67</v>
      </c>
      <c r="J58" s="438" t="s">
        <v>68</v>
      </c>
    </row>
    <row r="59" spans="1:26" ht="33" thickTop="1" x14ac:dyDescent="0.2">
      <c r="A59" s="439" t="s">
        <v>101</v>
      </c>
      <c r="B59" s="440" t="s">
        <v>72</v>
      </c>
      <c r="C59" s="441">
        <v>24304374.814814813</v>
      </c>
      <c r="D59" s="442">
        <v>5</v>
      </c>
      <c r="E59" s="443">
        <v>4860874.9629629627</v>
      </c>
      <c r="F59" s="443">
        <v>138.14097654982859</v>
      </c>
      <c r="G59" s="444">
        <v>5.8084992656542408E-58</v>
      </c>
      <c r="H59" s="444">
        <v>0.80248746880927435</v>
      </c>
      <c r="I59" s="443">
        <v>690.70488274914294</v>
      </c>
      <c r="J59" s="445">
        <v>1</v>
      </c>
    </row>
    <row r="60" spans="1:26" ht="32" x14ac:dyDescent="0.2">
      <c r="A60" s="446"/>
      <c r="B60" s="447" t="s">
        <v>77</v>
      </c>
      <c r="C60" s="448">
        <v>24304374.814814813</v>
      </c>
      <c r="D60" s="449">
        <v>2.6124028131422659</v>
      </c>
      <c r="E60" s="449">
        <v>9303456.0721441265</v>
      </c>
      <c r="F60" s="449">
        <v>138.14097654982859</v>
      </c>
      <c r="G60" s="450">
        <v>1.7460273902121447E-31</v>
      </c>
      <c r="H60" s="450">
        <v>0.80248746880927435</v>
      </c>
      <c r="I60" s="449">
        <v>360.87987574899199</v>
      </c>
      <c r="J60" s="451">
        <v>1</v>
      </c>
    </row>
    <row r="61" spans="1:26" x14ac:dyDescent="0.2">
      <c r="A61" s="452"/>
      <c r="B61" s="453" t="s">
        <v>80</v>
      </c>
      <c r="C61" s="454">
        <v>24304374.814814813</v>
      </c>
      <c r="D61" s="455">
        <v>2.9325755879033095</v>
      </c>
      <c r="E61" s="455">
        <v>8287723.2270052424</v>
      </c>
      <c r="F61" s="455">
        <v>138.14097654982857</v>
      </c>
      <c r="G61" s="456">
        <v>4.8582040786168853E-35</v>
      </c>
      <c r="H61" s="456">
        <v>0.80248746880927435</v>
      </c>
      <c r="I61" s="455">
        <v>405.10885551915084</v>
      </c>
      <c r="J61" s="457">
        <v>1</v>
      </c>
    </row>
    <row r="62" spans="1:26" x14ac:dyDescent="0.2">
      <c r="A62" s="452"/>
      <c r="B62" s="453" t="s">
        <v>82</v>
      </c>
      <c r="C62" s="454">
        <v>24304374.814814813</v>
      </c>
      <c r="D62" s="455">
        <v>1</v>
      </c>
      <c r="E62" s="455">
        <v>24304374.814814813</v>
      </c>
      <c r="F62" s="455">
        <v>138.14097654982859</v>
      </c>
      <c r="G62" s="456">
        <v>1.5957861930513813E-13</v>
      </c>
      <c r="H62" s="456">
        <v>0.80248746880927435</v>
      </c>
      <c r="I62" s="455">
        <v>138.14097654982859</v>
      </c>
      <c r="J62" s="457">
        <v>1</v>
      </c>
    </row>
    <row r="63" spans="1:26" ht="32" x14ac:dyDescent="0.2">
      <c r="A63" s="452" t="s">
        <v>102</v>
      </c>
      <c r="B63" s="447" t="s">
        <v>72</v>
      </c>
      <c r="C63" s="458">
        <v>144208.09259259258</v>
      </c>
      <c r="D63" s="459">
        <v>5</v>
      </c>
      <c r="E63" s="460">
        <v>28841.618518518517</v>
      </c>
      <c r="F63" s="461">
        <v>0.81964859779013532</v>
      </c>
      <c r="G63" s="461">
        <v>0.53722085393869645</v>
      </c>
      <c r="H63" s="461">
        <v>2.3539829688061675E-2</v>
      </c>
      <c r="I63" s="460">
        <v>4.0982429889506768</v>
      </c>
      <c r="J63" s="462">
        <v>0.2895028079151164</v>
      </c>
    </row>
    <row r="64" spans="1:26" ht="32" x14ac:dyDescent="0.2">
      <c r="A64" s="446"/>
      <c r="B64" s="447" t="s">
        <v>77</v>
      </c>
      <c r="C64" s="448">
        <v>144208.09259259258</v>
      </c>
      <c r="D64" s="449">
        <v>2.6124028131422659</v>
      </c>
      <c r="E64" s="449">
        <v>55201.323420386056</v>
      </c>
      <c r="F64" s="450">
        <v>0.81964859779013532</v>
      </c>
      <c r="G64" s="450">
        <v>0.47202686104682046</v>
      </c>
      <c r="H64" s="450">
        <v>2.3539829688061675E-2</v>
      </c>
      <c r="I64" s="449">
        <v>2.1412523026550629</v>
      </c>
      <c r="J64" s="463">
        <v>0.20798738165761388</v>
      </c>
    </row>
    <row r="65" spans="1:10" x14ac:dyDescent="0.2">
      <c r="A65" s="452"/>
      <c r="B65" s="453" t="s">
        <v>80</v>
      </c>
      <c r="C65" s="454">
        <v>144208.09259259258</v>
      </c>
      <c r="D65" s="455">
        <v>2.9325755879033095</v>
      </c>
      <c r="E65" s="455">
        <v>49174.552631291728</v>
      </c>
      <c r="F65" s="456">
        <v>0.81964859779013532</v>
      </c>
      <c r="G65" s="456">
        <v>0.48365446419919256</v>
      </c>
      <c r="H65" s="456">
        <v>2.3539829688061675E-2</v>
      </c>
      <c r="I65" s="455">
        <v>2.403681468538529</v>
      </c>
      <c r="J65" s="464">
        <v>0.21964004186842956</v>
      </c>
    </row>
    <row r="66" spans="1:10" x14ac:dyDescent="0.2">
      <c r="A66" s="452"/>
      <c r="B66" s="453" t="s">
        <v>82</v>
      </c>
      <c r="C66" s="454">
        <v>144208.09259259258</v>
      </c>
      <c r="D66" s="455">
        <v>1</v>
      </c>
      <c r="E66" s="455">
        <v>144208.09259259258</v>
      </c>
      <c r="F66" s="456">
        <v>0.81964859779013532</v>
      </c>
      <c r="G66" s="456">
        <v>0.37165407082221447</v>
      </c>
      <c r="H66" s="456">
        <v>2.3539829688061675E-2</v>
      </c>
      <c r="I66" s="456">
        <v>0.81964859779013521</v>
      </c>
      <c r="J66" s="464">
        <v>0.14232722791281638</v>
      </c>
    </row>
    <row r="67" spans="1:10" ht="32" x14ac:dyDescent="0.2">
      <c r="A67" s="452" t="s">
        <v>103</v>
      </c>
      <c r="B67" s="447" t="s">
        <v>72</v>
      </c>
      <c r="C67" s="448">
        <v>5981923.4259259263</v>
      </c>
      <c r="D67" s="465">
        <v>170</v>
      </c>
      <c r="E67" s="449">
        <v>35187.7848583878</v>
      </c>
      <c r="F67" s="466"/>
      <c r="G67" s="466"/>
      <c r="H67" s="466"/>
      <c r="I67" s="466"/>
      <c r="J67" s="467"/>
    </row>
    <row r="68" spans="1:10" ht="32" x14ac:dyDescent="0.2">
      <c r="A68" s="446"/>
      <c r="B68" s="447" t="s">
        <v>77</v>
      </c>
      <c r="C68" s="448">
        <v>5981923.4259259263</v>
      </c>
      <c r="D68" s="449">
        <v>88.821695646837043</v>
      </c>
      <c r="E68" s="449">
        <v>67347.54816785513</v>
      </c>
      <c r="F68" s="466"/>
      <c r="G68" s="466"/>
      <c r="H68" s="466"/>
      <c r="I68" s="466"/>
      <c r="J68" s="467"/>
    </row>
    <row r="69" spans="1:10" x14ac:dyDescent="0.2">
      <c r="A69" s="446"/>
      <c r="B69" s="447" t="s">
        <v>80</v>
      </c>
      <c r="C69" s="448">
        <v>5981923.4259259263</v>
      </c>
      <c r="D69" s="449">
        <v>99.707569988712521</v>
      </c>
      <c r="E69" s="449">
        <v>59994.676699102332</v>
      </c>
      <c r="F69" s="466"/>
      <c r="G69" s="466"/>
      <c r="H69" s="466"/>
      <c r="I69" s="466"/>
      <c r="J69" s="467"/>
    </row>
    <row r="70" spans="1:10" ht="17" thickBot="1" x14ac:dyDescent="0.25">
      <c r="A70" s="468"/>
      <c r="B70" s="469" t="s">
        <v>82</v>
      </c>
      <c r="C70" s="470">
        <v>5981923.4259259263</v>
      </c>
      <c r="D70" s="471">
        <v>34</v>
      </c>
      <c r="E70" s="471">
        <v>175938.92429193901</v>
      </c>
      <c r="F70" s="472"/>
      <c r="G70" s="472"/>
      <c r="H70" s="472"/>
      <c r="I70" s="472"/>
      <c r="J70" s="473"/>
    </row>
    <row r="71" spans="1:10" ht="17" thickTop="1" x14ac:dyDescent="0.2"/>
    <row r="72" spans="1:10" x14ac:dyDescent="0.2">
      <c r="A72" s="432" t="s">
        <v>92</v>
      </c>
      <c r="B72" s="432"/>
      <c r="C72" s="432"/>
      <c r="D72" s="432"/>
      <c r="E72" s="432"/>
      <c r="F72" s="432"/>
      <c r="G72" s="432"/>
      <c r="H72" s="432"/>
      <c r="I72" s="432"/>
    </row>
    <row r="73" spans="1:10" x14ac:dyDescent="0.2">
      <c r="A73" s="433" t="s">
        <v>54</v>
      </c>
      <c r="B73" s="433" t="s">
        <v>55</v>
      </c>
    </row>
    <row r="74" spans="1:10" ht="49" thickBot="1" x14ac:dyDescent="0.25">
      <c r="A74" s="433" t="s">
        <v>90</v>
      </c>
      <c r="B74" s="433" t="s">
        <v>91</v>
      </c>
    </row>
    <row r="75" spans="1:10" ht="34" thickTop="1" thickBot="1" x14ac:dyDescent="0.25">
      <c r="A75" s="474" t="s">
        <v>60</v>
      </c>
      <c r="B75" s="436" t="s">
        <v>61</v>
      </c>
      <c r="C75" s="437" t="s">
        <v>62</v>
      </c>
      <c r="D75" s="437" t="s">
        <v>63</v>
      </c>
      <c r="E75" s="437" t="s">
        <v>64</v>
      </c>
      <c r="F75" s="437" t="s">
        <v>65</v>
      </c>
      <c r="G75" s="437" t="s">
        <v>66</v>
      </c>
      <c r="H75" s="437" t="s">
        <v>67</v>
      </c>
      <c r="I75" s="438" t="s">
        <v>68</v>
      </c>
    </row>
    <row r="76" spans="1:10" ht="17" thickTop="1" x14ac:dyDescent="0.2">
      <c r="A76" s="475" t="s">
        <v>79</v>
      </c>
      <c r="B76" s="476">
        <v>162267734.51851857</v>
      </c>
      <c r="C76" s="477">
        <v>1</v>
      </c>
      <c r="D76" s="478">
        <v>162267734.51851857</v>
      </c>
      <c r="E76" s="478">
        <v>469.77117892485597</v>
      </c>
      <c r="F76" s="479">
        <v>1.7558497112567526E-21</v>
      </c>
      <c r="G76" s="479">
        <v>0.93250904096466469</v>
      </c>
      <c r="H76" s="478">
        <v>469.77117892485592</v>
      </c>
      <c r="I76" s="480">
        <v>1</v>
      </c>
    </row>
    <row r="77" spans="1:10" x14ac:dyDescent="0.2">
      <c r="A77" s="481" t="s">
        <v>81</v>
      </c>
      <c r="B77" s="482">
        <v>206956.46296296304</v>
      </c>
      <c r="C77" s="483">
        <v>1</v>
      </c>
      <c r="D77" s="484">
        <v>206956.46296296304</v>
      </c>
      <c r="E77" s="485">
        <v>0.59914672427459137</v>
      </c>
      <c r="F77" s="485">
        <v>0.44425306877335025</v>
      </c>
      <c r="G77" s="485">
        <v>1.731680636662155E-2</v>
      </c>
      <c r="H77" s="485">
        <v>0.59914672427459137</v>
      </c>
      <c r="I77" s="486">
        <v>0.11694181115000146</v>
      </c>
    </row>
    <row r="78" spans="1:10" ht="17" thickBot="1" x14ac:dyDescent="0.25">
      <c r="A78" s="487" t="s">
        <v>83</v>
      </c>
      <c r="B78" s="470">
        <v>11744234.68518519</v>
      </c>
      <c r="C78" s="488">
        <v>34</v>
      </c>
      <c r="D78" s="471">
        <v>345418.6672113291</v>
      </c>
      <c r="E78" s="472"/>
      <c r="F78" s="472"/>
      <c r="G78" s="472"/>
      <c r="H78" s="472"/>
      <c r="I78" s="473"/>
    </row>
    <row r="79" spans="1:10" ht="17" thickTop="1" x14ac:dyDescent="0.2"/>
    <row r="81" spans="1:44" s="491" customFormat="1" ht="28" x14ac:dyDescent="0.3">
      <c r="A81" s="489" t="s">
        <v>170</v>
      </c>
      <c r="B81" s="489"/>
      <c r="C81" s="490"/>
      <c r="D81" s="490"/>
      <c r="E81" s="489"/>
      <c r="F81" s="489"/>
      <c r="G81" s="489"/>
      <c r="H81" s="489"/>
      <c r="I81" s="489"/>
      <c r="J81" s="489"/>
      <c r="N81" s="492"/>
    </row>
    <row r="83" spans="1:44" ht="28" x14ac:dyDescent="0.3">
      <c r="A83" s="5" t="s">
        <v>171</v>
      </c>
      <c r="B83" s="5"/>
      <c r="C83" s="6"/>
      <c r="D83" s="6"/>
      <c r="F83" s="5" t="s">
        <v>172</v>
      </c>
      <c r="G83" s="5"/>
      <c r="H83" s="6"/>
      <c r="I83" s="6"/>
      <c r="K83" s="4" t="s">
        <v>173</v>
      </c>
      <c r="L83" s="4"/>
      <c r="M83" s="4"/>
      <c r="N83" s="4"/>
      <c r="P83" s="4" t="s">
        <v>174</v>
      </c>
      <c r="Q83" s="4"/>
      <c r="R83" s="4"/>
      <c r="S83" s="4"/>
      <c r="U83" s="4" t="s">
        <v>175</v>
      </c>
      <c r="V83" s="4"/>
      <c r="W83" s="4"/>
      <c r="X83" s="4"/>
      <c r="Z83" s="493" t="s">
        <v>176</v>
      </c>
      <c r="AA83" s="493"/>
      <c r="AB83" s="493"/>
      <c r="AC83" s="493"/>
      <c r="AD83" s="13"/>
      <c r="AE83" s="493" t="s">
        <v>177</v>
      </c>
      <c r="AF83" s="493"/>
      <c r="AG83" s="493"/>
      <c r="AH83" s="493"/>
      <c r="AI83" s="13"/>
      <c r="AJ83" s="493" t="s">
        <v>178</v>
      </c>
      <c r="AK83" s="493"/>
      <c r="AL83" s="493"/>
      <c r="AM83" s="493"/>
      <c r="AN83" s="494"/>
      <c r="AO83" s="493" t="s">
        <v>179</v>
      </c>
      <c r="AP83" s="493"/>
      <c r="AQ83" s="493"/>
      <c r="AR83" s="493"/>
    </row>
    <row r="84" spans="1:44" ht="18" x14ac:dyDescent="0.2">
      <c r="K84" s="495"/>
      <c r="L84" s="14"/>
      <c r="M84" s="15"/>
      <c r="N84" s="496"/>
      <c r="P84" s="495"/>
      <c r="Q84" s="14"/>
      <c r="R84" s="15"/>
      <c r="S84" s="496"/>
      <c r="U84" s="495"/>
      <c r="V84" s="14"/>
      <c r="W84" s="15"/>
      <c r="X84" s="496"/>
      <c r="Z84" s="497"/>
      <c r="AA84" s="428"/>
      <c r="AB84" s="496"/>
      <c r="AC84" s="496"/>
      <c r="AD84" s="13"/>
      <c r="AE84" s="497"/>
      <c r="AF84" s="428"/>
      <c r="AG84" s="496"/>
      <c r="AH84" s="496"/>
      <c r="AI84" s="13"/>
      <c r="AJ84" s="13"/>
      <c r="AK84" s="13"/>
      <c r="AL84" s="13"/>
      <c r="AM84" s="13"/>
      <c r="AN84" s="428"/>
      <c r="AO84" s="13"/>
      <c r="AP84" s="13"/>
      <c r="AQ84" s="13"/>
      <c r="AR84" s="13"/>
    </row>
    <row r="85" spans="1:44" ht="18" x14ac:dyDescent="0.2">
      <c r="A85" s="8" t="s">
        <v>180</v>
      </c>
      <c r="B85" s="8"/>
      <c r="C85" s="8"/>
      <c r="D85" s="8"/>
      <c r="F85" s="8" t="s">
        <v>180</v>
      </c>
      <c r="G85" s="8"/>
      <c r="H85" s="8"/>
      <c r="I85" s="8"/>
      <c r="K85" s="8" t="s">
        <v>11</v>
      </c>
      <c r="L85" s="8"/>
      <c r="M85" s="8"/>
      <c r="N85" s="8"/>
      <c r="P85" s="8" t="s">
        <v>11</v>
      </c>
      <c r="Q85" s="8"/>
      <c r="R85" s="8"/>
      <c r="S85" s="8"/>
      <c r="U85" s="8" t="s">
        <v>11</v>
      </c>
      <c r="V85" s="8"/>
      <c r="W85" s="8"/>
      <c r="X85" s="8"/>
      <c r="Z85" s="498" t="s">
        <v>11</v>
      </c>
      <c r="AA85" s="498"/>
      <c r="AB85" s="498"/>
      <c r="AC85" s="498"/>
      <c r="AD85" s="13"/>
      <c r="AE85" s="498" t="s">
        <v>11</v>
      </c>
      <c r="AF85" s="498"/>
      <c r="AG85" s="498"/>
      <c r="AH85" s="498"/>
      <c r="AI85" s="13"/>
      <c r="AJ85" s="499" t="s">
        <v>181</v>
      </c>
      <c r="AK85" s="499"/>
      <c r="AL85" s="499"/>
      <c r="AM85" s="499"/>
      <c r="AN85" s="500"/>
      <c r="AO85" s="498" t="s">
        <v>11</v>
      </c>
      <c r="AP85" s="498"/>
      <c r="AQ85" s="498"/>
      <c r="AR85" s="498"/>
    </row>
    <row r="86" spans="1:44" x14ac:dyDescent="0.2">
      <c r="A86" t="s">
        <v>12</v>
      </c>
      <c r="B86" s="12" t="s">
        <v>13</v>
      </c>
      <c r="C86" s="12" t="s">
        <v>162</v>
      </c>
      <c r="D86" s="13" t="s">
        <v>182</v>
      </c>
      <c r="F86" t="s">
        <v>12</v>
      </c>
      <c r="G86" s="12" t="s">
        <v>13</v>
      </c>
      <c r="H86" s="12" t="s">
        <v>162</v>
      </c>
      <c r="I86" s="13" t="s">
        <v>182</v>
      </c>
      <c r="K86" t="s">
        <v>12</v>
      </c>
      <c r="L86" s="12" t="s">
        <v>13</v>
      </c>
      <c r="M86" s="12" t="s">
        <v>183</v>
      </c>
      <c r="N86" s="13" t="s">
        <v>182</v>
      </c>
      <c r="P86" t="s">
        <v>12</v>
      </c>
      <c r="Q86" t="s">
        <v>13</v>
      </c>
      <c r="R86" s="13" t="s">
        <v>162</v>
      </c>
      <c r="S86" s="13" t="s">
        <v>182</v>
      </c>
      <c r="U86" t="s">
        <v>12</v>
      </c>
      <c r="V86" t="s">
        <v>13</v>
      </c>
      <c r="W86" s="13" t="s">
        <v>162</v>
      </c>
      <c r="X86" s="13" t="s">
        <v>182</v>
      </c>
      <c r="Z86" s="13" t="s">
        <v>12</v>
      </c>
      <c r="AA86" s="13" t="s">
        <v>13</v>
      </c>
      <c r="AB86" s="13" t="s">
        <v>162</v>
      </c>
      <c r="AC86" s="13" t="s">
        <v>182</v>
      </c>
      <c r="AD86" s="13"/>
      <c r="AE86" s="13" t="s">
        <v>12</v>
      </c>
      <c r="AF86" s="13" t="s">
        <v>13</v>
      </c>
      <c r="AG86" s="13" t="s">
        <v>162</v>
      </c>
      <c r="AH86" s="13" t="s">
        <v>182</v>
      </c>
      <c r="AJ86" s="13" t="s">
        <v>12</v>
      </c>
      <c r="AK86" s="13" t="s">
        <v>13</v>
      </c>
      <c r="AL86" s="13" t="s">
        <v>162</v>
      </c>
      <c r="AM86" s="13" t="s">
        <v>182</v>
      </c>
      <c r="AN86" s="14"/>
      <c r="AO86" s="13" t="s">
        <v>12</v>
      </c>
      <c r="AP86" s="13" t="s">
        <v>13</v>
      </c>
      <c r="AQ86" s="13" t="s">
        <v>162</v>
      </c>
      <c r="AR86" s="13" t="s">
        <v>182</v>
      </c>
    </row>
    <row r="87" spans="1:44" x14ac:dyDescent="0.2">
      <c r="A87">
        <v>2931</v>
      </c>
      <c r="B87" t="s">
        <v>17</v>
      </c>
      <c r="C87" t="s">
        <v>27</v>
      </c>
      <c r="D87" s="13">
        <v>1365</v>
      </c>
      <c r="F87">
        <v>2931</v>
      </c>
      <c r="G87" t="s">
        <v>17</v>
      </c>
      <c r="H87" t="s">
        <v>18</v>
      </c>
      <c r="I87" s="13">
        <v>477</v>
      </c>
      <c r="K87">
        <v>2931</v>
      </c>
      <c r="L87" t="s">
        <v>17</v>
      </c>
      <c r="M87" t="s">
        <v>18</v>
      </c>
      <c r="N87" s="13">
        <v>2843</v>
      </c>
      <c r="P87" s="13">
        <v>2931</v>
      </c>
      <c r="Q87" s="13" t="s">
        <v>17</v>
      </c>
      <c r="R87" s="13" t="s">
        <v>18</v>
      </c>
      <c r="S87" s="13">
        <v>3750</v>
      </c>
      <c r="U87" s="13">
        <v>2931</v>
      </c>
      <c r="V87" s="13" t="s">
        <v>17</v>
      </c>
      <c r="W87" s="13" t="s">
        <v>18</v>
      </c>
      <c r="X87" s="13">
        <v>4939</v>
      </c>
      <c r="Z87" s="13">
        <v>2931</v>
      </c>
      <c r="AA87" s="13" t="s">
        <v>17</v>
      </c>
      <c r="AB87" s="13" t="s">
        <v>18</v>
      </c>
      <c r="AC87" s="13">
        <v>5300</v>
      </c>
      <c r="AE87" s="13">
        <v>2931</v>
      </c>
      <c r="AF87" s="13" t="s">
        <v>17</v>
      </c>
      <c r="AG87" s="13" t="s">
        <v>18</v>
      </c>
      <c r="AH87" s="13">
        <v>5604</v>
      </c>
      <c r="AJ87" s="13">
        <v>2931</v>
      </c>
      <c r="AK87" s="13" t="s">
        <v>17</v>
      </c>
      <c r="AL87" s="13" t="s">
        <v>18</v>
      </c>
      <c r="AM87" s="13">
        <v>747</v>
      </c>
      <c r="AO87" s="13">
        <v>2931</v>
      </c>
      <c r="AP87" s="13" t="s">
        <v>17</v>
      </c>
      <c r="AQ87" s="13" t="s">
        <v>18</v>
      </c>
      <c r="AR87" s="13">
        <v>7764</v>
      </c>
    </row>
    <row r="88" spans="1:44" x14ac:dyDescent="0.2">
      <c r="A88">
        <v>2934</v>
      </c>
      <c r="B88" t="s">
        <v>17</v>
      </c>
      <c r="C88" t="s">
        <v>27</v>
      </c>
      <c r="D88" s="13">
        <v>1956</v>
      </c>
      <c r="F88">
        <v>2934</v>
      </c>
      <c r="G88" t="s">
        <v>17</v>
      </c>
      <c r="H88" t="s">
        <v>18</v>
      </c>
      <c r="I88" s="13">
        <v>666</v>
      </c>
      <c r="K88">
        <v>2934</v>
      </c>
      <c r="L88" t="s">
        <v>17</v>
      </c>
      <c r="M88" t="s">
        <v>18</v>
      </c>
      <c r="N88" s="13">
        <v>2819</v>
      </c>
      <c r="P88" s="13">
        <v>2934</v>
      </c>
      <c r="Q88" s="13" t="s">
        <v>17</v>
      </c>
      <c r="R88" s="13" t="s">
        <v>18</v>
      </c>
      <c r="S88" s="13">
        <v>6135</v>
      </c>
      <c r="U88" s="13">
        <v>2934</v>
      </c>
      <c r="V88" s="13" t="s">
        <v>17</v>
      </c>
      <c r="W88" s="13" t="s">
        <v>18</v>
      </c>
      <c r="X88" s="13">
        <v>9404</v>
      </c>
      <c r="Z88" s="13">
        <v>2934</v>
      </c>
      <c r="AA88" s="13" t="s">
        <v>17</v>
      </c>
      <c r="AB88" s="13" t="s">
        <v>18</v>
      </c>
      <c r="AC88" s="13">
        <v>9691</v>
      </c>
      <c r="AE88" s="13">
        <v>2934</v>
      </c>
      <c r="AF88" s="13" t="s">
        <v>17</v>
      </c>
      <c r="AG88" s="13" t="s">
        <v>18</v>
      </c>
      <c r="AH88" s="13">
        <v>9797</v>
      </c>
      <c r="AJ88" s="13">
        <v>2934</v>
      </c>
      <c r="AK88" s="13" t="s">
        <v>17</v>
      </c>
      <c r="AL88" s="13" t="s">
        <v>18</v>
      </c>
      <c r="AM88" s="13">
        <v>1439</v>
      </c>
      <c r="AO88" s="13">
        <v>2934</v>
      </c>
      <c r="AP88" s="13" t="s">
        <v>17</v>
      </c>
      <c r="AQ88" s="13" t="s">
        <v>18</v>
      </c>
      <c r="AR88" s="13">
        <v>20048</v>
      </c>
    </row>
    <row r="89" spans="1:44" x14ac:dyDescent="0.2">
      <c r="A89">
        <v>4105</v>
      </c>
      <c r="B89" t="s">
        <v>17</v>
      </c>
      <c r="C89" t="s">
        <v>27</v>
      </c>
      <c r="D89" s="13">
        <v>890</v>
      </c>
      <c r="F89">
        <v>4105</v>
      </c>
      <c r="G89" t="s">
        <v>17</v>
      </c>
      <c r="H89" t="s">
        <v>18</v>
      </c>
      <c r="I89" s="13">
        <v>227</v>
      </c>
      <c r="K89">
        <v>4105</v>
      </c>
      <c r="L89" t="s">
        <v>17</v>
      </c>
      <c r="M89" t="s">
        <v>18</v>
      </c>
      <c r="N89" s="13">
        <v>6188</v>
      </c>
      <c r="P89" s="13">
        <v>4105</v>
      </c>
      <c r="Q89" s="13" t="s">
        <v>17</v>
      </c>
      <c r="R89" s="13" t="s">
        <v>18</v>
      </c>
      <c r="S89" s="13">
        <v>10017</v>
      </c>
      <c r="U89" s="13">
        <v>4105</v>
      </c>
      <c r="V89" s="13" t="s">
        <v>17</v>
      </c>
      <c r="W89" s="13" t="s">
        <v>18</v>
      </c>
      <c r="X89" s="13">
        <v>18233</v>
      </c>
      <c r="Z89" s="13">
        <v>4105</v>
      </c>
      <c r="AA89" s="13" t="s">
        <v>17</v>
      </c>
      <c r="AB89" s="13" t="s">
        <v>18</v>
      </c>
      <c r="AC89" s="13">
        <v>13325</v>
      </c>
      <c r="AE89" s="13">
        <v>4105</v>
      </c>
      <c r="AF89" s="13" t="s">
        <v>17</v>
      </c>
      <c r="AG89" s="13" t="s">
        <v>18</v>
      </c>
      <c r="AH89" s="13">
        <v>8840</v>
      </c>
      <c r="AJ89" s="13">
        <v>4105</v>
      </c>
      <c r="AK89" s="13" t="s">
        <v>17</v>
      </c>
      <c r="AL89" s="13" t="s">
        <v>18</v>
      </c>
      <c r="AM89" s="13">
        <v>758</v>
      </c>
      <c r="AO89" s="13">
        <v>4105</v>
      </c>
      <c r="AP89" s="13" t="s">
        <v>17</v>
      </c>
      <c r="AQ89" s="13" t="s">
        <v>18</v>
      </c>
      <c r="AR89" s="13">
        <v>13482</v>
      </c>
    </row>
    <row r="90" spans="1:44" x14ac:dyDescent="0.2">
      <c r="A90">
        <v>4117</v>
      </c>
      <c r="B90" t="s">
        <v>17</v>
      </c>
      <c r="C90" t="s">
        <v>27</v>
      </c>
      <c r="D90" s="13">
        <v>1093</v>
      </c>
      <c r="F90">
        <v>4117</v>
      </c>
      <c r="G90" t="s">
        <v>17</v>
      </c>
      <c r="H90" t="s">
        <v>18</v>
      </c>
      <c r="I90" s="13">
        <v>536</v>
      </c>
      <c r="K90">
        <v>4117</v>
      </c>
      <c r="L90" t="s">
        <v>17</v>
      </c>
      <c r="M90" t="s">
        <v>18</v>
      </c>
      <c r="N90" s="13">
        <v>6103</v>
      </c>
      <c r="P90" s="13">
        <v>4117</v>
      </c>
      <c r="Q90" s="13" t="s">
        <v>17</v>
      </c>
      <c r="R90" s="13" t="s">
        <v>18</v>
      </c>
      <c r="S90" s="13">
        <v>4869</v>
      </c>
      <c r="U90" s="13">
        <v>4117</v>
      </c>
      <c r="V90" s="13" t="s">
        <v>17</v>
      </c>
      <c r="W90" s="13" t="s">
        <v>18</v>
      </c>
      <c r="X90" s="13">
        <v>8308</v>
      </c>
      <c r="Z90" s="13">
        <v>4117</v>
      </c>
      <c r="AA90" s="13" t="s">
        <v>17</v>
      </c>
      <c r="AB90" s="13" t="s">
        <v>18</v>
      </c>
      <c r="AC90" s="13">
        <v>11792</v>
      </c>
      <c r="AE90" s="13">
        <v>4117</v>
      </c>
      <c r="AF90" s="13" t="s">
        <v>17</v>
      </c>
      <c r="AG90" s="13" t="s">
        <v>18</v>
      </c>
      <c r="AH90" s="13">
        <v>16142</v>
      </c>
      <c r="AJ90" s="13">
        <v>4117</v>
      </c>
      <c r="AK90" s="13" t="s">
        <v>17</v>
      </c>
      <c r="AL90" s="13" t="s">
        <v>18</v>
      </c>
      <c r="AM90" s="13">
        <v>783</v>
      </c>
      <c r="AO90" s="13">
        <v>4117</v>
      </c>
      <c r="AP90" s="13" t="s">
        <v>17</v>
      </c>
      <c r="AQ90" s="13" t="s">
        <v>18</v>
      </c>
      <c r="AR90" s="13">
        <v>14703</v>
      </c>
    </row>
    <row r="91" spans="1:44" x14ac:dyDescent="0.2">
      <c r="A91">
        <v>4138</v>
      </c>
      <c r="B91" t="s">
        <v>17</v>
      </c>
      <c r="C91" t="s">
        <v>27</v>
      </c>
      <c r="D91" s="13">
        <v>433</v>
      </c>
      <c r="F91">
        <v>4138</v>
      </c>
      <c r="G91" t="s">
        <v>17</v>
      </c>
      <c r="H91" t="s">
        <v>18</v>
      </c>
      <c r="I91" s="13">
        <v>415</v>
      </c>
      <c r="K91">
        <v>4138</v>
      </c>
      <c r="L91" t="s">
        <v>17</v>
      </c>
      <c r="M91" t="s">
        <v>18</v>
      </c>
      <c r="N91" s="13">
        <v>3138</v>
      </c>
      <c r="P91" s="13">
        <v>4138</v>
      </c>
      <c r="Q91" s="13" t="s">
        <v>17</v>
      </c>
      <c r="R91" s="13" t="s">
        <v>18</v>
      </c>
      <c r="S91" s="13">
        <v>6101</v>
      </c>
      <c r="U91" s="13">
        <v>4138</v>
      </c>
      <c r="V91" s="13" t="s">
        <v>17</v>
      </c>
      <c r="W91" s="13" t="s">
        <v>18</v>
      </c>
      <c r="X91" s="13">
        <v>4167</v>
      </c>
      <c r="Z91" s="13">
        <v>4138</v>
      </c>
      <c r="AA91" s="13" t="s">
        <v>17</v>
      </c>
      <c r="AB91" s="13" t="s">
        <v>18</v>
      </c>
      <c r="AC91" s="13">
        <v>3244</v>
      </c>
      <c r="AE91" s="13">
        <v>4138</v>
      </c>
      <c r="AF91" s="13" t="s">
        <v>17</v>
      </c>
      <c r="AG91" s="13" t="s">
        <v>18</v>
      </c>
      <c r="AH91" s="13">
        <v>7331</v>
      </c>
      <c r="AJ91" s="13">
        <v>4138</v>
      </c>
      <c r="AK91" s="13" t="s">
        <v>17</v>
      </c>
      <c r="AL91" s="13" t="s">
        <v>18</v>
      </c>
      <c r="AM91" s="13">
        <v>424</v>
      </c>
      <c r="AO91" s="13">
        <v>4138</v>
      </c>
      <c r="AP91" s="13" t="s">
        <v>17</v>
      </c>
      <c r="AQ91" s="13" t="s">
        <v>18</v>
      </c>
      <c r="AR91" s="13">
        <v>8776</v>
      </c>
    </row>
    <row r="92" spans="1:44" x14ac:dyDescent="0.2">
      <c r="A92">
        <v>4140</v>
      </c>
      <c r="B92" t="s">
        <v>17</v>
      </c>
      <c r="C92" t="s">
        <v>27</v>
      </c>
      <c r="D92" s="13">
        <v>4628</v>
      </c>
      <c r="F92">
        <v>4140</v>
      </c>
      <c r="G92" t="s">
        <v>17</v>
      </c>
      <c r="H92" t="s">
        <v>18</v>
      </c>
      <c r="I92" s="13">
        <v>1301</v>
      </c>
      <c r="K92">
        <v>4140</v>
      </c>
      <c r="L92" t="s">
        <v>17</v>
      </c>
      <c r="M92" t="s">
        <v>18</v>
      </c>
      <c r="N92" s="13">
        <v>4773</v>
      </c>
      <c r="P92" s="13">
        <v>4140</v>
      </c>
      <c r="Q92" s="13" t="s">
        <v>17</v>
      </c>
      <c r="R92" s="13" t="s">
        <v>18</v>
      </c>
      <c r="S92" s="13">
        <v>6095</v>
      </c>
      <c r="U92" s="13">
        <v>4140</v>
      </c>
      <c r="V92" s="13" t="s">
        <v>17</v>
      </c>
      <c r="W92" s="13" t="s">
        <v>18</v>
      </c>
      <c r="X92" s="13">
        <v>8402</v>
      </c>
      <c r="Z92" s="13">
        <v>4140</v>
      </c>
      <c r="AA92" s="13" t="s">
        <v>17</v>
      </c>
      <c r="AB92" s="13" t="s">
        <v>18</v>
      </c>
      <c r="AC92" s="13">
        <v>11245</v>
      </c>
      <c r="AE92" s="13">
        <v>4140</v>
      </c>
      <c r="AF92" s="13" t="s">
        <v>17</v>
      </c>
      <c r="AG92" s="13" t="s">
        <v>18</v>
      </c>
      <c r="AH92" s="13">
        <v>11063</v>
      </c>
      <c r="AJ92" s="13">
        <v>4140</v>
      </c>
      <c r="AK92" s="13" t="s">
        <v>17</v>
      </c>
      <c r="AL92" s="13" t="s">
        <v>18</v>
      </c>
      <c r="AM92" s="13">
        <v>3023</v>
      </c>
      <c r="AO92" s="13">
        <v>4140</v>
      </c>
      <c r="AP92" s="13" t="s">
        <v>17</v>
      </c>
      <c r="AQ92" s="13" t="s">
        <v>18</v>
      </c>
      <c r="AR92" s="13">
        <v>28790</v>
      </c>
    </row>
    <row r="93" spans="1:44" x14ac:dyDescent="0.2">
      <c r="A93">
        <v>4169</v>
      </c>
      <c r="B93" t="s">
        <v>17</v>
      </c>
      <c r="C93" t="s">
        <v>27</v>
      </c>
      <c r="D93" s="13">
        <v>1092</v>
      </c>
      <c r="F93">
        <v>4169</v>
      </c>
      <c r="G93" t="s">
        <v>17</v>
      </c>
      <c r="H93" t="s">
        <v>18</v>
      </c>
      <c r="I93" s="13">
        <v>868</v>
      </c>
      <c r="K93">
        <v>4169</v>
      </c>
      <c r="L93" t="s">
        <v>17</v>
      </c>
      <c r="M93" t="s">
        <v>18</v>
      </c>
      <c r="N93" s="13">
        <v>3259</v>
      </c>
      <c r="P93" s="13">
        <v>4169</v>
      </c>
      <c r="Q93" s="13" t="s">
        <v>17</v>
      </c>
      <c r="R93" s="13" t="s">
        <v>18</v>
      </c>
      <c r="S93" s="13">
        <v>5028</v>
      </c>
      <c r="U93" s="13">
        <v>4169</v>
      </c>
      <c r="V93" s="13" t="s">
        <v>17</v>
      </c>
      <c r="W93" s="13" t="s">
        <v>18</v>
      </c>
      <c r="X93" s="13">
        <v>2237</v>
      </c>
      <c r="Z93" s="13">
        <v>4169</v>
      </c>
      <c r="AA93" s="13" t="s">
        <v>17</v>
      </c>
      <c r="AB93" s="13" t="s">
        <v>18</v>
      </c>
      <c r="AC93" s="13">
        <v>4633</v>
      </c>
      <c r="AE93" s="501">
        <v>4169</v>
      </c>
      <c r="AF93" s="501" t="s">
        <v>17</v>
      </c>
      <c r="AG93" s="501" t="s">
        <v>18</v>
      </c>
      <c r="AH93" s="13">
        <v>3198</v>
      </c>
      <c r="AJ93" s="13">
        <v>4169</v>
      </c>
      <c r="AK93" s="13" t="s">
        <v>17</v>
      </c>
      <c r="AL93" s="13" t="s">
        <v>18</v>
      </c>
      <c r="AM93" s="13">
        <v>372</v>
      </c>
      <c r="AO93" s="13">
        <v>4169</v>
      </c>
      <c r="AP93" s="13" t="s">
        <v>17</v>
      </c>
      <c r="AQ93" s="13" t="s">
        <v>18</v>
      </c>
      <c r="AR93" s="13">
        <v>8706</v>
      </c>
    </row>
    <row r="94" spans="1:44" x14ac:dyDescent="0.2">
      <c r="A94">
        <v>4190</v>
      </c>
      <c r="B94" t="s">
        <v>17</v>
      </c>
      <c r="C94" t="s">
        <v>27</v>
      </c>
      <c r="D94" s="13">
        <v>1096</v>
      </c>
      <c r="F94">
        <v>4190</v>
      </c>
      <c r="G94" t="s">
        <v>17</v>
      </c>
      <c r="H94" t="s">
        <v>18</v>
      </c>
      <c r="I94" s="13">
        <v>1241</v>
      </c>
      <c r="K94">
        <v>4190</v>
      </c>
      <c r="L94" t="s">
        <v>17</v>
      </c>
      <c r="M94" t="s">
        <v>18</v>
      </c>
      <c r="N94" s="13">
        <v>4115</v>
      </c>
      <c r="P94" s="13">
        <v>4190</v>
      </c>
      <c r="Q94" s="13" t="s">
        <v>17</v>
      </c>
      <c r="R94" s="13" t="s">
        <v>18</v>
      </c>
      <c r="S94" s="13">
        <v>5222</v>
      </c>
      <c r="U94" s="13">
        <v>4190</v>
      </c>
      <c r="V94" s="13" t="s">
        <v>17</v>
      </c>
      <c r="W94" s="13" t="s">
        <v>18</v>
      </c>
      <c r="X94" s="13">
        <v>9697</v>
      </c>
      <c r="Z94" s="13">
        <v>4190</v>
      </c>
      <c r="AA94" s="13" t="s">
        <v>17</v>
      </c>
      <c r="AB94" s="13" t="s">
        <v>18</v>
      </c>
      <c r="AC94" s="13">
        <v>17490</v>
      </c>
      <c r="AE94" s="13">
        <v>4190</v>
      </c>
      <c r="AF94" s="13" t="s">
        <v>17</v>
      </c>
      <c r="AG94" s="13" t="s">
        <v>18</v>
      </c>
      <c r="AH94" s="13">
        <v>12759</v>
      </c>
      <c r="AJ94" s="13">
        <v>4190</v>
      </c>
      <c r="AK94" s="13" t="s">
        <v>17</v>
      </c>
      <c r="AL94" s="13" t="s">
        <v>18</v>
      </c>
      <c r="AM94" s="13">
        <v>680</v>
      </c>
      <c r="AO94" s="13">
        <v>4190</v>
      </c>
      <c r="AP94" s="13" t="s">
        <v>17</v>
      </c>
      <c r="AQ94" s="13" t="s">
        <v>18</v>
      </c>
      <c r="AR94" s="13">
        <v>17576</v>
      </c>
    </row>
    <row r="95" spans="1:44" x14ac:dyDescent="0.2">
      <c r="A95">
        <v>4207</v>
      </c>
      <c r="B95" t="s">
        <v>17</v>
      </c>
      <c r="C95" t="s">
        <v>27</v>
      </c>
      <c r="D95" s="13">
        <v>1618</v>
      </c>
      <c r="F95">
        <v>4207</v>
      </c>
      <c r="G95" t="s">
        <v>17</v>
      </c>
      <c r="H95" t="s">
        <v>18</v>
      </c>
      <c r="I95" s="13">
        <v>1139</v>
      </c>
      <c r="K95">
        <v>4207</v>
      </c>
      <c r="L95" t="s">
        <v>17</v>
      </c>
      <c r="M95" t="s">
        <v>18</v>
      </c>
      <c r="N95" s="13">
        <v>9362</v>
      </c>
      <c r="P95" s="13">
        <v>4207</v>
      </c>
      <c r="Q95" s="13" t="s">
        <v>17</v>
      </c>
      <c r="R95" s="13" t="s">
        <v>18</v>
      </c>
      <c r="S95" s="13">
        <v>7684</v>
      </c>
      <c r="U95" s="13">
        <v>4207</v>
      </c>
      <c r="V95" s="13" t="s">
        <v>17</v>
      </c>
      <c r="W95" s="13" t="s">
        <v>18</v>
      </c>
      <c r="X95" s="13">
        <v>16253</v>
      </c>
      <c r="Z95" s="13">
        <v>4207</v>
      </c>
      <c r="AA95" s="13" t="s">
        <v>17</v>
      </c>
      <c r="AB95" s="13" t="s">
        <v>18</v>
      </c>
      <c r="AC95" s="13">
        <v>18750</v>
      </c>
      <c r="AE95" s="13">
        <v>4207</v>
      </c>
      <c r="AF95" s="13" t="s">
        <v>17</v>
      </c>
      <c r="AG95" s="502" t="s">
        <v>18</v>
      </c>
      <c r="AH95" s="13">
        <v>21370</v>
      </c>
      <c r="AJ95" s="13">
        <v>4207</v>
      </c>
      <c r="AK95" s="13" t="s">
        <v>17</v>
      </c>
      <c r="AL95" s="13" t="s">
        <v>18</v>
      </c>
      <c r="AM95" s="13">
        <v>896</v>
      </c>
      <c r="AO95" s="13">
        <v>4207</v>
      </c>
      <c r="AP95" s="13" t="s">
        <v>17</v>
      </c>
      <c r="AQ95" s="13" t="s">
        <v>18</v>
      </c>
      <c r="AR95" s="13">
        <v>27262</v>
      </c>
    </row>
    <row r="96" spans="1:44" x14ac:dyDescent="0.2">
      <c r="A96" s="14"/>
      <c r="B96" s="20" t="s">
        <v>113</v>
      </c>
      <c r="C96" s="21" t="s">
        <v>184</v>
      </c>
      <c r="D96" s="503">
        <v>1574.5555555555557</v>
      </c>
      <c r="F96" s="14"/>
      <c r="G96" s="20" t="s">
        <v>113</v>
      </c>
      <c r="H96" s="21" t="s">
        <v>184</v>
      </c>
      <c r="I96" s="503">
        <v>763.33333333333337</v>
      </c>
      <c r="L96" s="20" t="s">
        <v>113</v>
      </c>
      <c r="M96" s="21" t="s">
        <v>184</v>
      </c>
      <c r="N96" s="503">
        <v>4733.333333333333</v>
      </c>
      <c r="P96" s="13"/>
      <c r="Q96" s="504" t="s">
        <v>113</v>
      </c>
      <c r="R96" s="505" t="s">
        <v>184</v>
      </c>
      <c r="S96" s="503">
        <v>6100.1111111111113</v>
      </c>
      <c r="U96" s="13"/>
      <c r="V96" s="504" t="s">
        <v>113</v>
      </c>
      <c r="W96" s="505" t="s">
        <v>184</v>
      </c>
      <c r="X96" s="503">
        <v>9071.1111111111113</v>
      </c>
      <c r="Z96" s="13"/>
      <c r="AA96" s="504" t="s">
        <v>113</v>
      </c>
      <c r="AB96" s="505" t="s">
        <v>184</v>
      </c>
      <c r="AC96" s="503">
        <v>10607.777777777777</v>
      </c>
      <c r="AE96" s="13"/>
      <c r="AF96" s="504" t="s">
        <v>113</v>
      </c>
      <c r="AG96" s="505" t="s">
        <v>184</v>
      </c>
      <c r="AH96" s="503">
        <v>10678.222222222223</v>
      </c>
      <c r="AJ96" s="13"/>
      <c r="AK96" s="504" t="s">
        <v>113</v>
      </c>
      <c r="AL96" s="505" t="s">
        <v>184</v>
      </c>
      <c r="AM96" s="503">
        <v>1013.5555555555555</v>
      </c>
      <c r="AO96" s="13"/>
      <c r="AP96" s="504" t="s">
        <v>113</v>
      </c>
      <c r="AQ96" s="505" t="s">
        <v>184</v>
      </c>
      <c r="AR96" s="503">
        <v>16345.222222222223</v>
      </c>
    </row>
    <row r="97" spans="1:44" x14ac:dyDescent="0.2">
      <c r="A97" s="14"/>
      <c r="B97" s="20" t="s">
        <v>185</v>
      </c>
      <c r="C97" s="21" t="s">
        <v>186</v>
      </c>
      <c r="D97" s="503">
        <v>407.91407425499392</v>
      </c>
      <c r="F97" s="14"/>
      <c r="G97" s="20" t="s">
        <v>185</v>
      </c>
      <c r="H97" s="21" t="s">
        <v>186</v>
      </c>
      <c r="I97" s="503">
        <v>130.2488003783528</v>
      </c>
      <c r="L97" s="20" t="s">
        <v>185</v>
      </c>
      <c r="M97" s="21" t="s">
        <v>118</v>
      </c>
      <c r="N97" s="503">
        <v>724.15934020075986</v>
      </c>
      <c r="P97" s="13"/>
      <c r="Q97" s="504" t="s">
        <v>185</v>
      </c>
      <c r="R97" s="505" t="s">
        <v>186</v>
      </c>
      <c r="S97" s="503">
        <v>610.22678945446285</v>
      </c>
      <c r="U97" s="13"/>
      <c r="V97" s="504" t="s">
        <v>185</v>
      </c>
      <c r="W97" s="505" t="s">
        <v>186</v>
      </c>
      <c r="X97" s="503">
        <v>1767.3035757934585</v>
      </c>
      <c r="Z97" s="13"/>
      <c r="AA97" s="504" t="s">
        <v>185</v>
      </c>
      <c r="AB97" s="505" t="s">
        <v>186</v>
      </c>
      <c r="AC97" s="503">
        <v>1832.5326871253119</v>
      </c>
      <c r="AE97" s="13"/>
      <c r="AF97" s="504" t="s">
        <v>185</v>
      </c>
      <c r="AG97" s="505" t="s">
        <v>186</v>
      </c>
      <c r="AH97" s="503">
        <v>1847.3165055303705</v>
      </c>
      <c r="AJ97" s="13"/>
      <c r="AK97" s="504" t="s">
        <v>185</v>
      </c>
      <c r="AL97" s="505" t="s">
        <v>186</v>
      </c>
      <c r="AM97" s="503">
        <v>271.12507933050995</v>
      </c>
      <c r="AO97" s="13"/>
      <c r="AP97" s="504">
        <f>COUNT(AO87:AO95)</f>
        <v>9</v>
      </c>
      <c r="AQ97" s="505" t="s">
        <v>186</v>
      </c>
      <c r="AR97" s="503">
        <v>2607.3002734724246</v>
      </c>
    </row>
    <row r="98" spans="1:44" x14ac:dyDescent="0.2">
      <c r="A98" s="14"/>
      <c r="B98" s="12"/>
      <c r="C98" s="12"/>
      <c r="D98" s="13"/>
      <c r="F98" s="14"/>
      <c r="G98" s="15"/>
      <c r="H98" s="15"/>
      <c r="I98" s="13"/>
      <c r="K98" s="14"/>
      <c r="L98" s="15"/>
      <c r="M98" s="15"/>
      <c r="P98" s="13"/>
      <c r="Q98" s="33"/>
      <c r="R98" s="13"/>
      <c r="S98" s="13"/>
      <c r="U98" s="13"/>
      <c r="V98" s="496"/>
      <c r="W98" s="496"/>
      <c r="X98" s="13"/>
      <c r="AE98" s="13"/>
      <c r="AF98" s="496"/>
      <c r="AG98" s="496"/>
      <c r="AH98" s="13"/>
      <c r="AJ98" s="13"/>
      <c r="AK98" s="496"/>
      <c r="AL98" s="496"/>
      <c r="AM98" s="13"/>
      <c r="AO98" s="13"/>
      <c r="AP98" s="496"/>
      <c r="AQ98" s="496"/>
      <c r="AR98" s="13"/>
    </row>
    <row r="99" spans="1:44" x14ac:dyDescent="0.2">
      <c r="A99">
        <v>2937</v>
      </c>
      <c r="B99" t="s">
        <v>24</v>
      </c>
      <c r="C99" t="s">
        <v>27</v>
      </c>
      <c r="D99" s="13">
        <v>2406</v>
      </c>
      <c r="F99">
        <v>2937</v>
      </c>
      <c r="G99" t="s">
        <v>24</v>
      </c>
      <c r="H99" t="s">
        <v>18</v>
      </c>
      <c r="I99" s="13">
        <v>541</v>
      </c>
      <c r="K99">
        <v>2937</v>
      </c>
      <c r="L99" t="s">
        <v>24</v>
      </c>
      <c r="M99" t="s">
        <v>18</v>
      </c>
      <c r="N99" s="13">
        <v>3695</v>
      </c>
      <c r="P99" s="13">
        <v>2937</v>
      </c>
      <c r="Q99" s="13" t="s">
        <v>24</v>
      </c>
      <c r="R99" s="13" t="s">
        <v>18</v>
      </c>
      <c r="S99" s="13">
        <v>4947</v>
      </c>
      <c r="U99" s="13">
        <v>2937</v>
      </c>
      <c r="V99" s="13" t="s">
        <v>24</v>
      </c>
      <c r="W99" s="13" t="s">
        <v>18</v>
      </c>
      <c r="X99" s="13">
        <v>10088</v>
      </c>
      <c r="Z99" s="13">
        <v>2937</v>
      </c>
      <c r="AA99" s="13" t="s">
        <v>24</v>
      </c>
      <c r="AB99" s="13" t="s">
        <v>18</v>
      </c>
      <c r="AC99" s="13">
        <v>8309</v>
      </c>
      <c r="AE99" s="506">
        <v>2937</v>
      </c>
      <c r="AF99" s="13" t="s">
        <v>23</v>
      </c>
      <c r="AG99" s="13" t="s">
        <v>18</v>
      </c>
      <c r="AH99" s="13">
        <v>9273</v>
      </c>
      <c r="AJ99" s="13">
        <v>2937</v>
      </c>
      <c r="AK99" s="13" t="s">
        <v>24</v>
      </c>
      <c r="AL99" s="13" t="s">
        <v>18</v>
      </c>
      <c r="AM99" s="13">
        <v>746</v>
      </c>
      <c r="AO99" s="13">
        <v>2937</v>
      </c>
      <c r="AP99" s="13" t="s">
        <v>23</v>
      </c>
      <c r="AQ99" s="13" t="s">
        <v>18</v>
      </c>
      <c r="AR99" s="13">
        <v>13160</v>
      </c>
    </row>
    <row r="100" spans="1:44" x14ac:dyDescent="0.2">
      <c r="A100">
        <v>4104</v>
      </c>
      <c r="B100" t="s">
        <v>24</v>
      </c>
      <c r="C100" t="s">
        <v>27</v>
      </c>
      <c r="D100" s="13">
        <v>567</v>
      </c>
      <c r="F100">
        <v>4104</v>
      </c>
      <c r="G100" t="s">
        <v>24</v>
      </c>
      <c r="H100" t="s">
        <v>18</v>
      </c>
      <c r="I100" s="13">
        <v>514</v>
      </c>
      <c r="K100">
        <v>4104</v>
      </c>
      <c r="L100" t="s">
        <v>24</v>
      </c>
      <c r="M100" t="s">
        <v>18</v>
      </c>
      <c r="N100" s="13">
        <v>4439</v>
      </c>
      <c r="P100" s="13">
        <v>4104</v>
      </c>
      <c r="Q100" s="13" t="s">
        <v>24</v>
      </c>
      <c r="R100" s="13" t="s">
        <v>18</v>
      </c>
      <c r="S100" s="13">
        <v>5512</v>
      </c>
      <c r="U100" s="13">
        <v>4104</v>
      </c>
      <c r="V100" s="13" t="s">
        <v>24</v>
      </c>
      <c r="W100" s="13" t="s">
        <v>18</v>
      </c>
      <c r="X100" s="13">
        <v>8295</v>
      </c>
      <c r="Z100" s="13">
        <v>4104</v>
      </c>
      <c r="AA100" s="13" t="s">
        <v>24</v>
      </c>
      <c r="AB100" s="13" t="s">
        <v>18</v>
      </c>
      <c r="AC100" s="13">
        <v>5071</v>
      </c>
      <c r="AE100" s="506">
        <v>4104</v>
      </c>
      <c r="AF100" s="13" t="s">
        <v>23</v>
      </c>
      <c r="AG100" s="13" t="s">
        <v>18</v>
      </c>
      <c r="AH100" s="13">
        <v>8188</v>
      </c>
      <c r="AJ100" s="13">
        <v>4104</v>
      </c>
      <c r="AK100" s="13" t="s">
        <v>24</v>
      </c>
      <c r="AL100" s="13" t="s">
        <v>18</v>
      </c>
      <c r="AM100" s="13">
        <v>354</v>
      </c>
      <c r="AO100" s="13">
        <v>4104</v>
      </c>
      <c r="AP100" s="13" t="s">
        <v>23</v>
      </c>
      <c r="AQ100" s="13" t="s">
        <v>18</v>
      </c>
      <c r="AR100" s="13">
        <v>11345</v>
      </c>
    </row>
    <row r="101" spans="1:44" x14ac:dyDescent="0.2">
      <c r="A101">
        <v>4108</v>
      </c>
      <c r="B101" t="s">
        <v>24</v>
      </c>
      <c r="C101" t="s">
        <v>27</v>
      </c>
      <c r="D101" s="13">
        <v>387</v>
      </c>
      <c r="F101">
        <v>4108</v>
      </c>
      <c r="G101" t="s">
        <v>24</v>
      </c>
      <c r="H101" t="s">
        <v>18</v>
      </c>
      <c r="I101" s="13">
        <v>1119</v>
      </c>
      <c r="K101">
        <v>4108</v>
      </c>
      <c r="L101" t="s">
        <v>24</v>
      </c>
      <c r="M101" t="s">
        <v>18</v>
      </c>
      <c r="N101" s="13">
        <v>3121</v>
      </c>
      <c r="P101" s="13">
        <v>4108</v>
      </c>
      <c r="Q101" s="13" t="s">
        <v>24</v>
      </c>
      <c r="R101" s="13" t="s">
        <v>18</v>
      </c>
      <c r="S101" s="13">
        <v>7667</v>
      </c>
      <c r="U101" s="13">
        <v>4108</v>
      </c>
      <c r="V101" s="13" t="s">
        <v>24</v>
      </c>
      <c r="W101" s="13" t="s">
        <v>18</v>
      </c>
      <c r="X101" s="13">
        <v>5620</v>
      </c>
      <c r="Z101" s="13">
        <v>4108</v>
      </c>
      <c r="AA101" s="13" t="s">
        <v>24</v>
      </c>
      <c r="AB101" s="13" t="s">
        <v>18</v>
      </c>
      <c r="AC101" s="13">
        <v>6017</v>
      </c>
      <c r="AE101" s="506">
        <v>4108</v>
      </c>
      <c r="AF101" s="13" t="s">
        <v>23</v>
      </c>
      <c r="AG101" s="13" t="s">
        <v>18</v>
      </c>
      <c r="AH101" s="13">
        <v>5134</v>
      </c>
      <c r="AJ101" s="13">
        <v>4108</v>
      </c>
      <c r="AK101" s="13" t="s">
        <v>24</v>
      </c>
      <c r="AL101" s="13" t="s">
        <v>18</v>
      </c>
      <c r="AM101" s="13">
        <v>755</v>
      </c>
      <c r="AO101" s="13">
        <v>4108</v>
      </c>
      <c r="AP101" s="13" t="s">
        <v>23</v>
      </c>
      <c r="AQ101" s="13" t="s">
        <v>18</v>
      </c>
      <c r="AR101" s="13">
        <v>7765</v>
      </c>
    </row>
    <row r="102" spans="1:44" x14ac:dyDescent="0.2">
      <c r="A102">
        <v>4132</v>
      </c>
      <c r="B102" t="s">
        <v>24</v>
      </c>
      <c r="C102" t="s">
        <v>27</v>
      </c>
      <c r="D102" s="13">
        <v>1236</v>
      </c>
      <c r="F102">
        <v>4132</v>
      </c>
      <c r="G102" t="s">
        <v>24</v>
      </c>
      <c r="H102" t="s">
        <v>18</v>
      </c>
      <c r="I102" s="13">
        <v>1476</v>
      </c>
      <c r="K102">
        <v>4132</v>
      </c>
      <c r="L102" t="s">
        <v>24</v>
      </c>
      <c r="M102" t="s">
        <v>18</v>
      </c>
      <c r="N102" s="13">
        <v>3501</v>
      </c>
      <c r="P102" s="13">
        <v>4132</v>
      </c>
      <c r="Q102" s="13" t="s">
        <v>24</v>
      </c>
      <c r="R102" s="13" t="s">
        <v>18</v>
      </c>
      <c r="S102" s="13">
        <v>3462</v>
      </c>
      <c r="U102" s="13">
        <v>4132</v>
      </c>
      <c r="V102" s="13" t="s">
        <v>24</v>
      </c>
      <c r="W102" s="13" t="s">
        <v>18</v>
      </c>
      <c r="X102" s="13">
        <v>7931</v>
      </c>
      <c r="Z102" s="13">
        <v>4132</v>
      </c>
      <c r="AA102" s="13" t="s">
        <v>24</v>
      </c>
      <c r="AB102" s="13" t="s">
        <v>18</v>
      </c>
      <c r="AC102" s="13">
        <v>7381</v>
      </c>
      <c r="AE102" s="506">
        <v>4132</v>
      </c>
      <c r="AF102" s="13" t="s">
        <v>23</v>
      </c>
      <c r="AG102" s="13" t="s">
        <v>18</v>
      </c>
      <c r="AH102" s="13">
        <v>14619</v>
      </c>
      <c r="AJ102" s="13">
        <v>4132</v>
      </c>
      <c r="AK102" s="13" t="s">
        <v>24</v>
      </c>
      <c r="AL102" s="13" t="s">
        <v>18</v>
      </c>
      <c r="AM102" s="13">
        <v>958</v>
      </c>
      <c r="AO102" s="13">
        <v>4132</v>
      </c>
      <c r="AP102" s="13" t="s">
        <v>23</v>
      </c>
      <c r="AQ102" s="13" t="s">
        <v>18</v>
      </c>
      <c r="AR102" s="13">
        <v>18767</v>
      </c>
    </row>
    <row r="103" spans="1:44" x14ac:dyDescent="0.2">
      <c r="A103">
        <v>4137</v>
      </c>
      <c r="B103" t="s">
        <v>24</v>
      </c>
      <c r="C103" t="s">
        <v>27</v>
      </c>
      <c r="D103" s="13">
        <v>844</v>
      </c>
      <c r="F103">
        <v>4137</v>
      </c>
      <c r="G103" t="s">
        <v>24</v>
      </c>
      <c r="H103" t="s">
        <v>18</v>
      </c>
      <c r="I103" s="13">
        <v>836</v>
      </c>
      <c r="K103">
        <v>4137</v>
      </c>
      <c r="L103" t="s">
        <v>24</v>
      </c>
      <c r="M103" t="s">
        <v>18</v>
      </c>
      <c r="N103" s="13">
        <v>6270</v>
      </c>
      <c r="P103" s="13">
        <v>4137</v>
      </c>
      <c r="Q103" s="13" t="s">
        <v>24</v>
      </c>
      <c r="R103" s="13" t="s">
        <v>18</v>
      </c>
      <c r="S103" s="13">
        <v>11808</v>
      </c>
      <c r="U103" s="13">
        <v>4137</v>
      </c>
      <c r="V103" s="13" t="s">
        <v>24</v>
      </c>
      <c r="W103" s="13" t="s">
        <v>18</v>
      </c>
      <c r="X103" s="13">
        <v>10721</v>
      </c>
      <c r="Z103" s="13">
        <v>4137</v>
      </c>
      <c r="AA103" s="13" t="s">
        <v>24</v>
      </c>
      <c r="AB103" s="13" t="s">
        <v>18</v>
      </c>
      <c r="AC103" s="13">
        <v>17435</v>
      </c>
      <c r="AE103" s="506">
        <v>4137</v>
      </c>
      <c r="AF103" s="13" t="s">
        <v>23</v>
      </c>
      <c r="AG103" s="13" t="s">
        <v>18</v>
      </c>
      <c r="AH103" s="13">
        <v>14004</v>
      </c>
      <c r="AJ103" s="13">
        <v>4137</v>
      </c>
      <c r="AK103" s="13" t="s">
        <v>24</v>
      </c>
      <c r="AL103" s="13" t="s">
        <v>18</v>
      </c>
      <c r="AM103" s="13">
        <v>339</v>
      </c>
      <c r="AO103" s="13">
        <v>4137</v>
      </c>
      <c r="AP103" s="13" t="s">
        <v>23</v>
      </c>
      <c r="AQ103" s="13" t="s">
        <v>18</v>
      </c>
      <c r="AR103" s="13">
        <v>22290</v>
      </c>
    </row>
    <row r="104" spans="1:44" x14ac:dyDescent="0.2">
      <c r="A104">
        <v>4163</v>
      </c>
      <c r="B104" t="s">
        <v>24</v>
      </c>
      <c r="C104" t="s">
        <v>27</v>
      </c>
      <c r="D104" s="13">
        <v>1386</v>
      </c>
      <c r="F104">
        <v>4163</v>
      </c>
      <c r="G104" t="s">
        <v>24</v>
      </c>
      <c r="H104" t="s">
        <v>18</v>
      </c>
      <c r="I104" s="13">
        <v>1043</v>
      </c>
      <c r="K104">
        <v>4163</v>
      </c>
      <c r="L104" t="s">
        <v>24</v>
      </c>
      <c r="M104" t="s">
        <v>18</v>
      </c>
      <c r="N104" s="13">
        <v>8132</v>
      </c>
      <c r="P104" s="428">
        <v>4163</v>
      </c>
      <c r="Q104" s="13" t="s">
        <v>24</v>
      </c>
      <c r="R104" s="428" t="s">
        <v>18</v>
      </c>
      <c r="S104" s="13">
        <v>12779</v>
      </c>
      <c r="U104" s="13">
        <v>4163</v>
      </c>
      <c r="V104" s="13" t="s">
        <v>24</v>
      </c>
      <c r="W104" s="13" t="s">
        <v>18</v>
      </c>
      <c r="X104" s="13">
        <v>11302</v>
      </c>
      <c r="Z104" s="13">
        <v>4163</v>
      </c>
      <c r="AA104" s="13" t="s">
        <v>23</v>
      </c>
      <c r="AB104" s="13" t="s">
        <v>18</v>
      </c>
      <c r="AC104" s="13">
        <v>16572</v>
      </c>
      <c r="AE104" s="13">
        <v>4163</v>
      </c>
      <c r="AF104" s="13" t="s">
        <v>23</v>
      </c>
      <c r="AG104" s="13" t="s">
        <v>18</v>
      </c>
      <c r="AH104" s="13">
        <v>18286</v>
      </c>
      <c r="AJ104" s="13">
        <v>4163</v>
      </c>
      <c r="AK104" s="13" t="s">
        <v>23</v>
      </c>
      <c r="AL104" s="13" t="s">
        <v>18</v>
      </c>
      <c r="AM104" s="13">
        <v>1088</v>
      </c>
      <c r="AO104" s="13">
        <v>4163</v>
      </c>
      <c r="AP104" s="13" t="s">
        <v>23</v>
      </c>
      <c r="AQ104" s="13" t="s">
        <v>18</v>
      </c>
      <c r="AR104" s="13">
        <v>19507</v>
      </c>
    </row>
    <row r="105" spans="1:44" x14ac:dyDescent="0.2">
      <c r="A105">
        <v>4171</v>
      </c>
      <c r="B105" t="s">
        <v>24</v>
      </c>
      <c r="C105" t="s">
        <v>27</v>
      </c>
      <c r="D105" s="13">
        <v>1118</v>
      </c>
      <c r="F105">
        <v>4171</v>
      </c>
      <c r="G105" t="s">
        <v>24</v>
      </c>
      <c r="H105" t="s">
        <v>18</v>
      </c>
      <c r="I105" s="13">
        <v>642</v>
      </c>
      <c r="K105">
        <v>4171</v>
      </c>
      <c r="L105" t="s">
        <v>24</v>
      </c>
      <c r="M105" t="s">
        <v>18</v>
      </c>
      <c r="N105" s="13">
        <v>5279</v>
      </c>
      <c r="P105" s="428">
        <v>4171</v>
      </c>
      <c r="Q105" s="13" t="s">
        <v>24</v>
      </c>
      <c r="R105" s="428" t="s">
        <v>18</v>
      </c>
      <c r="S105" s="13">
        <v>6681</v>
      </c>
      <c r="U105" s="13">
        <v>4171</v>
      </c>
      <c r="V105" s="13" t="s">
        <v>24</v>
      </c>
      <c r="W105" s="13" t="s">
        <v>18</v>
      </c>
      <c r="X105" s="13">
        <v>9111</v>
      </c>
      <c r="Z105" s="13">
        <v>4171</v>
      </c>
      <c r="AA105" s="13" t="s">
        <v>23</v>
      </c>
      <c r="AB105" s="13" t="s">
        <v>18</v>
      </c>
      <c r="AC105" s="13">
        <v>8389</v>
      </c>
      <c r="AE105" s="13">
        <v>4171</v>
      </c>
      <c r="AF105" s="13" t="s">
        <v>23</v>
      </c>
      <c r="AG105" s="13" t="s">
        <v>18</v>
      </c>
      <c r="AH105" s="13">
        <v>8113</v>
      </c>
      <c r="AJ105" s="13">
        <v>4171</v>
      </c>
      <c r="AK105" s="13" t="s">
        <v>23</v>
      </c>
      <c r="AL105" s="13" t="s">
        <v>18</v>
      </c>
      <c r="AM105" s="13">
        <v>1911</v>
      </c>
      <c r="AO105" s="13">
        <v>4171</v>
      </c>
      <c r="AP105" s="13" t="s">
        <v>23</v>
      </c>
      <c r="AQ105" s="13" t="s">
        <v>18</v>
      </c>
      <c r="AR105" s="13">
        <v>13854</v>
      </c>
    </row>
    <row r="106" spans="1:44" x14ac:dyDescent="0.2">
      <c r="A106">
        <v>4176</v>
      </c>
      <c r="B106" t="s">
        <v>24</v>
      </c>
      <c r="C106" t="s">
        <v>27</v>
      </c>
      <c r="D106" s="13">
        <v>1668</v>
      </c>
      <c r="F106">
        <v>4176</v>
      </c>
      <c r="G106" t="s">
        <v>24</v>
      </c>
      <c r="H106" t="s">
        <v>18</v>
      </c>
      <c r="I106" s="13">
        <v>1914</v>
      </c>
      <c r="K106">
        <v>4176</v>
      </c>
      <c r="L106" t="s">
        <v>24</v>
      </c>
      <c r="M106" t="s">
        <v>18</v>
      </c>
      <c r="N106" s="13">
        <v>3117</v>
      </c>
      <c r="P106" s="428">
        <v>4176</v>
      </c>
      <c r="Q106" s="13" t="s">
        <v>24</v>
      </c>
      <c r="R106" s="428" t="s">
        <v>18</v>
      </c>
      <c r="S106" s="13">
        <v>7722</v>
      </c>
      <c r="U106" s="13">
        <v>4176</v>
      </c>
      <c r="V106" s="13" t="s">
        <v>24</v>
      </c>
      <c r="W106" s="13" t="s">
        <v>18</v>
      </c>
      <c r="X106" s="13">
        <v>17484</v>
      </c>
      <c r="Z106" s="13">
        <v>4176</v>
      </c>
      <c r="AA106" s="13" t="s">
        <v>23</v>
      </c>
      <c r="AB106" s="13" t="s">
        <v>18</v>
      </c>
      <c r="AC106" s="13">
        <v>22941</v>
      </c>
      <c r="AE106" s="13">
        <v>4176</v>
      </c>
      <c r="AF106" s="13" t="s">
        <v>23</v>
      </c>
      <c r="AG106" s="13" t="s">
        <v>18</v>
      </c>
      <c r="AH106" s="13">
        <v>24970</v>
      </c>
      <c r="AJ106" s="13">
        <v>4176</v>
      </c>
      <c r="AK106" s="13" t="s">
        <v>23</v>
      </c>
      <c r="AL106" s="13" t="s">
        <v>18</v>
      </c>
      <c r="AM106" s="13">
        <v>2787</v>
      </c>
      <c r="AO106" s="13">
        <v>4176</v>
      </c>
      <c r="AP106" s="13" t="s">
        <v>23</v>
      </c>
      <c r="AQ106" s="13" t="s">
        <v>18</v>
      </c>
      <c r="AR106" s="13">
        <v>31950</v>
      </c>
    </row>
    <row r="107" spans="1:44" x14ac:dyDescent="0.2">
      <c r="A107">
        <v>4191</v>
      </c>
      <c r="B107" t="s">
        <v>24</v>
      </c>
      <c r="C107" t="s">
        <v>27</v>
      </c>
      <c r="D107" s="13">
        <v>857</v>
      </c>
      <c r="F107">
        <v>4191</v>
      </c>
      <c r="G107" t="s">
        <v>24</v>
      </c>
      <c r="H107" t="s">
        <v>18</v>
      </c>
      <c r="I107" s="13">
        <v>1042</v>
      </c>
      <c r="K107">
        <v>4191</v>
      </c>
      <c r="L107" t="s">
        <v>24</v>
      </c>
      <c r="M107" t="s">
        <v>18</v>
      </c>
      <c r="N107" s="13">
        <v>4856</v>
      </c>
      <c r="P107" s="428">
        <v>4191</v>
      </c>
      <c r="Q107" s="13" t="s">
        <v>24</v>
      </c>
      <c r="R107" s="428" t="s">
        <v>18</v>
      </c>
      <c r="S107" s="13">
        <v>4556</v>
      </c>
      <c r="U107" s="13">
        <v>4191</v>
      </c>
      <c r="V107" s="13" t="s">
        <v>24</v>
      </c>
      <c r="W107" s="13" t="s">
        <v>18</v>
      </c>
      <c r="X107" s="13">
        <v>5959</v>
      </c>
      <c r="Z107" s="13">
        <v>4191</v>
      </c>
      <c r="AA107" s="13" t="s">
        <v>23</v>
      </c>
      <c r="AB107" s="13" t="s">
        <v>18</v>
      </c>
      <c r="AC107" s="13">
        <v>7502</v>
      </c>
      <c r="AE107" s="13">
        <v>4191</v>
      </c>
      <c r="AF107" s="13" t="s">
        <v>23</v>
      </c>
      <c r="AG107" s="13" t="s">
        <v>18</v>
      </c>
      <c r="AH107" s="13">
        <v>5764</v>
      </c>
      <c r="AJ107" s="13">
        <v>4191</v>
      </c>
      <c r="AK107" s="13" t="s">
        <v>23</v>
      </c>
      <c r="AL107" s="13" t="s">
        <v>18</v>
      </c>
      <c r="AM107" s="13">
        <v>595</v>
      </c>
      <c r="AO107" s="13">
        <v>4191</v>
      </c>
      <c r="AP107" s="13" t="s">
        <v>23</v>
      </c>
      <c r="AQ107" s="13" t="s">
        <v>18</v>
      </c>
      <c r="AR107" s="13">
        <v>15484</v>
      </c>
    </row>
    <row r="108" spans="1:44" x14ac:dyDescent="0.2">
      <c r="A108">
        <v>4197</v>
      </c>
      <c r="B108" t="s">
        <v>24</v>
      </c>
      <c r="C108" t="s">
        <v>27</v>
      </c>
      <c r="D108" s="13">
        <v>1677</v>
      </c>
      <c r="F108">
        <v>4197</v>
      </c>
      <c r="G108" t="s">
        <v>24</v>
      </c>
      <c r="H108" t="s">
        <v>18</v>
      </c>
      <c r="I108" s="13">
        <v>753</v>
      </c>
      <c r="K108">
        <v>4197</v>
      </c>
      <c r="L108" t="s">
        <v>24</v>
      </c>
      <c r="M108" t="s">
        <v>18</v>
      </c>
      <c r="N108" s="13">
        <v>3200</v>
      </c>
      <c r="P108" s="13">
        <v>4197</v>
      </c>
      <c r="Q108" s="13" t="s">
        <v>24</v>
      </c>
      <c r="R108" s="13" t="s">
        <v>18</v>
      </c>
      <c r="S108" s="13">
        <v>3153</v>
      </c>
      <c r="U108" s="13">
        <v>4197</v>
      </c>
      <c r="V108" s="13" t="s">
        <v>24</v>
      </c>
      <c r="W108" s="13" t="s">
        <v>18</v>
      </c>
      <c r="X108" s="13">
        <v>6206</v>
      </c>
      <c r="Z108" s="13">
        <v>4197</v>
      </c>
      <c r="AA108" s="13" t="s">
        <v>23</v>
      </c>
      <c r="AB108" s="13" t="s">
        <v>18</v>
      </c>
      <c r="AC108" s="13">
        <v>8831</v>
      </c>
      <c r="AE108" s="13">
        <v>4197</v>
      </c>
      <c r="AF108" s="13" t="s">
        <v>23</v>
      </c>
      <c r="AG108" s="13" t="s">
        <v>18</v>
      </c>
      <c r="AH108" s="13">
        <v>9692</v>
      </c>
      <c r="AJ108" s="13">
        <v>4197</v>
      </c>
      <c r="AK108" s="13" t="s">
        <v>23</v>
      </c>
      <c r="AL108" s="13" t="s">
        <v>18</v>
      </c>
      <c r="AM108" s="13">
        <v>1074</v>
      </c>
      <c r="AO108" s="13">
        <v>4197</v>
      </c>
      <c r="AP108" s="13" t="s">
        <v>23</v>
      </c>
      <c r="AQ108" s="13" t="s">
        <v>18</v>
      </c>
      <c r="AR108" s="13">
        <v>8550</v>
      </c>
    </row>
    <row r="109" spans="1:44" x14ac:dyDescent="0.2">
      <c r="A109">
        <v>4211</v>
      </c>
      <c r="B109" t="s">
        <v>24</v>
      </c>
      <c r="C109" t="s">
        <v>27</v>
      </c>
      <c r="D109" s="13">
        <v>897</v>
      </c>
      <c r="F109">
        <v>4211</v>
      </c>
      <c r="G109" t="s">
        <v>24</v>
      </c>
      <c r="H109" t="s">
        <v>18</v>
      </c>
      <c r="I109" s="13">
        <v>703</v>
      </c>
      <c r="K109">
        <v>4211</v>
      </c>
      <c r="L109" t="s">
        <v>24</v>
      </c>
      <c r="M109" t="s">
        <v>18</v>
      </c>
      <c r="N109" s="13">
        <v>5924</v>
      </c>
      <c r="P109" s="13">
        <v>4211</v>
      </c>
      <c r="Q109" s="13" t="s">
        <v>24</v>
      </c>
      <c r="R109" s="13" t="s">
        <v>18</v>
      </c>
      <c r="S109" s="13">
        <v>13372</v>
      </c>
      <c r="U109" s="13">
        <v>4211</v>
      </c>
      <c r="V109" s="13" t="s">
        <v>24</v>
      </c>
      <c r="W109" s="13" t="s">
        <v>18</v>
      </c>
      <c r="X109" s="13">
        <v>8006</v>
      </c>
      <c r="Z109" s="13">
        <v>4211</v>
      </c>
      <c r="AA109" s="428" t="s">
        <v>23</v>
      </c>
      <c r="AB109" s="428" t="s">
        <v>18</v>
      </c>
      <c r="AC109" s="428">
        <v>6838</v>
      </c>
      <c r="AE109" s="13">
        <v>4211</v>
      </c>
      <c r="AF109" s="13" t="s">
        <v>23</v>
      </c>
      <c r="AG109" s="13" t="s">
        <v>18</v>
      </c>
      <c r="AH109" s="13">
        <v>5294</v>
      </c>
      <c r="AJ109" s="13">
        <v>4211</v>
      </c>
      <c r="AK109" s="13" t="s">
        <v>23</v>
      </c>
      <c r="AL109" s="13" t="s">
        <v>18</v>
      </c>
      <c r="AM109" s="13">
        <v>542</v>
      </c>
      <c r="AO109" s="13">
        <v>4211</v>
      </c>
      <c r="AP109" s="13" t="s">
        <v>23</v>
      </c>
      <c r="AQ109" s="13" t="s">
        <v>18</v>
      </c>
      <c r="AR109" s="13">
        <v>8542</v>
      </c>
    </row>
    <row r="110" spans="1:44" x14ac:dyDescent="0.2">
      <c r="A110" s="14"/>
      <c r="B110" s="507" t="s">
        <v>187</v>
      </c>
      <c r="C110" s="507" t="s">
        <v>184</v>
      </c>
      <c r="D110" s="431">
        <v>1185.7272727272727</v>
      </c>
      <c r="G110" s="507" t="s">
        <v>187</v>
      </c>
      <c r="H110" s="507" t="s">
        <v>184</v>
      </c>
      <c r="I110" s="431">
        <v>962.09090909090912</v>
      </c>
      <c r="L110" s="507" t="s">
        <v>187</v>
      </c>
      <c r="M110" s="507" t="s">
        <v>184</v>
      </c>
      <c r="N110" s="431">
        <v>4684.909090909091</v>
      </c>
      <c r="P110" s="13"/>
      <c r="Q110" s="508" t="s">
        <v>187</v>
      </c>
      <c r="R110" s="508" t="s">
        <v>184</v>
      </c>
      <c r="S110" s="431">
        <v>7423.545454545455</v>
      </c>
      <c r="U110" s="13"/>
      <c r="V110" s="508" t="s">
        <v>187</v>
      </c>
      <c r="W110" s="508" t="s">
        <v>184</v>
      </c>
      <c r="X110" s="431">
        <v>9156.636363636364</v>
      </c>
      <c r="Z110" s="13"/>
      <c r="AA110" s="508" t="s">
        <v>187</v>
      </c>
      <c r="AB110" s="508" t="s">
        <v>184</v>
      </c>
      <c r="AC110" s="431">
        <v>10480.545454545454</v>
      </c>
      <c r="AE110" s="13"/>
      <c r="AF110" s="509" t="s">
        <v>187</v>
      </c>
      <c r="AG110" s="508" t="s">
        <v>184</v>
      </c>
      <c r="AH110" s="431">
        <v>11212.454545454546</v>
      </c>
      <c r="AJ110" s="13"/>
      <c r="AK110" s="508" t="s">
        <v>187</v>
      </c>
      <c r="AL110" s="508" t="s">
        <v>184</v>
      </c>
      <c r="AM110" s="431">
        <v>1013.5454545454545</v>
      </c>
      <c r="AO110" s="13"/>
      <c r="AP110" s="508" t="s">
        <v>187</v>
      </c>
      <c r="AQ110" s="508" t="s">
        <v>184</v>
      </c>
      <c r="AR110" s="431">
        <v>15564.90909090909</v>
      </c>
    </row>
    <row r="111" spans="1:44" x14ac:dyDescent="0.2">
      <c r="A111" s="14"/>
      <c r="B111" s="507" t="s">
        <v>188</v>
      </c>
      <c r="C111" s="507" t="s">
        <v>186</v>
      </c>
      <c r="D111" s="431">
        <v>174.23119911141532</v>
      </c>
      <c r="G111" s="507" t="s">
        <v>188</v>
      </c>
      <c r="H111" s="507" t="s">
        <v>186</v>
      </c>
      <c r="I111" s="431">
        <v>128.4556134549953</v>
      </c>
      <c r="L111" s="507" t="s">
        <v>188</v>
      </c>
      <c r="M111" s="507" t="s">
        <v>186</v>
      </c>
      <c r="N111" s="431">
        <v>484.89594862375941</v>
      </c>
      <c r="P111" s="13"/>
      <c r="Q111" s="508" t="s">
        <v>188</v>
      </c>
      <c r="R111" s="508" t="s">
        <v>186</v>
      </c>
      <c r="S111" s="431">
        <v>1111.6313431058009</v>
      </c>
      <c r="U111" s="13"/>
      <c r="V111" s="508" t="s">
        <v>188</v>
      </c>
      <c r="W111" s="508" t="s">
        <v>186</v>
      </c>
      <c r="X111" s="431">
        <v>1010.2736827462084</v>
      </c>
      <c r="Z111" s="13"/>
      <c r="AA111" s="508" t="s">
        <v>188</v>
      </c>
      <c r="AB111" s="508" t="s">
        <v>186</v>
      </c>
      <c r="AC111" s="431">
        <v>1741.1538199692147</v>
      </c>
      <c r="AE111" s="13"/>
      <c r="AF111" s="509" t="s">
        <v>188</v>
      </c>
      <c r="AG111" s="508" t="s">
        <v>186</v>
      </c>
      <c r="AH111" s="431">
        <v>1871.2926031520485</v>
      </c>
      <c r="AJ111" s="13"/>
      <c r="AK111" s="508" t="s">
        <v>188</v>
      </c>
      <c r="AL111" s="508" t="s">
        <v>186</v>
      </c>
      <c r="AM111" s="431">
        <v>221.33526045495137</v>
      </c>
      <c r="AO111" s="13"/>
      <c r="AP111" s="508">
        <f>COUNT(AO99:AO109)</f>
        <v>11</v>
      </c>
      <c r="AQ111" s="508" t="s">
        <v>186</v>
      </c>
      <c r="AR111" s="431">
        <v>2185.4587180416984</v>
      </c>
    </row>
    <row r="112" spans="1:44" x14ac:dyDescent="0.2">
      <c r="B112" s="14"/>
      <c r="C112" s="12"/>
      <c r="D112" s="33"/>
      <c r="G112" s="12"/>
      <c r="H112" s="12"/>
      <c r="I112" s="13"/>
      <c r="L112" s="12"/>
      <c r="M112" s="12"/>
      <c r="P112" s="13"/>
      <c r="Q112" s="33"/>
      <c r="R112" s="33"/>
      <c r="S112" s="13"/>
      <c r="U112" s="13"/>
      <c r="V112" s="13"/>
      <c r="W112" s="13"/>
      <c r="X112" s="13"/>
    </row>
    <row r="113" spans="1:44" ht="18" x14ac:dyDescent="0.2">
      <c r="A113" s="23" t="s">
        <v>181</v>
      </c>
      <c r="B113" s="23"/>
      <c r="C113" s="23"/>
      <c r="D113" s="23"/>
      <c r="F113" s="23" t="s">
        <v>181</v>
      </c>
      <c r="G113" s="23"/>
      <c r="H113" s="23"/>
      <c r="I113" s="23"/>
      <c r="K113" s="23" t="s">
        <v>181</v>
      </c>
      <c r="L113" s="23"/>
      <c r="M113" s="23"/>
      <c r="N113" s="23"/>
      <c r="P113" s="499" t="s">
        <v>181</v>
      </c>
      <c r="Q113" s="499"/>
      <c r="R113" s="499"/>
      <c r="S113" s="499"/>
      <c r="U113" s="499" t="s">
        <v>181</v>
      </c>
      <c r="V113" s="499"/>
      <c r="W113" s="499"/>
      <c r="X113" s="499"/>
      <c r="Z113" s="499" t="s">
        <v>181</v>
      </c>
      <c r="AA113" s="499"/>
      <c r="AB113" s="499"/>
      <c r="AC113" s="499"/>
      <c r="AE113" s="499" t="s">
        <v>181</v>
      </c>
      <c r="AF113" s="499"/>
      <c r="AG113" s="499"/>
      <c r="AH113" s="499"/>
      <c r="AJ113" s="499" t="s">
        <v>181</v>
      </c>
      <c r="AK113" s="499"/>
      <c r="AL113" s="499"/>
      <c r="AM113" s="499"/>
      <c r="AO113" s="498" t="s">
        <v>11</v>
      </c>
      <c r="AP113" s="498"/>
      <c r="AQ113" s="498"/>
      <c r="AR113" s="498"/>
    </row>
    <row r="114" spans="1:44" x14ac:dyDescent="0.2">
      <c r="A114" t="s">
        <v>12</v>
      </c>
      <c r="B114" s="12" t="s">
        <v>13</v>
      </c>
      <c r="C114" s="12" t="s">
        <v>183</v>
      </c>
      <c r="D114" s="13" t="s">
        <v>182</v>
      </c>
      <c r="F114" t="s">
        <v>12</v>
      </c>
      <c r="G114" s="12" t="s">
        <v>13</v>
      </c>
      <c r="H114" s="12" t="s">
        <v>183</v>
      </c>
      <c r="I114" s="13" t="s">
        <v>182</v>
      </c>
      <c r="K114" t="s">
        <v>12</v>
      </c>
      <c r="L114" s="12" t="s">
        <v>13</v>
      </c>
      <c r="M114" s="12" t="s">
        <v>183</v>
      </c>
      <c r="N114" s="13" t="s">
        <v>182</v>
      </c>
      <c r="P114" s="13" t="s">
        <v>12</v>
      </c>
      <c r="Q114" s="13" t="s">
        <v>13</v>
      </c>
      <c r="R114" s="13" t="s">
        <v>162</v>
      </c>
      <c r="S114" s="13" t="s">
        <v>182</v>
      </c>
      <c r="U114" s="13" t="s">
        <v>12</v>
      </c>
      <c r="V114" s="13" t="s">
        <v>13</v>
      </c>
      <c r="W114" s="13" t="s">
        <v>162</v>
      </c>
      <c r="X114" s="13" t="s">
        <v>182</v>
      </c>
      <c r="Z114" s="13" t="s">
        <v>12</v>
      </c>
      <c r="AA114" s="13" t="s">
        <v>13</v>
      </c>
      <c r="AB114" s="13" t="s">
        <v>162</v>
      </c>
      <c r="AC114" s="13" t="s">
        <v>182</v>
      </c>
      <c r="AE114" s="13" t="s">
        <v>12</v>
      </c>
      <c r="AF114" s="13" t="s">
        <v>13</v>
      </c>
      <c r="AG114" s="13" t="s">
        <v>162</v>
      </c>
      <c r="AH114" s="13" t="s">
        <v>182</v>
      </c>
      <c r="AJ114" s="13" t="s">
        <v>12</v>
      </c>
      <c r="AK114" s="13" t="s">
        <v>13</v>
      </c>
      <c r="AL114" s="13" t="s">
        <v>162</v>
      </c>
      <c r="AM114" s="13" t="s">
        <v>182</v>
      </c>
      <c r="AO114" s="13" t="s">
        <v>12</v>
      </c>
      <c r="AP114" s="13" t="s">
        <v>13</v>
      </c>
      <c r="AQ114" s="13" t="s">
        <v>162</v>
      </c>
      <c r="AR114" s="13" t="s">
        <v>182</v>
      </c>
    </row>
    <row r="115" spans="1:44" x14ac:dyDescent="0.2">
      <c r="A115">
        <v>2932</v>
      </c>
      <c r="B115" t="s">
        <v>17</v>
      </c>
      <c r="C115" t="s">
        <v>27</v>
      </c>
      <c r="D115" s="13">
        <v>1154</v>
      </c>
      <c r="F115">
        <v>2932</v>
      </c>
      <c r="G115" t="s">
        <v>17</v>
      </c>
      <c r="H115" t="s">
        <v>27</v>
      </c>
      <c r="I115" s="13">
        <v>675</v>
      </c>
      <c r="K115">
        <v>2932</v>
      </c>
      <c r="L115" t="s">
        <v>17</v>
      </c>
      <c r="M115" t="s">
        <v>27</v>
      </c>
      <c r="N115" s="13">
        <v>637</v>
      </c>
      <c r="P115" s="13">
        <v>2932</v>
      </c>
      <c r="Q115" s="13" t="s">
        <v>17</v>
      </c>
      <c r="R115" s="13" t="s">
        <v>27</v>
      </c>
      <c r="S115" s="13">
        <v>774</v>
      </c>
      <c r="U115" s="13">
        <v>2932</v>
      </c>
      <c r="V115" s="13" t="s">
        <v>17</v>
      </c>
      <c r="W115" s="13" t="s">
        <v>27</v>
      </c>
      <c r="X115" s="13">
        <v>749</v>
      </c>
      <c r="Z115" s="13">
        <v>2932</v>
      </c>
      <c r="AA115" s="510" t="s">
        <v>17</v>
      </c>
      <c r="AB115" s="510" t="s">
        <v>27</v>
      </c>
      <c r="AC115" s="13">
        <v>913</v>
      </c>
      <c r="AE115" s="13">
        <v>2932</v>
      </c>
      <c r="AF115" s="13" t="s">
        <v>17</v>
      </c>
      <c r="AG115" s="13" t="s">
        <v>27</v>
      </c>
      <c r="AH115" s="13">
        <v>571</v>
      </c>
      <c r="AJ115" s="13">
        <v>2932</v>
      </c>
      <c r="AK115" s="13" t="s">
        <v>17</v>
      </c>
      <c r="AL115" s="13" t="s">
        <v>28</v>
      </c>
      <c r="AM115" s="13">
        <v>779</v>
      </c>
      <c r="AO115" s="13">
        <v>2932</v>
      </c>
      <c r="AP115" s="13" t="s">
        <v>17</v>
      </c>
      <c r="AQ115" s="13" t="s">
        <v>28</v>
      </c>
      <c r="AR115" s="13">
        <v>6669</v>
      </c>
    </row>
    <row r="116" spans="1:44" x14ac:dyDescent="0.2">
      <c r="A116">
        <v>4102</v>
      </c>
      <c r="B116" t="s">
        <v>17</v>
      </c>
      <c r="C116" t="s">
        <v>27</v>
      </c>
      <c r="D116" s="13">
        <v>990</v>
      </c>
      <c r="F116">
        <v>4102</v>
      </c>
      <c r="G116" t="s">
        <v>17</v>
      </c>
      <c r="H116" t="s">
        <v>27</v>
      </c>
      <c r="I116" s="13">
        <v>807</v>
      </c>
      <c r="K116">
        <v>4102</v>
      </c>
      <c r="L116" t="s">
        <v>17</v>
      </c>
      <c r="M116" t="s">
        <v>27</v>
      </c>
      <c r="N116" s="13">
        <v>463</v>
      </c>
      <c r="P116" s="13">
        <v>4102</v>
      </c>
      <c r="Q116" s="13" t="s">
        <v>17</v>
      </c>
      <c r="R116" s="13" t="s">
        <v>27</v>
      </c>
      <c r="S116" s="13">
        <v>994</v>
      </c>
      <c r="U116" s="13">
        <v>4102</v>
      </c>
      <c r="V116" s="13" t="s">
        <v>17</v>
      </c>
      <c r="W116" s="13" t="s">
        <v>27</v>
      </c>
      <c r="X116" s="13">
        <v>506</v>
      </c>
      <c r="Z116" s="13">
        <v>4102</v>
      </c>
      <c r="AA116" s="510" t="s">
        <v>17</v>
      </c>
      <c r="AB116" s="510" t="s">
        <v>27</v>
      </c>
      <c r="AC116" s="13">
        <v>793</v>
      </c>
      <c r="AE116" s="13">
        <v>4102</v>
      </c>
      <c r="AF116" s="13" t="s">
        <v>17</v>
      </c>
      <c r="AG116" s="13" t="s">
        <v>27</v>
      </c>
      <c r="AH116" s="13">
        <v>850</v>
      </c>
      <c r="AJ116" s="13">
        <v>4102</v>
      </c>
      <c r="AK116" s="13" t="s">
        <v>17</v>
      </c>
      <c r="AL116" s="13" t="s">
        <v>28</v>
      </c>
      <c r="AM116" s="13">
        <v>973</v>
      </c>
      <c r="AO116" s="13">
        <v>4102</v>
      </c>
      <c r="AP116" s="13" t="s">
        <v>17</v>
      </c>
      <c r="AQ116" s="13" t="s">
        <v>28</v>
      </c>
      <c r="AR116" s="13">
        <v>4203</v>
      </c>
    </row>
    <row r="117" spans="1:44" x14ac:dyDescent="0.2">
      <c r="A117">
        <v>4115</v>
      </c>
      <c r="B117" t="s">
        <v>17</v>
      </c>
      <c r="C117" t="s">
        <v>27</v>
      </c>
      <c r="D117" s="13">
        <v>2439</v>
      </c>
      <c r="F117">
        <v>4115</v>
      </c>
      <c r="G117" t="s">
        <v>17</v>
      </c>
      <c r="H117" t="s">
        <v>27</v>
      </c>
      <c r="I117" s="13">
        <v>879</v>
      </c>
      <c r="K117">
        <v>4115</v>
      </c>
      <c r="L117" t="s">
        <v>17</v>
      </c>
      <c r="M117" t="s">
        <v>27</v>
      </c>
      <c r="N117" s="13">
        <v>454</v>
      </c>
      <c r="P117" s="13">
        <v>4115</v>
      </c>
      <c r="Q117" s="13" t="s">
        <v>17</v>
      </c>
      <c r="R117" s="13" t="s">
        <v>27</v>
      </c>
      <c r="S117" s="13">
        <v>632</v>
      </c>
      <c r="U117" s="13">
        <v>4115</v>
      </c>
      <c r="V117" s="13" t="s">
        <v>17</v>
      </c>
      <c r="W117" s="13" t="s">
        <v>27</v>
      </c>
      <c r="X117" s="13">
        <v>348</v>
      </c>
      <c r="Z117" s="13">
        <v>4115</v>
      </c>
      <c r="AA117" s="510" t="s">
        <v>17</v>
      </c>
      <c r="AB117" s="510" t="s">
        <v>27</v>
      </c>
      <c r="AC117" s="13">
        <v>468</v>
      </c>
      <c r="AE117" s="13">
        <v>4115</v>
      </c>
      <c r="AF117" s="13" t="s">
        <v>17</v>
      </c>
      <c r="AG117" s="13" t="s">
        <v>27</v>
      </c>
      <c r="AH117" s="13">
        <v>582</v>
      </c>
      <c r="AJ117" s="13">
        <v>4115</v>
      </c>
      <c r="AK117" s="13" t="s">
        <v>17</v>
      </c>
      <c r="AL117" s="13" t="s">
        <v>28</v>
      </c>
      <c r="AM117" s="13">
        <v>1790</v>
      </c>
      <c r="AO117" s="13">
        <v>4115</v>
      </c>
      <c r="AP117" s="13" t="s">
        <v>17</v>
      </c>
      <c r="AQ117" s="13" t="s">
        <v>28</v>
      </c>
      <c r="AR117" s="13">
        <v>9525</v>
      </c>
    </row>
    <row r="118" spans="1:44" x14ac:dyDescent="0.2">
      <c r="A118">
        <v>4131</v>
      </c>
      <c r="B118" t="s">
        <v>17</v>
      </c>
      <c r="C118" t="s">
        <v>27</v>
      </c>
      <c r="D118" s="13">
        <v>1089</v>
      </c>
      <c r="F118">
        <v>4131</v>
      </c>
      <c r="G118" t="s">
        <v>17</v>
      </c>
      <c r="H118" t="s">
        <v>27</v>
      </c>
      <c r="I118" s="13">
        <v>740</v>
      </c>
      <c r="K118">
        <v>4131</v>
      </c>
      <c r="L118" t="s">
        <v>17</v>
      </c>
      <c r="M118" t="s">
        <v>27</v>
      </c>
      <c r="N118" s="13">
        <v>452</v>
      </c>
      <c r="P118" s="13">
        <v>4131</v>
      </c>
      <c r="Q118" s="13" t="s">
        <v>17</v>
      </c>
      <c r="R118" s="13" t="s">
        <v>27</v>
      </c>
      <c r="S118" s="13">
        <v>875</v>
      </c>
      <c r="U118" s="13">
        <v>4131</v>
      </c>
      <c r="V118" s="13" t="s">
        <v>17</v>
      </c>
      <c r="W118" s="13" t="s">
        <v>27</v>
      </c>
      <c r="X118" s="13">
        <v>678</v>
      </c>
      <c r="Z118" s="13">
        <v>4131</v>
      </c>
      <c r="AA118" s="510" t="s">
        <v>17</v>
      </c>
      <c r="AB118" s="510" t="s">
        <v>27</v>
      </c>
      <c r="AC118" s="13">
        <v>629</v>
      </c>
      <c r="AE118" s="13">
        <v>4131</v>
      </c>
      <c r="AF118" s="13" t="s">
        <v>17</v>
      </c>
      <c r="AG118" s="13" t="s">
        <v>27</v>
      </c>
      <c r="AH118" s="13">
        <v>632</v>
      </c>
      <c r="AJ118" s="13">
        <v>4131</v>
      </c>
      <c r="AK118" s="13" t="s">
        <v>17</v>
      </c>
      <c r="AL118" s="13" t="s">
        <v>28</v>
      </c>
      <c r="AM118" s="13">
        <v>593</v>
      </c>
      <c r="AO118" s="13">
        <v>4131</v>
      </c>
      <c r="AP118" s="13" t="s">
        <v>17</v>
      </c>
      <c r="AQ118" s="13" t="s">
        <v>28</v>
      </c>
      <c r="AR118" s="13">
        <v>6313</v>
      </c>
    </row>
    <row r="119" spans="1:44" x14ac:dyDescent="0.2">
      <c r="A119">
        <v>4170</v>
      </c>
      <c r="B119" t="s">
        <v>17</v>
      </c>
      <c r="C119" t="s">
        <v>27</v>
      </c>
      <c r="D119" s="13">
        <v>651</v>
      </c>
      <c r="F119">
        <v>4170</v>
      </c>
      <c r="G119" t="s">
        <v>17</v>
      </c>
      <c r="H119" t="s">
        <v>27</v>
      </c>
      <c r="I119" s="13">
        <v>776</v>
      </c>
      <c r="K119">
        <v>4170</v>
      </c>
      <c r="L119" t="s">
        <v>17</v>
      </c>
      <c r="M119" t="s">
        <v>27</v>
      </c>
      <c r="N119" s="13">
        <v>291</v>
      </c>
      <c r="P119" s="13">
        <v>4170</v>
      </c>
      <c r="Q119" s="13" t="s">
        <v>17</v>
      </c>
      <c r="R119" s="13" t="s">
        <v>27</v>
      </c>
      <c r="S119" s="13">
        <v>533</v>
      </c>
      <c r="U119" s="13">
        <v>4170</v>
      </c>
      <c r="V119" s="13" t="s">
        <v>17</v>
      </c>
      <c r="W119" s="13" t="s">
        <v>27</v>
      </c>
      <c r="X119" s="13">
        <v>733</v>
      </c>
      <c r="Z119" s="13">
        <v>4170</v>
      </c>
      <c r="AA119" s="510" t="s">
        <v>17</v>
      </c>
      <c r="AB119" s="510" t="s">
        <v>27</v>
      </c>
      <c r="AC119" s="13">
        <v>461</v>
      </c>
      <c r="AE119" s="13">
        <v>4170</v>
      </c>
      <c r="AF119" s="510" t="s">
        <v>17</v>
      </c>
      <c r="AG119" s="13" t="s">
        <v>27</v>
      </c>
      <c r="AH119" s="13">
        <v>789</v>
      </c>
      <c r="AJ119" s="13">
        <v>4170</v>
      </c>
      <c r="AK119" s="13" t="s">
        <v>17</v>
      </c>
      <c r="AL119" s="13" t="s">
        <v>27</v>
      </c>
      <c r="AM119" s="13">
        <v>500</v>
      </c>
      <c r="AO119" s="13">
        <v>4170</v>
      </c>
      <c r="AP119" s="13" t="s">
        <v>17</v>
      </c>
      <c r="AQ119" s="13" t="s">
        <v>28</v>
      </c>
      <c r="AR119" s="13">
        <v>5320</v>
      </c>
    </row>
    <row r="120" spans="1:44" x14ac:dyDescent="0.2">
      <c r="A120">
        <v>4175</v>
      </c>
      <c r="B120" t="s">
        <v>17</v>
      </c>
      <c r="C120" t="s">
        <v>27</v>
      </c>
      <c r="D120" s="13">
        <v>1391</v>
      </c>
      <c r="F120">
        <v>4175</v>
      </c>
      <c r="G120" t="s">
        <v>17</v>
      </c>
      <c r="H120" t="s">
        <v>27</v>
      </c>
      <c r="I120" s="13">
        <v>1149</v>
      </c>
      <c r="K120">
        <v>4175</v>
      </c>
      <c r="L120" t="s">
        <v>17</v>
      </c>
      <c r="M120" t="s">
        <v>27</v>
      </c>
      <c r="N120" s="13">
        <v>802</v>
      </c>
      <c r="P120" s="13">
        <v>4175</v>
      </c>
      <c r="Q120" s="13" t="s">
        <v>17</v>
      </c>
      <c r="R120" s="13" t="s">
        <v>27</v>
      </c>
      <c r="S120" s="13">
        <v>982</v>
      </c>
      <c r="U120" s="13">
        <v>4175</v>
      </c>
      <c r="V120" s="13" t="s">
        <v>17</v>
      </c>
      <c r="W120" s="13" t="s">
        <v>27</v>
      </c>
      <c r="X120" s="13">
        <v>892</v>
      </c>
      <c r="Z120" s="13">
        <v>4175</v>
      </c>
      <c r="AA120" s="510" t="s">
        <v>17</v>
      </c>
      <c r="AB120" s="510" t="s">
        <v>27</v>
      </c>
      <c r="AC120" s="13">
        <v>810</v>
      </c>
      <c r="AE120" s="13">
        <v>4175</v>
      </c>
      <c r="AF120" s="510" t="s">
        <v>17</v>
      </c>
      <c r="AG120" s="13" t="s">
        <v>27</v>
      </c>
      <c r="AH120" s="13">
        <v>803</v>
      </c>
      <c r="AJ120" s="13">
        <v>4175</v>
      </c>
      <c r="AK120" s="13" t="s">
        <v>17</v>
      </c>
      <c r="AL120" s="13" t="s">
        <v>27</v>
      </c>
      <c r="AM120" s="13">
        <v>1084</v>
      </c>
      <c r="AO120" s="13">
        <v>4175</v>
      </c>
      <c r="AP120" s="13" t="s">
        <v>17</v>
      </c>
      <c r="AQ120" s="13" t="s">
        <v>28</v>
      </c>
      <c r="AR120" s="13">
        <v>4535</v>
      </c>
    </row>
    <row r="121" spans="1:44" x14ac:dyDescent="0.2">
      <c r="A121">
        <v>4192</v>
      </c>
      <c r="B121" t="s">
        <v>17</v>
      </c>
      <c r="C121" t="s">
        <v>27</v>
      </c>
      <c r="D121" s="13">
        <v>1159</v>
      </c>
      <c r="F121">
        <v>4192</v>
      </c>
      <c r="G121" t="s">
        <v>17</v>
      </c>
      <c r="H121" t="s">
        <v>27</v>
      </c>
      <c r="I121" s="13">
        <v>1621</v>
      </c>
      <c r="K121">
        <v>4192</v>
      </c>
      <c r="L121" t="s">
        <v>17</v>
      </c>
      <c r="M121" t="s">
        <v>27</v>
      </c>
      <c r="N121" s="13">
        <v>1257</v>
      </c>
      <c r="P121" s="13">
        <v>4192</v>
      </c>
      <c r="Q121" s="13" t="s">
        <v>17</v>
      </c>
      <c r="R121" s="13" t="s">
        <v>27</v>
      </c>
      <c r="S121" s="13">
        <v>1205</v>
      </c>
      <c r="U121" s="13">
        <v>4192</v>
      </c>
      <c r="V121" s="13" t="s">
        <v>17</v>
      </c>
      <c r="W121" s="13" t="s">
        <v>27</v>
      </c>
      <c r="X121" s="13">
        <v>776</v>
      </c>
      <c r="Z121" s="13">
        <v>4192</v>
      </c>
      <c r="AA121" s="510" t="s">
        <v>17</v>
      </c>
      <c r="AB121" s="510" t="s">
        <v>27</v>
      </c>
      <c r="AC121" s="13">
        <v>1148</v>
      </c>
      <c r="AE121" s="13">
        <v>4192</v>
      </c>
      <c r="AF121" s="510" t="s">
        <v>17</v>
      </c>
      <c r="AG121" s="13" t="s">
        <v>27</v>
      </c>
      <c r="AH121" s="13">
        <v>926</v>
      </c>
      <c r="AJ121" s="13">
        <v>4192</v>
      </c>
      <c r="AK121" s="13" t="s">
        <v>17</v>
      </c>
      <c r="AL121" s="13" t="s">
        <v>27</v>
      </c>
      <c r="AM121" s="13">
        <v>721</v>
      </c>
      <c r="AO121" s="13">
        <v>4192</v>
      </c>
      <c r="AP121" s="13" t="s">
        <v>17</v>
      </c>
      <c r="AQ121" s="13" t="s">
        <v>28</v>
      </c>
      <c r="AR121" s="13">
        <v>4671</v>
      </c>
    </row>
    <row r="122" spans="1:44" x14ac:dyDescent="0.2">
      <c r="A122">
        <v>4205</v>
      </c>
      <c r="B122" t="s">
        <v>17</v>
      </c>
      <c r="C122" t="s">
        <v>27</v>
      </c>
      <c r="D122" s="13">
        <v>975</v>
      </c>
      <c r="F122">
        <v>4205</v>
      </c>
      <c r="G122" t="s">
        <v>17</v>
      </c>
      <c r="H122" t="s">
        <v>27</v>
      </c>
      <c r="I122" s="13">
        <v>720</v>
      </c>
      <c r="K122">
        <v>4205</v>
      </c>
      <c r="L122" t="s">
        <v>17</v>
      </c>
      <c r="M122" t="s">
        <v>27</v>
      </c>
      <c r="N122" s="13">
        <v>793</v>
      </c>
      <c r="P122" s="13">
        <v>4205</v>
      </c>
      <c r="Q122" s="13" t="s">
        <v>17</v>
      </c>
      <c r="R122" s="13" t="s">
        <v>27</v>
      </c>
      <c r="S122" s="13">
        <v>1152</v>
      </c>
      <c r="U122" s="13">
        <v>4205</v>
      </c>
      <c r="V122" s="13" t="s">
        <v>17</v>
      </c>
      <c r="W122" s="13" t="s">
        <v>27</v>
      </c>
      <c r="X122" s="13">
        <v>915</v>
      </c>
      <c r="Z122" s="13">
        <v>4205</v>
      </c>
      <c r="AA122" s="510" t="s">
        <v>17</v>
      </c>
      <c r="AB122" s="510" t="s">
        <v>27</v>
      </c>
      <c r="AC122" s="13">
        <v>681</v>
      </c>
      <c r="AE122" s="13">
        <v>4205</v>
      </c>
      <c r="AF122" s="510" t="s">
        <v>17</v>
      </c>
      <c r="AG122" s="13" t="s">
        <v>27</v>
      </c>
      <c r="AH122" s="13">
        <v>582</v>
      </c>
      <c r="AJ122" s="13">
        <v>4205</v>
      </c>
      <c r="AK122" s="13" t="s">
        <v>17</v>
      </c>
      <c r="AL122" s="13" t="s">
        <v>27</v>
      </c>
      <c r="AM122" s="13">
        <v>555</v>
      </c>
      <c r="AO122" s="13">
        <v>4205</v>
      </c>
      <c r="AP122" s="13" t="s">
        <v>17</v>
      </c>
      <c r="AQ122" s="13" t="s">
        <v>28</v>
      </c>
      <c r="AR122" s="13">
        <v>4083</v>
      </c>
    </row>
    <row r="123" spans="1:44" x14ac:dyDescent="0.2">
      <c r="A123" s="14"/>
      <c r="B123" s="20" t="s">
        <v>113</v>
      </c>
      <c r="C123" s="21" t="s">
        <v>184</v>
      </c>
      <c r="D123" s="503">
        <v>1231</v>
      </c>
      <c r="F123" s="14"/>
      <c r="G123" s="20" t="s">
        <v>113</v>
      </c>
      <c r="H123" s="21" t="s">
        <v>184</v>
      </c>
      <c r="I123" s="503">
        <v>920.875</v>
      </c>
      <c r="L123" s="20" t="s">
        <v>113</v>
      </c>
      <c r="M123" s="21" t="s">
        <v>184</v>
      </c>
      <c r="N123" s="503">
        <v>643.625</v>
      </c>
      <c r="P123" s="13"/>
      <c r="Q123" s="504" t="s">
        <v>113</v>
      </c>
      <c r="R123" s="505" t="s">
        <v>184</v>
      </c>
      <c r="S123" s="503">
        <v>893.375</v>
      </c>
      <c r="U123" s="13"/>
      <c r="V123" s="504" t="s">
        <v>113</v>
      </c>
      <c r="W123" s="505" t="s">
        <v>184</v>
      </c>
      <c r="X123" s="503">
        <v>699.625</v>
      </c>
      <c r="Z123" s="13"/>
      <c r="AA123" s="504" t="s">
        <v>113</v>
      </c>
      <c r="AB123" s="505" t="s">
        <v>116</v>
      </c>
      <c r="AC123" s="503">
        <v>737.875</v>
      </c>
      <c r="AE123" s="13"/>
      <c r="AF123" s="504" t="s">
        <v>113</v>
      </c>
      <c r="AG123" s="505" t="s">
        <v>184</v>
      </c>
      <c r="AH123" s="503">
        <v>716.875</v>
      </c>
      <c r="AJ123" s="13"/>
      <c r="AK123" s="504" t="s">
        <v>113</v>
      </c>
      <c r="AL123" s="505" t="s">
        <v>184</v>
      </c>
      <c r="AM123" s="503">
        <v>874.375</v>
      </c>
      <c r="AO123" s="13"/>
      <c r="AP123" s="504" t="s">
        <v>113</v>
      </c>
      <c r="AQ123" s="505" t="s">
        <v>184</v>
      </c>
      <c r="AR123" s="503">
        <v>5664.875</v>
      </c>
    </row>
    <row r="124" spans="1:44" x14ac:dyDescent="0.2">
      <c r="A124" s="14"/>
      <c r="B124" s="20" t="s">
        <v>189</v>
      </c>
      <c r="C124" s="21" t="s">
        <v>186</v>
      </c>
      <c r="D124" s="503">
        <v>187.85243068506119</v>
      </c>
      <c r="F124" s="14"/>
      <c r="G124" s="20" t="s">
        <v>189</v>
      </c>
      <c r="H124" s="21" t="s">
        <v>186</v>
      </c>
      <c r="I124" s="503">
        <v>112.71383447537777</v>
      </c>
      <c r="L124" s="20" t="s">
        <v>189</v>
      </c>
      <c r="M124" s="21" t="s">
        <v>186</v>
      </c>
      <c r="N124" s="503">
        <v>108.01090181418859</v>
      </c>
      <c r="P124" s="13"/>
      <c r="Q124" s="504" t="s">
        <v>189</v>
      </c>
      <c r="R124" s="505" t="s">
        <v>186</v>
      </c>
      <c r="S124" s="503">
        <v>83.959160459118451</v>
      </c>
      <c r="U124" s="13"/>
      <c r="V124" s="504" t="s">
        <v>189</v>
      </c>
      <c r="W124" s="505" t="s">
        <v>186</v>
      </c>
      <c r="X124" s="503">
        <v>67.397789678678834</v>
      </c>
      <c r="Z124" s="13"/>
      <c r="AA124" s="504" t="s">
        <v>189</v>
      </c>
      <c r="AB124" s="505" t="s">
        <v>186</v>
      </c>
      <c r="AC124" s="503">
        <v>81.470072835717673</v>
      </c>
      <c r="AE124" s="13"/>
      <c r="AF124" s="504" t="s">
        <v>189</v>
      </c>
      <c r="AG124" s="505" t="s">
        <v>186</v>
      </c>
      <c r="AH124" s="503">
        <v>49.810511476709692</v>
      </c>
      <c r="AJ124" s="13"/>
      <c r="AK124" s="504" t="s">
        <v>189</v>
      </c>
      <c r="AL124" s="505" t="s">
        <v>186</v>
      </c>
      <c r="AM124" s="503">
        <v>149.16361313049123</v>
      </c>
      <c r="AO124" s="13"/>
      <c r="AP124" s="504">
        <f>COUNT(AO115:AO122)</f>
        <v>8</v>
      </c>
      <c r="AQ124" s="505" t="s">
        <v>186</v>
      </c>
      <c r="AR124" s="503">
        <v>645.75051677154249</v>
      </c>
    </row>
    <row r="125" spans="1:44" x14ac:dyDescent="0.2">
      <c r="A125" s="14"/>
      <c r="B125" s="15"/>
      <c r="C125" s="15"/>
      <c r="D125" s="13"/>
      <c r="F125" s="14"/>
      <c r="G125" s="15"/>
      <c r="H125" s="15"/>
      <c r="I125" s="13"/>
      <c r="L125" s="12"/>
      <c r="M125" s="12"/>
      <c r="P125" s="13"/>
      <c r="Q125" s="33"/>
      <c r="R125" s="13"/>
      <c r="S125" s="13"/>
      <c r="U125" s="13"/>
      <c r="V125" s="33"/>
      <c r="W125" s="13"/>
      <c r="X125" s="428"/>
      <c r="Z125" s="428"/>
      <c r="AA125" s="496"/>
      <c r="AB125" s="496"/>
      <c r="AC125" s="13"/>
      <c r="AE125" s="428"/>
      <c r="AF125" s="496"/>
      <c r="AG125" s="496"/>
      <c r="AH125" s="13"/>
      <c r="AJ125" s="13"/>
      <c r="AK125" s="13"/>
      <c r="AL125" s="13"/>
      <c r="AM125" s="13"/>
      <c r="AO125" s="13"/>
      <c r="AP125" s="13"/>
      <c r="AQ125" s="13"/>
      <c r="AR125" s="13"/>
    </row>
    <row r="126" spans="1:44" x14ac:dyDescent="0.2">
      <c r="A126">
        <v>2930</v>
      </c>
      <c r="B126" t="s">
        <v>24</v>
      </c>
      <c r="C126" t="s">
        <v>27</v>
      </c>
      <c r="D126" s="13">
        <v>4417</v>
      </c>
      <c r="F126">
        <v>2930</v>
      </c>
      <c r="G126" t="s">
        <v>24</v>
      </c>
      <c r="H126" t="s">
        <v>28</v>
      </c>
      <c r="I126" s="13">
        <v>664</v>
      </c>
      <c r="K126">
        <v>2930</v>
      </c>
      <c r="L126" t="s">
        <v>24</v>
      </c>
      <c r="M126" t="s">
        <v>27</v>
      </c>
      <c r="N126" s="13">
        <v>1285</v>
      </c>
      <c r="P126" s="13">
        <v>2930</v>
      </c>
      <c r="Q126" s="13" t="s">
        <v>24</v>
      </c>
      <c r="R126" s="13" t="s">
        <v>27</v>
      </c>
      <c r="S126" s="13">
        <v>1074</v>
      </c>
      <c r="U126" s="13">
        <v>2930</v>
      </c>
      <c r="V126" s="510" t="s">
        <v>24</v>
      </c>
      <c r="W126" s="13" t="s">
        <v>27</v>
      </c>
      <c r="X126" s="13">
        <v>512</v>
      </c>
      <c r="Z126" s="13">
        <v>2930</v>
      </c>
      <c r="AA126" s="13" t="s">
        <v>24</v>
      </c>
      <c r="AB126" s="510" t="s">
        <v>27</v>
      </c>
      <c r="AC126" s="13">
        <v>1219</v>
      </c>
      <c r="AE126" s="506">
        <v>2930</v>
      </c>
      <c r="AF126" s="13" t="s">
        <v>23</v>
      </c>
      <c r="AG126" s="13" t="s">
        <v>27</v>
      </c>
      <c r="AH126" s="13">
        <v>1449</v>
      </c>
      <c r="AJ126" s="13">
        <v>2930</v>
      </c>
      <c r="AK126" s="13" t="s">
        <v>24</v>
      </c>
      <c r="AL126" s="13" t="s">
        <v>28</v>
      </c>
      <c r="AM126" s="13">
        <v>1342</v>
      </c>
      <c r="AO126" s="13">
        <v>2930</v>
      </c>
      <c r="AP126" s="13" t="s">
        <v>23</v>
      </c>
      <c r="AQ126" s="13" t="s">
        <v>28</v>
      </c>
      <c r="AR126" s="13">
        <v>10398</v>
      </c>
    </row>
    <row r="127" spans="1:44" x14ac:dyDescent="0.2">
      <c r="A127">
        <v>2936</v>
      </c>
      <c r="B127" t="s">
        <v>24</v>
      </c>
      <c r="C127" t="s">
        <v>27</v>
      </c>
      <c r="D127" s="13">
        <v>3215</v>
      </c>
      <c r="F127">
        <v>2936</v>
      </c>
      <c r="G127" t="s">
        <v>24</v>
      </c>
      <c r="H127" t="s">
        <v>28</v>
      </c>
      <c r="I127" s="13">
        <v>1172</v>
      </c>
      <c r="K127">
        <v>2936</v>
      </c>
      <c r="L127" t="s">
        <v>24</v>
      </c>
      <c r="M127" t="s">
        <v>27</v>
      </c>
      <c r="N127" s="13">
        <v>737</v>
      </c>
      <c r="P127" s="13">
        <v>2936</v>
      </c>
      <c r="Q127" s="13" t="s">
        <v>24</v>
      </c>
      <c r="R127" s="13" t="s">
        <v>27</v>
      </c>
      <c r="S127" s="13">
        <v>1325</v>
      </c>
      <c r="U127" s="13">
        <v>2936</v>
      </c>
      <c r="V127" s="510" t="s">
        <v>24</v>
      </c>
      <c r="W127" s="13" t="s">
        <v>27</v>
      </c>
      <c r="X127" s="13">
        <v>1482</v>
      </c>
      <c r="Z127" s="13">
        <v>2936</v>
      </c>
      <c r="AA127" s="13" t="s">
        <v>24</v>
      </c>
      <c r="AB127" s="510" t="s">
        <v>27</v>
      </c>
      <c r="AC127" s="13">
        <v>917</v>
      </c>
      <c r="AE127" s="506">
        <v>2936</v>
      </c>
      <c r="AF127" s="13" t="s">
        <v>23</v>
      </c>
      <c r="AG127" s="13" t="s">
        <v>27</v>
      </c>
      <c r="AH127" s="13">
        <v>885</v>
      </c>
      <c r="AJ127" s="13">
        <v>2936</v>
      </c>
      <c r="AK127" s="13" t="s">
        <v>24</v>
      </c>
      <c r="AL127" s="13" t="s">
        <v>28</v>
      </c>
      <c r="AM127" s="13">
        <v>1527</v>
      </c>
      <c r="AO127" s="13">
        <v>2936</v>
      </c>
      <c r="AP127" s="13" t="s">
        <v>23</v>
      </c>
      <c r="AQ127" s="13" t="s">
        <v>28</v>
      </c>
      <c r="AR127" s="13">
        <v>15120</v>
      </c>
    </row>
    <row r="128" spans="1:44" x14ac:dyDescent="0.2">
      <c r="A128">
        <v>4116</v>
      </c>
      <c r="B128" t="s">
        <v>24</v>
      </c>
      <c r="C128" t="s">
        <v>27</v>
      </c>
      <c r="D128" s="13">
        <v>758</v>
      </c>
      <c r="F128">
        <v>4116</v>
      </c>
      <c r="G128" t="s">
        <v>24</v>
      </c>
      <c r="H128" t="s">
        <v>28</v>
      </c>
      <c r="I128" s="13">
        <v>807</v>
      </c>
      <c r="K128">
        <v>4116</v>
      </c>
      <c r="L128" t="s">
        <v>24</v>
      </c>
      <c r="M128" t="s">
        <v>27</v>
      </c>
      <c r="N128" s="13">
        <v>1294</v>
      </c>
      <c r="P128" s="13">
        <v>4116</v>
      </c>
      <c r="Q128" s="13" t="s">
        <v>24</v>
      </c>
      <c r="R128" s="13" t="s">
        <v>27</v>
      </c>
      <c r="S128" s="13">
        <v>561</v>
      </c>
      <c r="U128" s="13">
        <v>4116</v>
      </c>
      <c r="V128" s="510" t="s">
        <v>24</v>
      </c>
      <c r="W128" s="13" t="s">
        <v>27</v>
      </c>
      <c r="X128" s="13">
        <v>754</v>
      </c>
      <c r="Z128" s="13">
        <v>4116</v>
      </c>
      <c r="AA128" s="13" t="s">
        <v>24</v>
      </c>
      <c r="AB128" s="510" t="s">
        <v>27</v>
      </c>
      <c r="AC128" s="13">
        <v>529</v>
      </c>
      <c r="AE128" s="506">
        <v>4116</v>
      </c>
      <c r="AF128" s="13" t="s">
        <v>23</v>
      </c>
      <c r="AG128" s="13" t="s">
        <v>27</v>
      </c>
      <c r="AH128" s="13">
        <v>430</v>
      </c>
      <c r="AJ128" s="13">
        <v>4116</v>
      </c>
      <c r="AK128" s="13" t="s">
        <v>24</v>
      </c>
      <c r="AL128" s="13" t="s">
        <v>28</v>
      </c>
      <c r="AM128" s="13">
        <v>630</v>
      </c>
      <c r="AO128" s="13">
        <v>4116</v>
      </c>
      <c r="AP128" s="13" t="s">
        <v>23</v>
      </c>
      <c r="AQ128" s="13" t="s">
        <v>28</v>
      </c>
      <c r="AR128" s="13">
        <v>4743</v>
      </c>
    </row>
    <row r="129" spans="1:44" x14ac:dyDescent="0.2">
      <c r="A129">
        <v>4141</v>
      </c>
      <c r="B129" t="s">
        <v>24</v>
      </c>
      <c r="C129" t="s">
        <v>27</v>
      </c>
      <c r="D129" s="13">
        <v>831</v>
      </c>
      <c r="F129">
        <v>4141</v>
      </c>
      <c r="G129" t="s">
        <v>24</v>
      </c>
      <c r="H129" t="s">
        <v>28</v>
      </c>
      <c r="I129" s="13">
        <v>829</v>
      </c>
      <c r="K129">
        <v>4141</v>
      </c>
      <c r="L129" t="s">
        <v>24</v>
      </c>
      <c r="M129" t="s">
        <v>27</v>
      </c>
      <c r="N129" s="13">
        <v>195</v>
      </c>
      <c r="P129" s="13">
        <v>4141</v>
      </c>
      <c r="Q129" s="13" t="s">
        <v>24</v>
      </c>
      <c r="R129" s="13" t="s">
        <v>27</v>
      </c>
      <c r="S129" s="13">
        <v>1289</v>
      </c>
      <c r="U129" s="13">
        <v>4141</v>
      </c>
      <c r="V129" s="510" t="s">
        <v>24</v>
      </c>
      <c r="W129" s="13" t="s">
        <v>27</v>
      </c>
      <c r="X129" s="13">
        <v>343</v>
      </c>
      <c r="Z129" s="13">
        <v>4141</v>
      </c>
      <c r="AA129" s="13" t="s">
        <v>24</v>
      </c>
      <c r="AB129" s="510" t="s">
        <v>27</v>
      </c>
      <c r="AC129" s="13">
        <v>581</v>
      </c>
      <c r="AE129" s="506">
        <v>4141</v>
      </c>
      <c r="AF129" s="13" t="s">
        <v>23</v>
      </c>
      <c r="AG129" s="13" t="s">
        <v>27</v>
      </c>
      <c r="AH129" s="13">
        <v>283</v>
      </c>
      <c r="AJ129" s="13">
        <v>4141</v>
      </c>
      <c r="AK129" s="13" t="s">
        <v>24</v>
      </c>
      <c r="AL129" s="13" t="s">
        <v>28</v>
      </c>
      <c r="AM129" s="13">
        <v>332</v>
      </c>
      <c r="AO129" s="13">
        <v>4141</v>
      </c>
      <c r="AP129" s="13" t="s">
        <v>23</v>
      </c>
      <c r="AQ129" s="13" t="s">
        <v>28</v>
      </c>
      <c r="AR129" s="13">
        <v>1683</v>
      </c>
    </row>
    <row r="130" spans="1:44" x14ac:dyDescent="0.2">
      <c r="A130">
        <v>4166</v>
      </c>
      <c r="B130" t="s">
        <v>24</v>
      </c>
      <c r="C130" t="s">
        <v>27</v>
      </c>
      <c r="D130" s="13">
        <v>1379</v>
      </c>
      <c r="F130">
        <v>4166</v>
      </c>
      <c r="G130" t="s">
        <v>24</v>
      </c>
      <c r="H130" t="s">
        <v>27</v>
      </c>
      <c r="I130" s="13">
        <v>945</v>
      </c>
      <c r="K130" s="14">
        <v>4179</v>
      </c>
      <c r="L130" s="14" t="s">
        <v>24</v>
      </c>
      <c r="M130" s="14" t="s">
        <v>27</v>
      </c>
      <c r="N130" s="13">
        <v>1105</v>
      </c>
      <c r="P130" s="13">
        <v>4166</v>
      </c>
      <c r="Q130" s="13" t="s">
        <v>24</v>
      </c>
      <c r="R130" s="13" t="s">
        <v>27</v>
      </c>
      <c r="S130" s="13">
        <v>497</v>
      </c>
      <c r="U130" s="13">
        <v>4166</v>
      </c>
      <c r="V130" s="510" t="s">
        <v>24</v>
      </c>
      <c r="W130" s="13" t="s">
        <v>27</v>
      </c>
      <c r="X130" s="13">
        <v>861</v>
      </c>
      <c r="Z130" s="13">
        <v>4166</v>
      </c>
      <c r="AA130" s="13" t="s">
        <v>24</v>
      </c>
      <c r="AB130" s="510" t="s">
        <v>27</v>
      </c>
      <c r="AC130" s="13">
        <v>670</v>
      </c>
      <c r="AE130" s="506">
        <v>4166</v>
      </c>
      <c r="AF130" s="13" t="s">
        <v>23</v>
      </c>
      <c r="AG130" s="13" t="s">
        <v>27</v>
      </c>
      <c r="AH130" s="13">
        <v>514</v>
      </c>
      <c r="AJ130" s="13">
        <v>4166</v>
      </c>
      <c r="AK130" s="13" t="s">
        <v>23</v>
      </c>
      <c r="AL130" s="13" t="s">
        <v>27</v>
      </c>
      <c r="AM130" s="13">
        <v>910</v>
      </c>
      <c r="AO130" s="13">
        <v>4166</v>
      </c>
      <c r="AP130" s="13" t="s">
        <v>23</v>
      </c>
      <c r="AQ130" s="13" t="s">
        <v>28</v>
      </c>
      <c r="AR130" s="13">
        <v>9351</v>
      </c>
    </row>
    <row r="131" spans="1:44" x14ac:dyDescent="0.2">
      <c r="A131" s="14">
        <v>4179</v>
      </c>
      <c r="B131" s="14" t="s">
        <v>17</v>
      </c>
      <c r="C131" s="14" t="s">
        <v>27</v>
      </c>
      <c r="D131" s="13">
        <v>1379</v>
      </c>
      <c r="F131" s="14">
        <v>4179</v>
      </c>
      <c r="G131" s="14" t="s">
        <v>17</v>
      </c>
      <c r="H131" s="14" t="s">
        <v>27</v>
      </c>
      <c r="I131" s="13">
        <v>957</v>
      </c>
      <c r="K131">
        <v>4166</v>
      </c>
      <c r="L131" t="s">
        <v>24</v>
      </c>
      <c r="M131" t="s">
        <v>27</v>
      </c>
      <c r="N131" s="13">
        <v>761</v>
      </c>
      <c r="P131" s="428">
        <v>4179</v>
      </c>
      <c r="Q131" s="511" t="s">
        <v>17</v>
      </c>
      <c r="R131" s="428" t="s">
        <v>27</v>
      </c>
      <c r="S131" s="13">
        <v>560</v>
      </c>
      <c r="U131" s="428">
        <v>4179</v>
      </c>
      <c r="V131" s="428" t="s">
        <v>17</v>
      </c>
      <c r="W131" s="428" t="s">
        <v>27</v>
      </c>
      <c r="X131" s="13">
        <v>556</v>
      </c>
      <c r="Z131" s="428">
        <v>4179</v>
      </c>
      <c r="AA131" s="511" t="s">
        <v>17</v>
      </c>
      <c r="AB131" s="511" t="s">
        <v>27</v>
      </c>
      <c r="AC131" s="13">
        <v>651</v>
      </c>
      <c r="AE131" s="512">
        <v>4179</v>
      </c>
      <c r="AF131" s="428" t="s">
        <v>17</v>
      </c>
      <c r="AG131" s="428" t="s">
        <v>27</v>
      </c>
      <c r="AH131" s="13">
        <v>429</v>
      </c>
      <c r="AJ131" s="428">
        <v>4179</v>
      </c>
      <c r="AK131" s="428" t="s">
        <v>17</v>
      </c>
      <c r="AL131" s="428" t="s">
        <v>27</v>
      </c>
      <c r="AM131" s="13">
        <v>983</v>
      </c>
      <c r="AO131" s="428">
        <v>4179</v>
      </c>
      <c r="AP131" s="13" t="s">
        <v>23</v>
      </c>
      <c r="AQ131" s="13" t="s">
        <v>28</v>
      </c>
      <c r="AR131" s="13">
        <v>9311</v>
      </c>
    </row>
    <row r="132" spans="1:44" x14ac:dyDescent="0.2">
      <c r="A132">
        <v>4196</v>
      </c>
      <c r="B132" t="s">
        <v>24</v>
      </c>
      <c r="C132" t="s">
        <v>27</v>
      </c>
      <c r="D132" s="13">
        <v>927</v>
      </c>
      <c r="F132">
        <v>4196</v>
      </c>
      <c r="G132" t="s">
        <v>24</v>
      </c>
      <c r="H132" t="s">
        <v>27</v>
      </c>
      <c r="I132" s="13">
        <v>926</v>
      </c>
      <c r="K132">
        <v>4196</v>
      </c>
      <c r="L132" t="s">
        <v>24</v>
      </c>
      <c r="M132" t="s">
        <v>27</v>
      </c>
      <c r="N132" s="13">
        <v>482</v>
      </c>
      <c r="P132" s="13">
        <v>4196</v>
      </c>
      <c r="Q132" s="13" t="s">
        <v>24</v>
      </c>
      <c r="R132" s="13" t="s">
        <v>27</v>
      </c>
      <c r="S132" s="13">
        <v>664</v>
      </c>
      <c r="U132" s="13">
        <v>4196</v>
      </c>
      <c r="V132" s="510" t="s">
        <v>24</v>
      </c>
      <c r="W132" s="13" t="s">
        <v>27</v>
      </c>
      <c r="X132" s="13">
        <v>1061</v>
      </c>
      <c r="Z132" s="13">
        <v>4196</v>
      </c>
      <c r="AA132" s="13" t="s">
        <v>24</v>
      </c>
      <c r="AB132" s="510" t="s">
        <v>27</v>
      </c>
      <c r="AC132" s="13">
        <v>810</v>
      </c>
      <c r="AE132" s="506">
        <v>4196</v>
      </c>
      <c r="AF132" s="13" t="s">
        <v>23</v>
      </c>
      <c r="AG132" s="13" t="s">
        <v>27</v>
      </c>
      <c r="AH132" s="13">
        <v>1197</v>
      </c>
      <c r="AJ132" s="13">
        <v>4196</v>
      </c>
      <c r="AK132" s="13" t="s">
        <v>23</v>
      </c>
      <c r="AL132" s="13" t="s">
        <v>27</v>
      </c>
      <c r="AM132" s="13">
        <v>781</v>
      </c>
      <c r="AO132" s="13">
        <v>4196</v>
      </c>
      <c r="AP132" s="13" t="s">
        <v>23</v>
      </c>
      <c r="AQ132" s="13" t="s">
        <v>28</v>
      </c>
      <c r="AR132" s="13">
        <v>7016</v>
      </c>
    </row>
    <row r="133" spans="1:44" x14ac:dyDescent="0.2">
      <c r="A133">
        <v>4212</v>
      </c>
      <c r="B133" t="s">
        <v>24</v>
      </c>
      <c r="C133" t="s">
        <v>27</v>
      </c>
      <c r="D133" s="13">
        <v>1490</v>
      </c>
      <c r="F133">
        <v>4212</v>
      </c>
      <c r="G133" t="s">
        <v>24</v>
      </c>
      <c r="H133" t="s">
        <v>27</v>
      </c>
      <c r="I133" s="13">
        <v>530</v>
      </c>
      <c r="K133">
        <v>4212</v>
      </c>
      <c r="L133" t="s">
        <v>24</v>
      </c>
      <c r="M133" t="s">
        <v>27</v>
      </c>
      <c r="N133" s="13">
        <v>361</v>
      </c>
      <c r="P133" s="13">
        <v>4212</v>
      </c>
      <c r="Q133" s="13" t="s">
        <v>24</v>
      </c>
      <c r="R133" s="13" t="s">
        <v>27</v>
      </c>
      <c r="S133" s="13">
        <v>504</v>
      </c>
      <c r="U133" s="13">
        <v>4212</v>
      </c>
      <c r="V133" s="510" t="s">
        <v>24</v>
      </c>
      <c r="W133" s="13" t="s">
        <v>27</v>
      </c>
      <c r="X133" s="13">
        <v>1113</v>
      </c>
      <c r="Z133" s="13">
        <v>4212</v>
      </c>
      <c r="AA133" s="13" t="s">
        <v>24</v>
      </c>
      <c r="AB133" s="510" t="s">
        <v>27</v>
      </c>
      <c r="AC133" s="13">
        <v>1171</v>
      </c>
      <c r="AE133" s="506">
        <v>4212</v>
      </c>
      <c r="AF133" s="13" t="s">
        <v>23</v>
      </c>
      <c r="AG133" s="13" t="s">
        <v>27</v>
      </c>
      <c r="AH133" s="13">
        <v>771</v>
      </c>
      <c r="AJ133" s="13">
        <v>4212</v>
      </c>
      <c r="AK133" s="13" t="s">
        <v>23</v>
      </c>
      <c r="AL133" s="13" t="s">
        <v>27</v>
      </c>
      <c r="AM133" s="13">
        <v>205</v>
      </c>
      <c r="AO133" s="13">
        <v>4212</v>
      </c>
      <c r="AP133" s="13" t="s">
        <v>23</v>
      </c>
      <c r="AQ133" s="13" t="s">
        <v>28</v>
      </c>
      <c r="AR133" s="13">
        <v>16615</v>
      </c>
    </row>
    <row r="134" spans="1:44" x14ac:dyDescent="0.2">
      <c r="A134" s="14"/>
      <c r="B134" s="513" t="s">
        <v>187</v>
      </c>
      <c r="C134" s="513" t="s">
        <v>184</v>
      </c>
      <c r="D134" s="514">
        <v>1799.5</v>
      </c>
      <c r="F134" s="14"/>
      <c r="G134" s="513" t="s">
        <v>187</v>
      </c>
      <c r="H134" s="513" t="s">
        <v>184</v>
      </c>
      <c r="I134" s="514">
        <v>853.75</v>
      </c>
      <c r="L134" s="507" t="s">
        <v>187</v>
      </c>
      <c r="M134" s="507" t="s">
        <v>184</v>
      </c>
      <c r="N134" s="431">
        <v>777.5</v>
      </c>
      <c r="P134" s="13"/>
      <c r="Q134" s="508" t="s">
        <v>187</v>
      </c>
      <c r="R134" s="508" t="s">
        <v>184</v>
      </c>
      <c r="S134" s="431">
        <v>809.25</v>
      </c>
      <c r="U134" s="13"/>
      <c r="V134" s="508" t="s">
        <v>187</v>
      </c>
      <c r="W134" s="508" t="s">
        <v>184</v>
      </c>
      <c r="X134" s="431">
        <v>835.25</v>
      </c>
      <c r="Z134" s="13"/>
      <c r="AA134" s="508" t="s">
        <v>187</v>
      </c>
      <c r="AB134" s="508" t="s">
        <v>184</v>
      </c>
      <c r="AC134" s="431">
        <v>818.5</v>
      </c>
      <c r="AE134" s="13"/>
      <c r="AF134" s="509" t="s">
        <v>187</v>
      </c>
      <c r="AG134" s="508" t="s">
        <v>184</v>
      </c>
      <c r="AH134" s="431">
        <v>744.75</v>
      </c>
      <c r="AJ134" s="13"/>
      <c r="AK134" s="508" t="s">
        <v>187</v>
      </c>
      <c r="AL134" s="508" t="s">
        <v>184</v>
      </c>
      <c r="AM134" s="431">
        <v>838.75</v>
      </c>
      <c r="AO134" s="13"/>
      <c r="AP134" s="508" t="s">
        <v>187</v>
      </c>
      <c r="AQ134" s="508" t="s">
        <v>184</v>
      </c>
      <c r="AR134" s="431">
        <v>9279.625</v>
      </c>
    </row>
    <row r="135" spans="1:44" x14ac:dyDescent="0.2">
      <c r="B135" s="513" t="s">
        <v>189</v>
      </c>
      <c r="C135" s="513" t="s">
        <v>186</v>
      </c>
      <c r="D135" s="514">
        <v>464.61097398022906</v>
      </c>
      <c r="F135" s="14"/>
      <c r="G135" s="513" t="s">
        <v>189</v>
      </c>
      <c r="H135" s="513" t="s">
        <v>186</v>
      </c>
      <c r="I135" s="514">
        <v>69.321649370370366</v>
      </c>
      <c r="L135" s="507" t="s">
        <v>189</v>
      </c>
      <c r="M135" s="507" t="s">
        <v>186</v>
      </c>
      <c r="N135" s="431">
        <v>148.42001212774508</v>
      </c>
      <c r="P135" s="13"/>
      <c r="Q135" s="508" t="s">
        <v>189</v>
      </c>
      <c r="R135" s="508" t="s">
        <v>186</v>
      </c>
      <c r="S135" s="431">
        <v>126.89840565248585</v>
      </c>
      <c r="U135" s="13"/>
      <c r="V135" s="508" t="s">
        <v>189</v>
      </c>
      <c r="W135" s="508" t="s">
        <v>186</v>
      </c>
      <c r="X135" s="431">
        <v>132.18219974176336</v>
      </c>
      <c r="Z135" s="13"/>
      <c r="AA135" s="508" t="s">
        <v>189</v>
      </c>
      <c r="AB135" s="508" t="s">
        <v>186</v>
      </c>
      <c r="AC135" s="431">
        <v>93.03954612344765</v>
      </c>
      <c r="AE135" s="13"/>
      <c r="AF135" s="509" t="s">
        <v>189</v>
      </c>
      <c r="AG135" s="508" t="s">
        <v>186</v>
      </c>
      <c r="AH135" s="431">
        <v>145.53359332372125</v>
      </c>
      <c r="AJ135" s="13"/>
      <c r="AK135" s="508" t="s">
        <v>189</v>
      </c>
      <c r="AL135" s="508" t="s">
        <v>186</v>
      </c>
      <c r="AM135" s="431">
        <v>161.36579452553485</v>
      </c>
      <c r="AO135" s="13"/>
      <c r="AP135" s="508">
        <f>COUNT(AO126:AO133)</f>
        <v>8</v>
      </c>
      <c r="AQ135" s="508" t="s">
        <v>186</v>
      </c>
      <c r="AR135" s="431">
        <v>1755.5433828864577</v>
      </c>
    </row>
    <row r="136" spans="1:44" x14ac:dyDescent="0.2">
      <c r="A136" s="14"/>
      <c r="B136" s="14"/>
      <c r="C136" s="15"/>
      <c r="D136" s="15"/>
      <c r="M136" s="12"/>
      <c r="N136" s="33"/>
    </row>
    <row r="137" spans="1:44" x14ac:dyDescent="0.2">
      <c r="AJ137" s="13"/>
      <c r="AK137" s="13"/>
      <c r="AL137" s="13"/>
      <c r="AM137" s="13"/>
    </row>
    <row r="138" spans="1:44" x14ac:dyDescent="0.2">
      <c r="Z138" s="13"/>
      <c r="AA138" s="13"/>
      <c r="AB138" s="13"/>
      <c r="AC138" s="13"/>
      <c r="AD138" s="13"/>
    </row>
    <row r="139" spans="1:44" x14ac:dyDescent="0.2">
      <c r="AE139" s="13"/>
      <c r="AF139" s="33"/>
      <c r="AG139" s="33"/>
      <c r="AH139" s="13"/>
    </row>
    <row r="140" spans="1:44" x14ac:dyDescent="0.2">
      <c r="AE140" s="13"/>
      <c r="AF140" s="33"/>
      <c r="AG140" s="33"/>
      <c r="AH140" s="13"/>
    </row>
    <row r="141" spans="1:44" x14ac:dyDescent="0.2">
      <c r="AE141" s="13"/>
      <c r="AF141" s="33"/>
      <c r="AG141" s="33"/>
      <c r="AH141" s="13"/>
    </row>
    <row r="142" spans="1:44" ht="34" x14ac:dyDescent="0.4">
      <c r="A142" s="32" t="s">
        <v>43</v>
      </c>
      <c r="C142" s="12"/>
      <c r="F142" s="33"/>
      <c r="G142" s="33"/>
      <c r="H142" s="14"/>
      <c r="I142" s="33"/>
      <c r="J142" s="33"/>
      <c r="K142" s="33"/>
      <c r="L142" s="33"/>
      <c r="M142" s="33"/>
      <c r="N142" s="33"/>
      <c r="O142" s="33"/>
      <c r="P142" s="33"/>
      <c r="Q142" s="33"/>
      <c r="R142" s="33"/>
      <c r="S142" s="33"/>
      <c r="T142" s="33"/>
      <c r="U142" s="33"/>
      <c r="V142" s="33"/>
      <c r="W142" s="33"/>
      <c r="X142" s="33"/>
      <c r="Y142" s="33"/>
      <c r="Z142" s="33"/>
    </row>
    <row r="143" spans="1:44" s="35" customFormat="1" ht="24" x14ac:dyDescent="0.3">
      <c r="A143" s="34" t="s">
        <v>190</v>
      </c>
    </row>
    <row r="144" spans="1:44" x14ac:dyDescent="0.2">
      <c r="N144"/>
    </row>
    <row r="145" spans="1:21" ht="24" x14ac:dyDescent="0.2">
      <c r="A145" s="36" t="s">
        <v>46</v>
      </c>
      <c r="B145" s="36"/>
      <c r="C145" s="36"/>
      <c r="M145" s="36" t="s">
        <v>191</v>
      </c>
      <c r="N145" s="36"/>
      <c r="O145" s="36"/>
    </row>
    <row r="146" spans="1:21" x14ac:dyDescent="0.2">
      <c r="N146"/>
    </row>
    <row r="147" spans="1:21" x14ac:dyDescent="0.2">
      <c r="A147" s="432" t="s">
        <v>52</v>
      </c>
      <c r="B147" s="432"/>
      <c r="C147" s="432"/>
      <c r="D147" s="432"/>
      <c r="E147" s="432"/>
      <c r="F147" s="432"/>
      <c r="G147" s="432"/>
      <c r="H147" s="432"/>
      <c r="I147" s="432"/>
      <c r="J147" s="432"/>
      <c r="M147" s="432" t="s">
        <v>92</v>
      </c>
      <c r="N147" s="432"/>
      <c r="O147" s="432"/>
      <c r="P147" s="432"/>
      <c r="Q147" s="432"/>
      <c r="R147" s="432"/>
      <c r="S147" s="432"/>
      <c r="T147" s="432"/>
      <c r="U147" s="432"/>
    </row>
    <row r="148" spans="1:21" ht="33" thickBot="1" x14ac:dyDescent="0.25">
      <c r="A148" s="433" t="s">
        <v>54</v>
      </c>
      <c r="B148" s="433" t="s">
        <v>55</v>
      </c>
      <c r="M148" s="433" t="s">
        <v>57</v>
      </c>
      <c r="N148" s="433" t="s">
        <v>192</v>
      </c>
    </row>
    <row r="149" spans="1:21" ht="36" thickTop="1" thickBot="1" x14ac:dyDescent="0.25">
      <c r="A149" s="434" t="s">
        <v>60</v>
      </c>
      <c r="B149" s="435"/>
      <c r="C149" s="436" t="s">
        <v>61</v>
      </c>
      <c r="D149" s="437" t="s">
        <v>62</v>
      </c>
      <c r="E149" s="437" t="s">
        <v>63</v>
      </c>
      <c r="F149" s="437" t="s">
        <v>64</v>
      </c>
      <c r="G149" s="437" t="s">
        <v>65</v>
      </c>
      <c r="H149" s="437" t="s">
        <v>66</v>
      </c>
      <c r="I149" s="437" t="s">
        <v>67</v>
      </c>
      <c r="J149" s="438" t="s">
        <v>68</v>
      </c>
      <c r="M149" s="474" t="s">
        <v>60</v>
      </c>
      <c r="N149" s="436" t="s">
        <v>61</v>
      </c>
      <c r="O149" s="437" t="s">
        <v>62</v>
      </c>
      <c r="P149" s="437" t="s">
        <v>63</v>
      </c>
      <c r="Q149" s="437" t="s">
        <v>64</v>
      </c>
      <c r="R149" s="437" t="s">
        <v>65</v>
      </c>
      <c r="S149" s="437" t="s">
        <v>66</v>
      </c>
      <c r="T149" s="437" t="s">
        <v>67</v>
      </c>
      <c r="U149" s="438" t="s">
        <v>73</v>
      </c>
    </row>
    <row r="150" spans="1:21" ht="33" thickTop="1" x14ac:dyDescent="0.2">
      <c r="A150" s="439" t="s">
        <v>71</v>
      </c>
      <c r="B150" s="440" t="s">
        <v>72</v>
      </c>
      <c r="C150" s="441">
        <v>245223440.56520537</v>
      </c>
      <c r="D150" s="442">
        <v>4</v>
      </c>
      <c r="E150" s="443">
        <v>61305860.141301341</v>
      </c>
      <c r="F150" s="443">
        <v>11.254834398819753</v>
      </c>
      <c r="G150" s="444">
        <v>7.4163753738826188E-8</v>
      </c>
      <c r="H150" s="444">
        <v>0.26019830049625281</v>
      </c>
      <c r="I150" s="443">
        <v>45.019337595279012</v>
      </c>
      <c r="J150" s="515">
        <v>0.99993684271453742</v>
      </c>
      <c r="M150" s="475" t="s">
        <v>74</v>
      </c>
      <c r="N150" s="516" t="s">
        <v>193</v>
      </c>
      <c r="O150" s="477">
        <v>3</v>
      </c>
      <c r="P150" s="478">
        <v>225655183.44961533</v>
      </c>
      <c r="Q150" s="478">
        <v>5.9050097503930106</v>
      </c>
      <c r="R150" s="479">
        <v>2.5148984406808371E-3</v>
      </c>
      <c r="S150" s="479">
        <v>0.35633146591699744</v>
      </c>
      <c r="T150" s="478">
        <v>17.715029251179033</v>
      </c>
      <c r="U150" s="517">
        <v>0.9285381062376542</v>
      </c>
    </row>
    <row r="151" spans="1:21" ht="32" x14ac:dyDescent="0.2">
      <c r="A151" s="446"/>
      <c r="B151" s="447" t="s">
        <v>77</v>
      </c>
      <c r="C151" s="448">
        <v>245223440.56520537</v>
      </c>
      <c r="D151" s="449">
        <v>1.9844155430935384</v>
      </c>
      <c r="E151" s="449">
        <v>123574642.12506744</v>
      </c>
      <c r="F151" s="449">
        <v>11.254834398819753</v>
      </c>
      <c r="G151" s="450">
        <v>6.8372383500724424E-5</v>
      </c>
      <c r="H151" s="450">
        <v>0.26019830049625281</v>
      </c>
      <c r="I151" s="449">
        <v>22.33426831596174</v>
      </c>
      <c r="J151" s="463">
        <v>0.98981228170614932</v>
      </c>
      <c r="M151" s="518" t="s">
        <v>79</v>
      </c>
      <c r="N151" s="448">
        <v>4896924244.0253534</v>
      </c>
      <c r="O151" s="465">
        <v>1</v>
      </c>
      <c r="P151" s="449">
        <v>4896924244.0253534</v>
      </c>
      <c r="Q151" s="449">
        <v>128.14412222160249</v>
      </c>
      <c r="R151" s="450">
        <v>1.0033805795388691E-12</v>
      </c>
      <c r="S151" s="450">
        <v>0.80017999064792777</v>
      </c>
      <c r="T151" s="449">
        <v>128.14412222160249</v>
      </c>
      <c r="U151" s="451">
        <v>1</v>
      </c>
    </row>
    <row r="152" spans="1:21" x14ac:dyDescent="0.2">
      <c r="A152" s="452"/>
      <c r="B152" s="453" t="s">
        <v>80</v>
      </c>
      <c r="C152" s="454">
        <v>245223440.56520537</v>
      </c>
      <c r="D152" s="455">
        <v>2.3134301999370122</v>
      </c>
      <c r="E152" s="455">
        <v>105999930.56712154</v>
      </c>
      <c r="F152" s="455">
        <v>11.254834398819753</v>
      </c>
      <c r="G152" s="456">
        <v>2.2204396033464482E-5</v>
      </c>
      <c r="H152" s="456">
        <v>0.26019830049625281</v>
      </c>
      <c r="I152" s="455">
        <v>26.037273793519542</v>
      </c>
      <c r="J152" s="464">
        <v>0.99541095837350191</v>
      </c>
      <c r="M152" s="481" t="s">
        <v>81</v>
      </c>
      <c r="N152" s="519">
        <v>12786806.202572748</v>
      </c>
      <c r="O152" s="520">
        <v>1</v>
      </c>
      <c r="P152" s="521">
        <v>12786806.202572748</v>
      </c>
      <c r="Q152" s="522">
        <v>0.33460882284335852</v>
      </c>
      <c r="R152" s="522">
        <v>0.5670070093414451</v>
      </c>
      <c r="S152" s="522">
        <v>1.0348318257896108E-2</v>
      </c>
      <c r="T152" s="522">
        <v>0.33460882284335852</v>
      </c>
      <c r="U152" s="523">
        <v>8.6800144667007806E-2</v>
      </c>
    </row>
    <row r="153" spans="1:21" x14ac:dyDescent="0.2">
      <c r="A153" s="452"/>
      <c r="B153" s="453" t="s">
        <v>82</v>
      </c>
      <c r="C153" s="454">
        <v>245223440.56520537</v>
      </c>
      <c r="D153" s="455">
        <v>1</v>
      </c>
      <c r="E153" s="455">
        <v>245223440.56520537</v>
      </c>
      <c r="F153" s="455">
        <v>11.254834398819753</v>
      </c>
      <c r="G153" s="456">
        <v>2.0567067871987356E-3</v>
      </c>
      <c r="H153" s="456">
        <v>0.26019830049625281</v>
      </c>
      <c r="I153" s="455">
        <v>11.254834398819753</v>
      </c>
      <c r="J153" s="464">
        <v>0.90192541308456065</v>
      </c>
      <c r="M153" s="481" t="s">
        <v>93</v>
      </c>
      <c r="N153" s="524">
        <v>601859346.14631402</v>
      </c>
      <c r="O153" s="525">
        <v>1</v>
      </c>
      <c r="P153" s="526">
        <v>601859346.14631402</v>
      </c>
      <c r="Q153" s="526">
        <v>15.749628495250969</v>
      </c>
      <c r="R153" s="527">
        <v>3.8252850432777722E-4</v>
      </c>
      <c r="S153" s="527">
        <v>0.32983771793779249</v>
      </c>
      <c r="T153" s="526">
        <v>15.749628495250969</v>
      </c>
      <c r="U153" s="528">
        <v>0.97041503505142235</v>
      </c>
    </row>
    <row r="154" spans="1:21" ht="32" x14ac:dyDescent="0.2">
      <c r="A154" s="452" t="s">
        <v>84</v>
      </c>
      <c r="B154" s="453" t="s">
        <v>72</v>
      </c>
      <c r="C154" s="519">
        <v>2830891.2209015987</v>
      </c>
      <c r="D154" s="520">
        <v>4</v>
      </c>
      <c r="E154" s="521">
        <v>707722.80522539967</v>
      </c>
      <c r="F154" s="522">
        <v>0.12992726885686204</v>
      </c>
      <c r="G154" s="522">
        <v>0.97125466601706179</v>
      </c>
      <c r="H154" s="522">
        <v>4.0438083712314816E-3</v>
      </c>
      <c r="I154" s="522">
        <v>0.51970907542744815</v>
      </c>
      <c r="J154" s="523">
        <v>7.6248276400573634E-2</v>
      </c>
      <c r="M154" s="481" t="s">
        <v>94</v>
      </c>
      <c r="N154" s="519">
        <v>34656553.437453218</v>
      </c>
      <c r="O154" s="520">
        <v>1</v>
      </c>
      <c r="P154" s="521">
        <v>34656553.437453218</v>
      </c>
      <c r="Q154" s="522">
        <v>0.90690265933497449</v>
      </c>
      <c r="R154" s="522">
        <v>0.34807588992469385</v>
      </c>
      <c r="S154" s="522">
        <v>2.7559648160253265E-2</v>
      </c>
      <c r="T154" s="522">
        <v>0.90690265933497449</v>
      </c>
      <c r="U154" s="523">
        <v>0.15206197790521825</v>
      </c>
    </row>
    <row r="155" spans="1:21" ht="32" x14ac:dyDescent="0.2">
      <c r="A155" s="446"/>
      <c r="B155" s="447" t="s">
        <v>77</v>
      </c>
      <c r="C155" s="448">
        <v>2830891.2209015987</v>
      </c>
      <c r="D155" s="449">
        <v>1.9844155430935384</v>
      </c>
      <c r="E155" s="449">
        <v>1426561.7051600369</v>
      </c>
      <c r="F155" s="450">
        <v>0.12992726885686204</v>
      </c>
      <c r="G155" s="450">
        <v>0.87691419312107122</v>
      </c>
      <c r="H155" s="450">
        <v>4.0438083712314816E-3</v>
      </c>
      <c r="I155" s="450">
        <v>0.25782969179125004</v>
      </c>
      <c r="J155" s="463">
        <v>6.9061206508704731E-2</v>
      </c>
      <c r="M155" s="518" t="s">
        <v>83</v>
      </c>
      <c r="N155" s="448">
        <v>1222854182.4011545</v>
      </c>
      <c r="O155" s="465">
        <v>32</v>
      </c>
      <c r="P155" s="449">
        <v>38214193.200036079</v>
      </c>
      <c r="Q155" s="466"/>
      <c r="R155" s="466"/>
      <c r="S155" s="466"/>
      <c r="T155" s="466"/>
      <c r="U155" s="467"/>
    </row>
    <row r="156" spans="1:21" x14ac:dyDescent="0.2">
      <c r="A156" s="452"/>
      <c r="B156" s="453" t="s">
        <v>80</v>
      </c>
      <c r="C156" s="454">
        <v>2830891.2209015987</v>
      </c>
      <c r="D156" s="455">
        <v>2.3134301999370122</v>
      </c>
      <c r="E156" s="455">
        <v>1223676.9542382024</v>
      </c>
      <c r="F156" s="456">
        <v>0.12992726885686201</v>
      </c>
      <c r="G156" s="456">
        <v>0.90422576793789711</v>
      </c>
      <c r="H156" s="456">
        <v>4.0438083712314816E-3</v>
      </c>
      <c r="I156" s="456">
        <v>0.30057766756880028</v>
      </c>
      <c r="J156" s="464">
        <v>7.0407968681451383E-2</v>
      </c>
      <c r="M156" s="481" t="s">
        <v>85</v>
      </c>
      <c r="N156" s="454">
        <v>7225827153</v>
      </c>
      <c r="O156" s="529">
        <v>36</v>
      </c>
      <c r="P156" s="530"/>
      <c r="Q156" s="530"/>
      <c r="R156" s="530"/>
      <c r="S156" s="530"/>
      <c r="T156" s="530"/>
      <c r="U156" s="531"/>
    </row>
    <row r="157" spans="1:21" ht="17" thickBot="1" x14ac:dyDescent="0.25">
      <c r="A157" s="452"/>
      <c r="B157" s="453" t="s">
        <v>82</v>
      </c>
      <c r="C157" s="454">
        <v>2830891.2209015987</v>
      </c>
      <c r="D157" s="455">
        <v>1</v>
      </c>
      <c r="E157" s="455">
        <v>2830891.2209015987</v>
      </c>
      <c r="F157" s="456">
        <v>0.12992726885686204</v>
      </c>
      <c r="G157" s="456">
        <v>0.72087595132832338</v>
      </c>
      <c r="H157" s="456">
        <v>4.0438083712314816E-3</v>
      </c>
      <c r="I157" s="456">
        <v>0.12992726885686204</v>
      </c>
      <c r="J157" s="464">
        <v>6.4128512992413955E-2</v>
      </c>
      <c r="M157" s="487" t="s">
        <v>86</v>
      </c>
      <c r="N157" s="470">
        <v>1899819732.7500005</v>
      </c>
      <c r="O157" s="488">
        <v>35</v>
      </c>
      <c r="P157" s="472"/>
      <c r="Q157" s="472"/>
      <c r="R157" s="472"/>
      <c r="S157" s="472"/>
      <c r="T157" s="472"/>
      <c r="U157" s="473"/>
    </row>
    <row r="158" spans="1:21" ht="33" thickTop="1" x14ac:dyDescent="0.2">
      <c r="A158" s="452" t="s">
        <v>87</v>
      </c>
      <c r="B158" s="447" t="s">
        <v>72</v>
      </c>
      <c r="C158" s="532">
        <v>244301067.61893257</v>
      </c>
      <c r="D158" s="533">
        <v>4</v>
      </c>
      <c r="E158" s="534">
        <v>61075266.904733144</v>
      </c>
      <c r="F158" s="534">
        <v>11.21250094676344</v>
      </c>
      <c r="G158" s="535">
        <v>7.8752645671179484E-8</v>
      </c>
      <c r="H158" s="535">
        <v>0.25947354818868079</v>
      </c>
      <c r="I158" s="534">
        <v>44.850003787053758</v>
      </c>
      <c r="J158" s="536">
        <v>0.99993367835345692</v>
      </c>
      <c r="N158"/>
    </row>
    <row r="159" spans="1:21" ht="32" x14ac:dyDescent="0.2">
      <c r="A159" s="452"/>
      <c r="B159" s="453" t="s">
        <v>77</v>
      </c>
      <c r="C159" s="454">
        <v>244301067.61893257</v>
      </c>
      <c r="D159" s="455">
        <v>1.9844155430935384</v>
      </c>
      <c r="E159" s="455">
        <v>123109833.75895533</v>
      </c>
      <c r="F159" s="455">
        <v>11.212500946763438</v>
      </c>
      <c r="G159" s="456">
        <v>7.0532814865130431E-5</v>
      </c>
      <c r="H159" s="456">
        <v>0.25947354818868079</v>
      </c>
      <c r="I159" s="455">
        <v>22.250261155708383</v>
      </c>
      <c r="J159" s="464">
        <v>0.98957910840865981</v>
      </c>
      <c r="N159"/>
    </row>
    <row r="160" spans="1:21" x14ac:dyDescent="0.2">
      <c r="A160" s="452"/>
      <c r="B160" s="453" t="s">
        <v>80</v>
      </c>
      <c r="C160" s="454">
        <v>244301067.61893257</v>
      </c>
      <c r="D160" s="455">
        <v>2.3134301999370122</v>
      </c>
      <c r="E160" s="455">
        <v>105601226.96832788</v>
      </c>
      <c r="F160" s="455">
        <v>11.212500946763438</v>
      </c>
      <c r="G160" s="456">
        <v>2.3014778491431977E-5</v>
      </c>
      <c r="H160" s="456">
        <v>0.25947354818868079</v>
      </c>
      <c r="I160" s="455">
        <v>25.93933830706488</v>
      </c>
      <c r="J160" s="464">
        <v>0.99528638584548779</v>
      </c>
      <c r="N160"/>
    </row>
    <row r="161" spans="1:14" x14ac:dyDescent="0.2">
      <c r="A161" s="452"/>
      <c r="B161" s="453" t="s">
        <v>82</v>
      </c>
      <c r="C161" s="454">
        <v>244301067.61893257</v>
      </c>
      <c r="D161" s="455">
        <v>1</v>
      </c>
      <c r="E161" s="455">
        <v>244301067.61893257</v>
      </c>
      <c r="F161" s="455">
        <v>11.21250094676344</v>
      </c>
      <c r="G161" s="456">
        <v>2.0916093420254196E-3</v>
      </c>
      <c r="H161" s="456">
        <v>0.25947354818868079</v>
      </c>
      <c r="I161" s="455">
        <v>11.21250094676344</v>
      </c>
      <c r="J161" s="464">
        <v>0.90086294535798095</v>
      </c>
      <c r="N161"/>
    </row>
    <row r="162" spans="1:14" ht="32" x14ac:dyDescent="0.2">
      <c r="A162" s="452" t="s">
        <v>89</v>
      </c>
      <c r="B162" s="447" t="s">
        <v>72</v>
      </c>
      <c r="C162" s="537">
        <v>3515824.811337614</v>
      </c>
      <c r="D162" s="538">
        <v>4</v>
      </c>
      <c r="E162" s="539">
        <v>878956.20283440349</v>
      </c>
      <c r="F162" s="540">
        <v>0.16136314675164509</v>
      </c>
      <c r="G162" s="540">
        <v>0.95748497744092065</v>
      </c>
      <c r="H162" s="540">
        <v>5.017298116853702E-3</v>
      </c>
      <c r="I162" s="540">
        <v>0.64545258700658037</v>
      </c>
      <c r="J162" s="541">
        <v>8.3084348741255143E-2</v>
      </c>
      <c r="N162"/>
    </row>
    <row r="163" spans="1:14" ht="32" x14ac:dyDescent="0.2">
      <c r="A163" s="446"/>
      <c r="B163" s="447" t="s">
        <v>77</v>
      </c>
      <c r="C163" s="448">
        <v>3515824.811337614</v>
      </c>
      <c r="D163" s="449">
        <v>1.9844155430935384</v>
      </c>
      <c r="E163" s="449">
        <v>1771718.0373707092</v>
      </c>
      <c r="F163" s="450">
        <v>0.16136314675164506</v>
      </c>
      <c r="G163" s="450">
        <v>0.84974979961442343</v>
      </c>
      <c r="H163" s="450">
        <v>5.017298116853702E-3</v>
      </c>
      <c r="I163" s="450">
        <v>0.32021153649644812</v>
      </c>
      <c r="J163" s="463">
        <v>7.3827102200554329E-2</v>
      </c>
      <c r="N163"/>
    </row>
    <row r="164" spans="1:14" x14ac:dyDescent="0.2">
      <c r="A164" s="452"/>
      <c r="B164" s="453" t="s">
        <v>80</v>
      </c>
      <c r="C164" s="454">
        <v>3515824.811337614</v>
      </c>
      <c r="D164" s="455">
        <v>2.3134301999370122</v>
      </c>
      <c r="E164" s="455">
        <v>1519745.3596971887</v>
      </c>
      <c r="F164" s="456">
        <v>0.16136314675164506</v>
      </c>
      <c r="G164" s="456">
        <v>0.87932569793410287</v>
      </c>
      <c r="H164" s="456">
        <v>5.017298116853702E-3</v>
      </c>
      <c r="I164" s="456">
        <v>0.3733023768521237</v>
      </c>
      <c r="J164" s="464">
        <v>7.5548667127769864E-2</v>
      </c>
      <c r="N164"/>
    </row>
    <row r="165" spans="1:14" x14ac:dyDescent="0.2">
      <c r="A165" s="452"/>
      <c r="B165" s="453" t="s">
        <v>82</v>
      </c>
      <c r="C165" s="454">
        <v>3515824.811337614</v>
      </c>
      <c r="D165" s="455">
        <v>1</v>
      </c>
      <c r="E165" s="455">
        <v>3515824.811337614</v>
      </c>
      <c r="F165" s="456">
        <v>0.16136314675164509</v>
      </c>
      <c r="G165" s="456">
        <v>0.6905749039528265</v>
      </c>
      <c r="H165" s="456">
        <v>5.017298116853702E-3</v>
      </c>
      <c r="I165" s="456">
        <v>0.16136314675164509</v>
      </c>
      <c r="J165" s="464">
        <v>6.7579490050137969E-2</v>
      </c>
      <c r="N165"/>
    </row>
    <row r="166" spans="1:14" ht="32" x14ac:dyDescent="0.2">
      <c r="A166" s="452" t="s">
        <v>88</v>
      </c>
      <c r="B166" s="447" t="s">
        <v>72</v>
      </c>
      <c r="C166" s="448">
        <v>697224838.67994261</v>
      </c>
      <c r="D166" s="465">
        <v>128</v>
      </c>
      <c r="E166" s="449">
        <v>5447069.0521870516</v>
      </c>
      <c r="F166" s="466"/>
      <c r="G166" s="466"/>
      <c r="H166" s="466"/>
      <c r="I166" s="466"/>
      <c r="J166" s="467"/>
      <c r="N166"/>
    </row>
    <row r="167" spans="1:14" ht="32" x14ac:dyDescent="0.2">
      <c r="A167" s="446"/>
      <c r="B167" s="447" t="s">
        <v>77</v>
      </c>
      <c r="C167" s="448">
        <v>697224838.67994261</v>
      </c>
      <c r="D167" s="449">
        <v>63.501297378993229</v>
      </c>
      <c r="E167" s="449">
        <v>10979694.391418695</v>
      </c>
      <c r="F167" s="466"/>
      <c r="G167" s="466"/>
      <c r="H167" s="466"/>
      <c r="I167" s="466"/>
      <c r="J167" s="467"/>
      <c r="N167"/>
    </row>
    <row r="168" spans="1:14" x14ac:dyDescent="0.2">
      <c r="A168" s="446"/>
      <c r="B168" s="447" t="s">
        <v>80</v>
      </c>
      <c r="C168" s="448">
        <v>697224838.67994261</v>
      </c>
      <c r="D168" s="449">
        <v>74.029766397984389</v>
      </c>
      <c r="E168" s="449">
        <v>9418168.8340289835</v>
      </c>
      <c r="F168" s="466"/>
      <c r="G168" s="466"/>
      <c r="H168" s="466"/>
      <c r="I168" s="466"/>
      <c r="J168" s="467"/>
      <c r="N168"/>
    </row>
    <row r="169" spans="1:14" ht="17" thickBot="1" x14ac:dyDescent="0.25">
      <c r="A169" s="468"/>
      <c r="B169" s="469" t="s">
        <v>82</v>
      </c>
      <c r="C169" s="470">
        <v>697224838.67994261</v>
      </c>
      <c r="D169" s="471">
        <v>32</v>
      </c>
      <c r="E169" s="471">
        <v>21788276.208748206</v>
      </c>
      <c r="F169" s="472"/>
      <c r="G169" s="472"/>
      <c r="H169" s="472"/>
      <c r="I169" s="472"/>
      <c r="J169" s="473"/>
      <c r="N169"/>
    </row>
    <row r="170" spans="1:14" ht="17" thickTop="1" x14ac:dyDescent="0.2">
      <c r="N170"/>
    </row>
    <row r="171" spans="1:14" x14ac:dyDescent="0.2">
      <c r="A171" s="432" t="s">
        <v>92</v>
      </c>
      <c r="B171" s="432"/>
      <c r="C171" s="432"/>
      <c r="D171" s="432"/>
      <c r="E171" s="432"/>
      <c r="F171" s="432"/>
      <c r="G171" s="432"/>
      <c r="H171" s="432"/>
      <c r="I171" s="432"/>
      <c r="N171"/>
    </row>
    <row r="172" spans="1:14" x14ac:dyDescent="0.2">
      <c r="A172" s="433" t="s">
        <v>54</v>
      </c>
      <c r="B172" s="433" t="s">
        <v>55</v>
      </c>
      <c r="N172"/>
    </row>
    <row r="173" spans="1:14" ht="49" thickBot="1" x14ac:dyDescent="0.25">
      <c r="A173" s="433" t="s">
        <v>90</v>
      </c>
      <c r="B173" s="433" t="s">
        <v>91</v>
      </c>
      <c r="N173"/>
    </row>
    <row r="174" spans="1:14" ht="34" thickTop="1" thickBot="1" x14ac:dyDescent="0.25">
      <c r="A174" s="474" t="s">
        <v>60</v>
      </c>
      <c r="B174" s="436" t="s">
        <v>61</v>
      </c>
      <c r="C174" s="437" t="s">
        <v>62</v>
      </c>
      <c r="D174" s="437" t="s">
        <v>63</v>
      </c>
      <c r="E174" s="437" t="s">
        <v>64</v>
      </c>
      <c r="F174" s="437" t="s">
        <v>65</v>
      </c>
      <c r="G174" s="437" t="s">
        <v>66</v>
      </c>
      <c r="H174" s="437" t="s">
        <v>67</v>
      </c>
      <c r="I174" s="438" t="s">
        <v>68</v>
      </c>
      <c r="N174"/>
    </row>
    <row r="175" spans="1:14" ht="17" thickTop="1" x14ac:dyDescent="0.2">
      <c r="A175" s="475" t="s">
        <v>79</v>
      </c>
      <c r="B175" s="476">
        <v>3701782801.2405109</v>
      </c>
      <c r="C175" s="477">
        <v>1</v>
      </c>
      <c r="D175" s="478">
        <v>3701782801.2405109</v>
      </c>
      <c r="E175" s="478">
        <v>109.77154316034499</v>
      </c>
      <c r="F175" s="479">
        <v>7.1588812159171738E-12</v>
      </c>
      <c r="G175" s="479">
        <v>0.7742847451141327</v>
      </c>
      <c r="H175" s="478">
        <v>109.77154316034499</v>
      </c>
      <c r="I175" s="517">
        <v>0.99999999999999989</v>
      </c>
      <c r="N175"/>
    </row>
    <row r="176" spans="1:14" x14ac:dyDescent="0.2">
      <c r="A176" s="481" t="s">
        <v>81</v>
      </c>
      <c r="B176" s="519">
        <v>1961364.0405145544</v>
      </c>
      <c r="C176" s="520">
        <v>1</v>
      </c>
      <c r="D176" s="521">
        <v>1961364.0405145544</v>
      </c>
      <c r="E176" s="522">
        <v>5.8161693699139191E-2</v>
      </c>
      <c r="F176" s="522">
        <v>0.81096403782258242</v>
      </c>
      <c r="G176" s="522">
        <v>1.8142554228419954E-3</v>
      </c>
      <c r="H176" s="522">
        <v>5.8161693699139191E-2</v>
      </c>
      <c r="I176" s="523">
        <v>5.6296829750888011E-2</v>
      </c>
      <c r="N176"/>
    </row>
    <row r="177" spans="1:14" x14ac:dyDescent="0.2">
      <c r="A177" s="481" t="s">
        <v>93</v>
      </c>
      <c r="B177" s="524">
        <v>2562054147.3794732</v>
      </c>
      <c r="C177" s="525">
        <v>1</v>
      </c>
      <c r="D177" s="526">
        <v>2562054147.3794732</v>
      </c>
      <c r="E177" s="526">
        <v>75.974375731596055</v>
      </c>
      <c r="F177" s="527">
        <v>5.8389602267277656E-10</v>
      </c>
      <c r="G177" s="527">
        <v>0.70363338724415536</v>
      </c>
      <c r="H177" s="526">
        <v>75.974375731596055</v>
      </c>
      <c r="I177" s="528">
        <v>0.99999999995320876</v>
      </c>
      <c r="N177"/>
    </row>
    <row r="178" spans="1:14" ht="32" x14ac:dyDescent="0.2">
      <c r="A178" s="481" t="s">
        <v>94</v>
      </c>
      <c r="B178" s="519">
        <v>884917.11111931549</v>
      </c>
      <c r="C178" s="520">
        <v>1</v>
      </c>
      <c r="D178" s="521">
        <v>884917.11111931549</v>
      </c>
      <c r="E178" s="522">
        <v>2.6241063312523204E-2</v>
      </c>
      <c r="F178" s="522">
        <v>0.8723315268772478</v>
      </c>
      <c r="G178" s="522">
        <v>8.1936132500368597E-4</v>
      </c>
      <c r="H178" s="522">
        <v>2.6241063312523204E-2</v>
      </c>
      <c r="I178" s="523">
        <v>5.2835199109421582E-2</v>
      </c>
      <c r="N178"/>
    </row>
    <row r="179" spans="1:14" ht="17" thickBot="1" x14ac:dyDescent="0.25">
      <c r="A179" s="487" t="s">
        <v>83</v>
      </c>
      <c r="B179" s="470">
        <v>1079123479.8135643</v>
      </c>
      <c r="C179" s="488">
        <v>32</v>
      </c>
      <c r="D179" s="471">
        <v>33722608.744173884</v>
      </c>
      <c r="E179" s="472"/>
      <c r="F179" s="472"/>
      <c r="G179" s="472"/>
      <c r="H179" s="472"/>
      <c r="I179" s="473"/>
      <c r="N179"/>
    </row>
    <row r="180" spans="1:14" ht="17" thickTop="1" x14ac:dyDescent="0.2">
      <c r="N180"/>
    </row>
    <row r="181" spans="1:14" x14ac:dyDescent="0.2">
      <c r="N181"/>
    </row>
    <row r="182" spans="1:14" x14ac:dyDescent="0.2">
      <c r="N182"/>
    </row>
    <row r="183" spans="1:14" x14ac:dyDescent="0.2">
      <c r="N183"/>
    </row>
    <row r="184" spans="1:14" x14ac:dyDescent="0.2">
      <c r="N184"/>
    </row>
    <row r="185" spans="1:14" x14ac:dyDescent="0.2">
      <c r="N185"/>
    </row>
    <row r="186" spans="1:14" x14ac:dyDescent="0.2">
      <c r="N186"/>
    </row>
    <row r="187" spans="1:14" x14ac:dyDescent="0.2">
      <c r="N187"/>
    </row>
    <row r="188" spans="1:14" x14ac:dyDescent="0.2">
      <c r="N188"/>
    </row>
    <row r="189" spans="1:14" x14ac:dyDescent="0.2">
      <c r="N189"/>
    </row>
    <row r="190" spans="1:14" x14ac:dyDescent="0.2">
      <c r="N190"/>
    </row>
    <row r="195" spans="26:39" x14ac:dyDescent="0.2">
      <c r="AJ195" s="13"/>
      <c r="AK195" s="13"/>
      <c r="AL195" s="13"/>
      <c r="AM195" s="13"/>
    </row>
    <row r="196" spans="26:39" x14ac:dyDescent="0.2">
      <c r="AJ196" s="13"/>
      <c r="AK196" s="13"/>
      <c r="AL196" s="13"/>
      <c r="AM196" s="13"/>
    </row>
    <row r="197" spans="26:39" x14ac:dyDescent="0.2">
      <c r="AJ197" s="13"/>
      <c r="AK197" s="13"/>
      <c r="AL197" s="13"/>
      <c r="AM197" s="13"/>
    </row>
    <row r="198" spans="26:39" x14ac:dyDescent="0.2">
      <c r="AJ198" s="13"/>
      <c r="AK198" s="13"/>
      <c r="AL198" s="13"/>
      <c r="AM198" s="13"/>
    </row>
    <row r="199" spans="26:39" x14ac:dyDescent="0.2">
      <c r="Z199" s="13"/>
      <c r="AA199" s="13"/>
      <c r="AB199" s="13"/>
      <c r="AC199" s="13"/>
      <c r="AD199" s="13"/>
      <c r="AJ199" s="13"/>
      <c r="AK199" s="13"/>
      <c r="AL199" s="13"/>
      <c r="AM199" s="13"/>
    </row>
    <row r="200" spans="26:39" x14ac:dyDescent="0.2">
      <c r="AJ200" s="13"/>
      <c r="AK200" s="13"/>
      <c r="AL200" s="13"/>
      <c r="AM200" s="13"/>
    </row>
    <row r="201" spans="26:39" x14ac:dyDescent="0.2">
      <c r="AJ201" s="13"/>
      <c r="AK201" s="13"/>
      <c r="AL201" s="13"/>
      <c r="AM201" s="13"/>
    </row>
    <row r="202" spans="26:39" x14ac:dyDescent="0.2">
      <c r="AJ202" s="13"/>
      <c r="AK202" s="13"/>
      <c r="AL202" s="13"/>
      <c r="AM202" s="13"/>
    </row>
    <row r="317" spans="26:30" x14ac:dyDescent="0.2">
      <c r="Z317" s="13"/>
      <c r="AA317" s="13"/>
      <c r="AB317" s="13"/>
      <c r="AC317" s="13"/>
      <c r="AD317" s="13"/>
    </row>
    <row r="318" spans="26:30" x14ac:dyDescent="0.2">
      <c r="Z318" s="13"/>
      <c r="AA318" s="13"/>
      <c r="AB318" s="13"/>
      <c r="AC318" s="13"/>
      <c r="AD318" s="13"/>
    </row>
    <row r="319" spans="26:30" x14ac:dyDescent="0.2">
      <c r="Z319" s="13"/>
      <c r="AA319" s="13"/>
      <c r="AB319" s="13"/>
      <c r="AC319" s="13"/>
      <c r="AD319" s="13"/>
    </row>
    <row r="320" spans="26:30" x14ac:dyDescent="0.2">
      <c r="Z320" s="13"/>
      <c r="AA320" s="13"/>
      <c r="AB320" s="13"/>
      <c r="AC320" s="13"/>
      <c r="AD320" s="13"/>
    </row>
    <row r="321" spans="26:30" x14ac:dyDescent="0.2">
      <c r="Z321" s="13"/>
      <c r="AA321" s="13"/>
      <c r="AB321" s="13"/>
      <c r="AC321" s="13"/>
      <c r="AD321" s="13"/>
    </row>
    <row r="322" spans="26:30" x14ac:dyDescent="0.2">
      <c r="Z322" s="13"/>
      <c r="AA322" s="13"/>
      <c r="AB322" s="13"/>
      <c r="AC322" s="13"/>
      <c r="AD322" s="13"/>
    </row>
    <row r="323" spans="26:30" x14ac:dyDescent="0.2">
      <c r="Z323" s="13"/>
      <c r="AA323" s="13"/>
      <c r="AB323" s="13"/>
      <c r="AC323" s="13"/>
      <c r="AD323" s="13"/>
    </row>
    <row r="324" spans="26:30" x14ac:dyDescent="0.2">
      <c r="Z324" s="13"/>
      <c r="AA324" s="13"/>
      <c r="AB324" s="13"/>
      <c r="AC324" s="13"/>
      <c r="AD324" s="13"/>
    </row>
    <row r="325" spans="26:30" x14ac:dyDescent="0.2">
      <c r="Z325" s="13"/>
      <c r="AA325" s="13"/>
      <c r="AB325" s="13"/>
      <c r="AC325" s="13"/>
      <c r="AD325" s="13"/>
    </row>
    <row r="326" spans="26:30" x14ac:dyDescent="0.2">
      <c r="Z326" s="13"/>
      <c r="AA326" s="13"/>
      <c r="AB326" s="13"/>
      <c r="AC326" s="13"/>
      <c r="AD326" s="13"/>
    </row>
    <row r="327" spans="26:30" x14ac:dyDescent="0.2">
      <c r="Z327" s="13"/>
      <c r="AA327" s="13"/>
      <c r="AB327" s="13"/>
      <c r="AC327" s="13"/>
      <c r="AD327" s="13"/>
    </row>
    <row r="328" spans="26:30" x14ac:dyDescent="0.2">
      <c r="Z328" s="13"/>
      <c r="AA328" s="13"/>
      <c r="AB328" s="13"/>
      <c r="AC328" s="13"/>
      <c r="AD328" s="13"/>
    </row>
    <row r="329" spans="26:30" x14ac:dyDescent="0.2">
      <c r="Z329" s="13"/>
      <c r="AA329" s="13"/>
      <c r="AB329" s="13"/>
      <c r="AC329" s="13"/>
      <c r="AD329" s="13"/>
    </row>
    <row r="330" spans="26:30" x14ac:dyDescent="0.2">
      <c r="Z330" s="13"/>
      <c r="AA330" s="13"/>
      <c r="AB330" s="13"/>
      <c r="AC330" s="13"/>
      <c r="AD330" s="13"/>
    </row>
    <row r="331" spans="26:30" x14ac:dyDescent="0.2">
      <c r="Z331" s="13"/>
      <c r="AA331" s="13"/>
      <c r="AB331" s="13"/>
      <c r="AC331" s="13"/>
      <c r="AD331" s="13"/>
    </row>
    <row r="332" spans="26:30" x14ac:dyDescent="0.2">
      <c r="Z332" s="13"/>
      <c r="AA332" s="13"/>
      <c r="AB332" s="13"/>
      <c r="AC332" s="13"/>
      <c r="AD332" s="13"/>
    </row>
  </sheetData>
  <mergeCells count="44">
    <mergeCell ref="A150:A153"/>
    <mergeCell ref="A154:A157"/>
    <mergeCell ref="A158:A161"/>
    <mergeCell ref="A162:A165"/>
    <mergeCell ref="A166:A169"/>
    <mergeCell ref="A171:I171"/>
    <mergeCell ref="AO113:AR113"/>
    <mergeCell ref="A145:C145"/>
    <mergeCell ref="M145:O145"/>
    <mergeCell ref="A147:J147"/>
    <mergeCell ref="M147:U147"/>
    <mergeCell ref="A149:B149"/>
    <mergeCell ref="AJ85:AM85"/>
    <mergeCell ref="AO85:AR85"/>
    <mergeCell ref="A113:D113"/>
    <mergeCell ref="F113:I113"/>
    <mergeCell ref="K113:N113"/>
    <mergeCell ref="P113:S113"/>
    <mergeCell ref="U113:X113"/>
    <mergeCell ref="Z113:AC113"/>
    <mergeCell ref="AE113:AH113"/>
    <mergeCell ref="AJ113:AM113"/>
    <mergeCell ref="AE83:AH83"/>
    <mergeCell ref="AJ83:AM83"/>
    <mergeCell ref="AO83:AR83"/>
    <mergeCell ref="A85:D85"/>
    <mergeCell ref="F85:I85"/>
    <mergeCell ref="K85:N85"/>
    <mergeCell ref="P85:S85"/>
    <mergeCell ref="U85:X85"/>
    <mergeCell ref="Z85:AC85"/>
    <mergeCell ref="AE85:AH85"/>
    <mergeCell ref="A67:A70"/>
    <mergeCell ref="A72:I72"/>
    <mergeCell ref="K83:N83"/>
    <mergeCell ref="P83:S83"/>
    <mergeCell ref="U83:X83"/>
    <mergeCell ref="Z83:AC83"/>
    <mergeCell ref="C23:C24"/>
    <mergeCell ref="C46:C47"/>
    <mergeCell ref="A56:J56"/>
    <mergeCell ref="A58:B58"/>
    <mergeCell ref="A59:A62"/>
    <mergeCell ref="A63:A66"/>
  </mergeCells>
  <pageMargins left="0.75" right="0.75" top="1" bottom="1" header="0.5" footer="0.5"/>
  <pageSetup orientation="portrait" horizontalDpi="4294967292" verticalDpi="429496729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2"/>
  <sheetViews>
    <sheetView workbookViewId="0">
      <selection activeCell="A260" sqref="A260:I260"/>
    </sheetView>
  </sheetViews>
  <sheetFormatPr baseColWidth="10" defaultRowHeight="16" x14ac:dyDescent="0.2"/>
  <cols>
    <col min="2" max="2" width="19.83203125" customWidth="1"/>
    <col min="4" max="4" width="19.6640625" customWidth="1"/>
    <col min="5" max="5" width="19.83203125" customWidth="1"/>
    <col min="10" max="10" width="20" customWidth="1"/>
    <col min="11" max="11" width="21" customWidth="1"/>
  </cols>
  <sheetData>
    <row r="1" spans="1:11" ht="25" x14ac:dyDescent="0.25">
      <c r="A1" s="1" t="s">
        <v>194</v>
      </c>
      <c r="B1" s="2"/>
      <c r="C1" s="2"/>
      <c r="D1" s="2"/>
      <c r="E1" s="2"/>
      <c r="F1" s="2"/>
      <c r="G1" s="2"/>
      <c r="H1" s="2"/>
      <c r="I1" s="2"/>
      <c r="J1" s="2"/>
      <c r="K1" s="229"/>
    </row>
    <row r="3" spans="1:11" ht="18" x14ac:dyDescent="0.2">
      <c r="A3" s="542" t="s">
        <v>125</v>
      </c>
    </row>
    <row r="6" spans="1:11" x14ac:dyDescent="0.2">
      <c r="A6" s="231" t="s">
        <v>110</v>
      </c>
      <c r="B6" s="232" t="s">
        <v>13</v>
      </c>
      <c r="C6" s="232" t="s">
        <v>111</v>
      </c>
      <c r="D6" s="231" t="s">
        <v>140</v>
      </c>
      <c r="E6" s="231" t="s">
        <v>141</v>
      </c>
      <c r="G6" s="231" t="s">
        <v>110</v>
      </c>
      <c r="H6" s="232" t="s">
        <v>13</v>
      </c>
      <c r="I6" s="232" t="s">
        <v>111</v>
      </c>
      <c r="J6" s="231" t="s">
        <v>140</v>
      </c>
      <c r="K6" s="231" t="s">
        <v>141</v>
      </c>
    </row>
    <row r="7" spans="1:11" x14ac:dyDescent="0.2">
      <c r="A7">
        <v>1270</v>
      </c>
      <c r="B7" t="s">
        <v>17</v>
      </c>
      <c r="C7" t="s">
        <v>114</v>
      </c>
      <c r="D7">
        <v>24.93</v>
      </c>
      <c r="E7">
        <v>70.400000000000006</v>
      </c>
      <c r="G7">
        <v>4300</v>
      </c>
      <c r="H7" t="s">
        <v>17</v>
      </c>
      <c r="I7" t="s">
        <v>115</v>
      </c>
      <c r="J7">
        <v>50.15</v>
      </c>
      <c r="K7">
        <v>74.349999999999994</v>
      </c>
    </row>
    <row r="8" spans="1:11" x14ac:dyDescent="0.2">
      <c r="A8">
        <v>4223</v>
      </c>
      <c r="B8" t="s">
        <v>26</v>
      </c>
      <c r="C8" t="s">
        <v>114</v>
      </c>
      <c r="D8">
        <v>4.91</v>
      </c>
      <c r="E8">
        <v>33.68</v>
      </c>
      <c r="G8">
        <v>4330</v>
      </c>
      <c r="H8" t="s">
        <v>17</v>
      </c>
      <c r="I8" t="s">
        <v>115</v>
      </c>
      <c r="J8">
        <v>52.97</v>
      </c>
      <c r="K8">
        <v>74.5</v>
      </c>
    </row>
    <row r="9" spans="1:11" x14ac:dyDescent="0.2">
      <c r="A9" s="14">
        <v>4268</v>
      </c>
      <c r="B9" t="s">
        <v>17</v>
      </c>
      <c r="C9" t="s">
        <v>114</v>
      </c>
      <c r="D9">
        <v>15.18</v>
      </c>
      <c r="E9">
        <v>20.62</v>
      </c>
      <c r="G9">
        <v>4331</v>
      </c>
      <c r="H9" t="s">
        <v>17</v>
      </c>
      <c r="I9" t="s">
        <v>115</v>
      </c>
      <c r="J9">
        <v>43.7</v>
      </c>
      <c r="K9">
        <v>60.6</v>
      </c>
    </row>
    <row r="10" spans="1:11" x14ac:dyDescent="0.2">
      <c r="A10">
        <v>4293</v>
      </c>
      <c r="B10" t="s">
        <v>17</v>
      </c>
      <c r="C10" t="s">
        <v>114</v>
      </c>
      <c r="D10">
        <v>45.54</v>
      </c>
      <c r="E10">
        <v>37</v>
      </c>
      <c r="G10">
        <v>4334</v>
      </c>
      <c r="H10" t="s">
        <v>17</v>
      </c>
      <c r="I10" t="s">
        <v>115</v>
      </c>
      <c r="J10">
        <v>56.97</v>
      </c>
      <c r="K10">
        <v>65.09</v>
      </c>
    </row>
    <row r="11" spans="1:11" x14ac:dyDescent="0.2">
      <c r="A11">
        <v>4351</v>
      </c>
      <c r="B11" t="s">
        <v>17</v>
      </c>
      <c r="C11" t="s">
        <v>114</v>
      </c>
      <c r="D11">
        <v>33.53</v>
      </c>
      <c r="E11">
        <v>86.8</v>
      </c>
      <c r="G11">
        <v>4335</v>
      </c>
      <c r="H11" t="s">
        <v>17</v>
      </c>
      <c r="I11" t="s">
        <v>115</v>
      </c>
      <c r="J11">
        <v>48.22</v>
      </c>
      <c r="K11">
        <v>63.53</v>
      </c>
    </row>
    <row r="12" spans="1:11" x14ac:dyDescent="0.2">
      <c r="A12">
        <v>4380</v>
      </c>
      <c r="B12" t="s">
        <v>17</v>
      </c>
      <c r="C12" t="s">
        <v>114</v>
      </c>
      <c r="D12">
        <v>33.53</v>
      </c>
      <c r="E12">
        <v>85.7</v>
      </c>
      <c r="G12">
        <v>4375</v>
      </c>
      <c r="H12" t="s">
        <v>17</v>
      </c>
      <c r="I12" t="s">
        <v>115</v>
      </c>
      <c r="J12">
        <v>14.99</v>
      </c>
      <c r="K12">
        <v>38.229999999999997</v>
      </c>
    </row>
    <row r="13" spans="1:11" x14ac:dyDescent="0.2">
      <c r="A13">
        <v>4411</v>
      </c>
      <c r="B13" t="s">
        <v>17</v>
      </c>
      <c r="C13" t="s">
        <v>114</v>
      </c>
      <c r="D13">
        <v>28.93</v>
      </c>
      <c r="E13">
        <v>40.369999999999997</v>
      </c>
      <c r="G13">
        <v>4443</v>
      </c>
      <c r="H13" t="s">
        <v>17</v>
      </c>
      <c r="I13" t="s">
        <v>115</v>
      </c>
      <c r="J13">
        <v>28.19</v>
      </c>
      <c r="K13">
        <v>51.89</v>
      </c>
    </row>
    <row r="14" spans="1:11" x14ac:dyDescent="0.2">
      <c r="C14" s="234" t="s">
        <v>116</v>
      </c>
      <c r="D14" s="235">
        <f>AVERAGE(D7:D13)</f>
        <v>26.650000000000002</v>
      </c>
      <c r="E14" s="235">
        <f>AVERAGE(E7:E13)</f>
        <v>53.51</v>
      </c>
      <c r="I14" s="238" t="s">
        <v>116</v>
      </c>
      <c r="J14" s="239">
        <f>AVERAGE(J7:J13)</f>
        <v>42.17</v>
      </c>
      <c r="K14" s="239">
        <f>AVERAGE(K7:K13)</f>
        <v>61.169999999999995</v>
      </c>
    </row>
    <row r="15" spans="1:11" x14ac:dyDescent="0.2">
      <c r="A15" s="236" t="s">
        <v>117</v>
      </c>
      <c r="B15" s="237">
        <f>COUNT(A7:A13)</f>
        <v>7</v>
      </c>
      <c r="C15" s="234" t="s">
        <v>118</v>
      </c>
      <c r="D15" s="235">
        <f>STDEV(D7:D13)/SQRT(COUNT(D7:D13))</f>
        <v>5.0328591703495364</v>
      </c>
      <c r="E15" s="235">
        <f>STDEV(E7:E13)/SQRT(COUNT(E7:E13))</f>
        <v>10.176903121424377</v>
      </c>
      <c r="G15" s="236" t="s">
        <v>117</v>
      </c>
      <c r="H15" s="237">
        <f>COUNT(G7:G13)</f>
        <v>7</v>
      </c>
      <c r="I15" s="238" t="s">
        <v>118</v>
      </c>
      <c r="J15" s="239">
        <f>STDEV(J7:J13)/SQRT(COUNT(J7:J13))</f>
        <v>5.7165103407752644</v>
      </c>
      <c r="K15" s="239">
        <f>STDEV(K7:K13)/SQRT(COUNT(K7:K13))</f>
        <v>4.8428253264863175</v>
      </c>
    </row>
    <row r="19" spans="1:11" x14ac:dyDescent="0.2">
      <c r="A19" s="231" t="s">
        <v>110</v>
      </c>
      <c r="B19" s="232" t="s">
        <v>13</v>
      </c>
      <c r="C19" s="232" t="s">
        <v>111</v>
      </c>
      <c r="D19" s="231" t="s">
        <v>140</v>
      </c>
      <c r="E19" s="231" t="s">
        <v>141</v>
      </c>
      <c r="G19" s="231" t="s">
        <v>110</v>
      </c>
      <c r="H19" s="232" t="s">
        <v>13</v>
      </c>
      <c r="I19" s="232" t="s">
        <v>111</v>
      </c>
      <c r="J19" s="231" t="s">
        <v>140</v>
      </c>
      <c r="K19" s="231" t="s">
        <v>141</v>
      </c>
    </row>
    <row r="20" spans="1:11" x14ac:dyDescent="0.2">
      <c r="A20">
        <v>4224</v>
      </c>
      <c r="B20" t="s">
        <v>23</v>
      </c>
      <c r="C20" t="s">
        <v>114</v>
      </c>
      <c r="D20">
        <v>58.93</v>
      </c>
      <c r="E20">
        <v>52.52</v>
      </c>
      <c r="G20">
        <v>4295</v>
      </c>
      <c r="H20" t="s">
        <v>195</v>
      </c>
      <c r="I20" t="s">
        <v>115</v>
      </c>
      <c r="J20">
        <v>47.63</v>
      </c>
      <c r="K20">
        <v>65.89</v>
      </c>
    </row>
    <row r="21" spans="1:11" x14ac:dyDescent="0.2">
      <c r="A21">
        <v>4228</v>
      </c>
      <c r="B21" t="s">
        <v>23</v>
      </c>
      <c r="C21" t="s">
        <v>114</v>
      </c>
      <c r="D21">
        <v>0</v>
      </c>
      <c r="E21">
        <v>13.5</v>
      </c>
      <c r="G21">
        <v>4297</v>
      </c>
      <c r="H21" t="s">
        <v>195</v>
      </c>
      <c r="I21" t="s">
        <v>115</v>
      </c>
      <c r="J21">
        <v>42.73</v>
      </c>
      <c r="K21">
        <v>41.15</v>
      </c>
    </row>
    <row r="22" spans="1:11" x14ac:dyDescent="0.2">
      <c r="A22" s="14">
        <v>4248</v>
      </c>
      <c r="B22" t="s">
        <v>23</v>
      </c>
      <c r="C22" t="s">
        <v>114</v>
      </c>
      <c r="D22">
        <v>65.62</v>
      </c>
      <c r="E22">
        <v>49.63</v>
      </c>
      <c r="G22">
        <v>4301</v>
      </c>
      <c r="H22" t="s">
        <v>195</v>
      </c>
      <c r="I22" t="s">
        <v>115</v>
      </c>
      <c r="J22">
        <v>23.89</v>
      </c>
      <c r="K22">
        <v>78.73</v>
      </c>
    </row>
    <row r="23" spans="1:11" x14ac:dyDescent="0.2">
      <c r="A23">
        <v>4350</v>
      </c>
      <c r="B23" t="s">
        <v>195</v>
      </c>
      <c r="C23" t="s">
        <v>114</v>
      </c>
      <c r="D23">
        <v>30.42</v>
      </c>
      <c r="E23">
        <v>59.19</v>
      </c>
      <c r="G23">
        <v>4309</v>
      </c>
      <c r="H23" t="s">
        <v>195</v>
      </c>
      <c r="I23" t="s">
        <v>115</v>
      </c>
      <c r="J23">
        <v>29.19</v>
      </c>
      <c r="K23">
        <v>38.729999999999997</v>
      </c>
    </row>
    <row r="24" spans="1:11" x14ac:dyDescent="0.2">
      <c r="A24">
        <v>4379</v>
      </c>
      <c r="B24" t="s">
        <v>195</v>
      </c>
      <c r="C24" t="s">
        <v>114</v>
      </c>
      <c r="D24">
        <v>25.07</v>
      </c>
      <c r="E24">
        <v>78.91</v>
      </c>
      <c r="G24">
        <v>4327</v>
      </c>
      <c r="H24" t="s">
        <v>195</v>
      </c>
      <c r="I24" t="s">
        <v>115</v>
      </c>
      <c r="J24">
        <v>5.78</v>
      </c>
      <c r="K24">
        <v>39.57</v>
      </c>
    </row>
    <row r="25" spans="1:11" x14ac:dyDescent="0.2">
      <c r="A25">
        <v>4382</v>
      </c>
      <c r="B25" t="s">
        <v>195</v>
      </c>
      <c r="C25" t="s">
        <v>114</v>
      </c>
      <c r="D25">
        <v>11.42</v>
      </c>
      <c r="E25">
        <v>51.36</v>
      </c>
      <c r="G25">
        <v>4328</v>
      </c>
      <c r="H25" t="s">
        <v>195</v>
      </c>
      <c r="I25" t="s">
        <v>115</v>
      </c>
      <c r="J25">
        <v>28.53</v>
      </c>
      <c r="K25">
        <v>53.37</v>
      </c>
    </row>
    <row r="26" spans="1:11" x14ac:dyDescent="0.2">
      <c r="A26">
        <v>4385</v>
      </c>
      <c r="B26" t="s">
        <v>195</v>
      </c>
      <c r="C26" t="s">
        <v>114</v>
      </c>
      <c r="D26">
        <v>13.8</v>
      </c>
      <c r="E26">
        <v>85.59</v>
      </c>
      <c r="G26">
        <v>4329</v>
      </c>
      <c r="H26" t="s">
        <v>195</v>
      </c>
      <c r="I26" t="s">
        <v>115</v>
      </c>
      <c r="J26">
        <v>6.69</v>
      </c>
      <c r="K26">
        <v>26.88</v>
      </c>
    </row>
    <row r="27" spans="1:11" x14ac:dyDescent="0.2">
      <c r="A27">
        <v>4414</v>
      </c>
      <c r="B27" s="543" t="s">
        <v>195</v>
      </c>
      <c r="C27" t="s">
        <v>114</v>
      </c>
      <c r="D27">
        <v>40.5</v>
      </c>
      <c r="E27">
        <v>50.28</v>
      </c>
      <c r="G27">
        <v>4332</v>
      </c>
      <c r="H27" t="s">
        <v>195</v>
      </c>
      <c r="I27" t="s">
        <v>115</v>
      </c>
      <c r="J27">
        <v>11</v>
      </c>
      <c r="K27">
        <v>65.39</v>
      </c>
    </row>
    <row r="28" spans="1:11" x14ac:dyDescent="0.2">
      <c r="A28">
        <v>4415</v>
      </c>
      <c r="B28" s="543" t="s">
        <v>195</v>
      </c>
      <c r="C28" t="s">
        <v>114</v>
      </c>
      <c r="D28">
        <v>10.68</v>
      </c>
      <c r="E28">
        <v>78.34</v>
      </c>
      <c r="G28">
        <v>4373</v>
      </c>
      <c r="H28" t="s">
        <v>195</v>
      </c>
      <c r="I28" t="s">
        <v>115</v>
      </c>
      <c r="J28">
        <v>41.69</v>
      </c>
      <c r="K28">
        <v>73.010000000000005</v>
      </c>
    </row>
    <row r="29" spans="1:11" x14ac:dyDescent="0.2">
      <c r="A29">
        <v>4416</v>
      </c>
      <c r="B29" s="543" t="s">
        <v>195</v>
      </c>
      <c r="C29" t="s">
        <v>114</v>
      </c>
      <c r="D29">
        <v>11.57</v>
      </c>
      <c r="E29">
        <v>55.18</v>
      </c>
      <c r="G29">
        <v>4449</v>
      </c>
      <c r="H29" s="543" t="s">
        <v>195</v>
      </c>
      <c r="I29" t="s">
        <v>115</v>
      </c>
      <c r="J29">
        <v>47.03</v>
      </c>
      <c r="K29">
        <v>67.98</v>
      </c>
    </row>
    <row r="30" spans="1:11" x14ac:dyDescent="0.2">
      <c r="A30">
        <v>4429</v>
      </c>
      <c r="B30" s="543" t="s">
        <v>195</v>
      </c>
      <c r="C30" t="s">
        <v>114</v>
      </c>
      <c r="D30">
        <v>26.85</v>
      </c>
      <c r="E30">
        <v>44.57</v>
      </c>
      <c r="G30">
        <v>4454</v>
      </c>
      <c r="H30" s="543" t="s">
        <v>195</v>
      </c>
      <c r="I30" t="s">
        <v>115</v>
      </c>
      <c r="J30">
        <v>11.72</v>
      </c>
      <c r="K30">
        <v>19.43</v>
      </c>
    </row>
    <row r="31" spans="1:11" x14ac:dyDescent="0.2">
      <c r="A31">
        <v>4468</v>
      </c>
      <c r="B31" s="543" t="s">
        <v>195</v>
      </c>
      <c r="C31" t="s">
        <v>114</v>
      </c>
      <c r="D31">
        <v>54.9</v>
      </c>
      <c r="E31">
        <v>53.14</v>
      </c>
      <c r="G31">
        <v>4481</v>
      </c>
      <c r="H31" s="543" t="s">
        <v>195</v>
      </c>
      <c r="I31" t="s">
        <v>115</v>
      </c>
      <c r="J31">
        <v>38.43</v>
      </c>
      <c r="K31">
        <v>62.1</v>
      </c>
    </row>
    <row r="32" spans="1:11" x14ac:dyDescent="0.2">
      <c r="A32">
        <v>4470</v>
      </c>
      <c r="B32" s="543" t="s">
        <v>195</v>
      </c>
      <c r="C32" t="s">
        <v>114</v>
      </c>
      <c r="D32">
        <v>19.88</v>
      </c>
      <c r="E32">
        <v>43.52</v>
      </c>
      <c r="I32" s="238" t="s">
        <v>116</v>
      </c>
      <c r="J32" s="239">
        <f>AVERAGE(J20:J31)</f>
        <v>27.859166666666667</v>
      </c>
      <c r="K32" s="239">
        <f>AVERAGE(K20:K31)</f>
        <v>52.685833333333328</v>
      </c>
    </row>
    <row r="33" spans="1:26" x14ac:dyDescent="0.2">
      <c r="C33" s="234" t="s">
        <v>116</v>
      </c>
      <c r="D33" s="235">
        <f>AVERAGE(D20:D32)</f>
        <v>28.433846153846154</v>
      </c>
      <c r="E33" s="235">
        <f>AVERAGE(E20:E32)</f>
        <v>55.056153846153848</v>
      </c>
      <c r="G33" s="236" t="s">
        <v>117</v>
      </c>
      <c r="H33" s="237">
        <f>COUNT(G20:G31)</f>
        <v>12</v>
      </c>
      <c r="I33" s="238" t="s">
        <v>118</v>
      </c>
      <c r="J33" s="239">
        <f>STDEV(J20:J31)/SQRT(COUNT(J20:J31))</f>
        <v>4.589914579375046</v>
      </c>
      <c r="K33" s="239">
        <f>STDEV(K20:K31)/SQRT(COUNT(K20:K31))</f>
        <v>5.5198537610093776</v>
      </c>
    </row>
    <row r="34" spans="1:26" x14ac:dyDescent="0.2">
      <c r="A34" s="236" t="s">
        <v>117</v>
      </c>
      <c r="B34" s="237">
        <f>COUNT(A20:A32)</f>
        <v>13</v>
      </c>
      <c r="C34" s="234" t="s">
        <v>118</v>
      </c>
      <c r="D34" s="235">
        <f>STDEV(D20:D32)/SQRT(COUNT(D20:D32))</f>
        <v>5.752092321490565</v>
      </c>
      <c r="E34" s="235">
        <f>STDEV(E20:E32)/SQRT(COUNT(E20:E32))</f>
        <v>5.1306891547974214</v>
      </c>
    </row>
    <row r="37" spans="1:26" ht="34" x14ac:dyDescent="0.4">
      <c r="A37" s="32" t="s">
        <v>43</v>
      </c>
      <c r="C37" s="12"/>
      <c r="F37" s="33"/>
      <c r="G37" s="33"/>
      <c r="H37" s="14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</row>
    <row r="38" spans="1:26" s="35" customFormat="1" ht="24" x14ac:dyDescent="0.3">
      <c r="A38" s="34" t="s">
        <v>196</v>
      </c>
    </row>
    <row r="41" spans="1:26" x14ac:dyDescent="0.2">
      <c r="A41" s="544" t="s">
        <v>53</v>
      </c>
      <c r="B41" s="544"/>
      <c r="C41" s="544"/>
      <c r="D41" s="544"/>
      <c r="E41" s="544"/>
      <c r="F41" s="544"/>
      <c r="G41" s="544"/>
      <c r="H41" s="544"/>
      <c r="I41" s="544"/>
    </row>
    <row r="42" spans="1:26" ht="33" thickBot="1" x14ac:dyDescent="0.25">
      <c r="A42" s="545" t="s">
        <v>57</v>
      </c>
      <c r="B42" s="545" t="s">
        <v>121</v>
      </c>
    </row>
    <row r="43" spans="1:26" ht="36" thickTop="1" thickBot="1" x14ac:dyDescent="0.25">
      <c r="A43" s="546" t="s">
        <v>60</v>
      </c>
      <c r="B43" s="547" t="s">
        <v>61</v>
      </c>
      <c r="C43" s="548" t="s">
        <v>62</v>
      </c>
      <c r="D43" s="548" t="s">
        <v>63</v>
      </c>
      <c r="E43" s="548" t="s">
        <v>64</v>
      </c>
      <c r="F43" s="548" t="s">
        <v>65</v>
      </c>
      <c r="G43" s="548" t="s">
        <v>66</v>
      </c>
      <c r="H43" s="548" t="s">
        <v>67</v>
      </c>
      <c r="I43" s="549" t="s">
        <v>70</v>
      </c>
    </row>
    <row r="44" spans="1:26" ht="33" thickTop="1" x14ac:dyDescent="0.2">
      <c r="A44" s="550" t="s">
        <v>74</v>
      </c>
      <c r="B44" s="551" t="s">
        <v>197</v>
      </c>
      <c r="C44" s="552">
        <v>3</v>
      </c>
      <c r="D44" s="553">
        <v>115.16315576923019</v>
      </c>
      <c r="E44" s="554">
        <v>0.29938377417647266</v>
      </c>
      <c r="F44" s="554">
        <v>0.82559329099716439</v>
      </c>
      <c r="G44" s="554">
        <v>2.5019431069302583E-2</v>
      </c>
      <c r="H44" s="554">
        <v>0.89815132252941809</v>
      </c>
      <c r="I44" s="555">
        <v>0.10186186081501636</v>
      </c>
    </row>
    <row r="45" spans="1:26" x14ac:dyDescent="0.2">
      <c r="A45" s="556" t="s">
        <v>79</v>
      </c>
      <c r="B45" s="557">
        <v>110930.02483760192</v>
      </c>
      <c r="C45" s="558">
        <v>1</v>
      </c>
      <c r="D45" s="559">
        <v>110930.02483760192</v>
      </c>
      <c r="E45" s="559">
        <v>288.37911989768941</v>
      </c>
      <c r="F45" s="560">
        <v>1.7844150823093816E-18</v>
      </c>
      <c r="G45" s="560">
        <v>0.89176790384279203</v>
      </c>
      <c r="H45" s="559">
        <v>288.37911989768946</v>
      </c>
      <c r="I45" s="561">
        <v>1</v>
      </c>
    </row>
    <row r="46" spans="1:26" x14ac:dyDescent="0.2">
      <c r="A46" s="556" t="s">
        <v>81</v>
      </c>
      <c r="B46" s="562">
        <v>107.93539201679282</v>
      </c>
      <c r="C46" s="563">
        <v>1</v>
      </c>
      <c r="D46" s="564">
        <v>107.93539201679282</v>
      </c>
      <c r="E46" s="565">
        <v>0.28059412590218702</v>
      </c>
      <c r="F46" s="565">
        <v>0.59965641677712056</v>
      </c>
      <c r="G46" s="565">
        <v>7.9532143053164008E-3</v>
      </c>
      <c r="H46" s="565">
        <v>0.28059412590218702</v>
      </c>
      <c r="I46" s="566">
        <v>8.0935256268697797E-2</v>
      </c>
    </row>
    <row r="47" spans="1:26" ht="32" x14ac:dyDescent="0.2">
      <c r="A47" s="556" t="s">
        <v>123</v>
      </c>
      <c r="B47" s="562">
        <v>62.741138218026769</v>
      </c>
      <c r="C47" s="563">
        <v>1</v>
      </c>
      <c r="D47" s="564">
        <v>62.741138218026769</v>
      </c>
      <c r="E47" s="565">
        <v>0.16310493256610889</v>
      </c>
      <c r="F47" s="565">
        <v>0.68877091506325172</v>
      </c>
      <c r="G47" s="565">
        <v>4.6385247514092592E-3</v>
      </c>
      <c r="H47" s="565">
        <v>0.16310493256610889</v>
      </c>
      <c r="I47" s="566">
        <v>6.7864198614353E-2</v>
      </c>
    </row>
    <row r="48" spans="1:26" ht="48" x14ac:dyDescent="0.2">
      <c r="A48" s="556" t="s">
        <v>124</v>
      </c>
      <c r="B48" s="562">
        <v>225.59179448085877</v>
      </c>
      <c r="C48" s="563">
        <v>1</v>
      </c>
      <c r="D48" s="564">
        <v>225.59179448085877</v>
      </c>
      <c r="E48" s="565">
        <v>0.58645946617041123</v>
      </c>
      <c r="F48" s="565">
        <v>0.44892546922643062</v>
      </c>
      <c r="G48" s="565">
        <v>1.6479848655017726E-2</v>
      </c>
      <c r="H48" s="565">
        <v>0.58645946617041134</v>
      </c>
      <c r="I48" s="566">
        <v>0.11559962778182709</v>
      </c>
    </row>
    <row r="49" spans="1:9" x14ac:dyDescent="0.2">
      <c r="A49" s="556" t="s">
        <v>83</v>
      </c>
      <c r="B49" s="557">
        <v>13463.356399358978</v>
      </c>
      <c r="C49" s="558">
        <v>35</v>
      </c>
      <c r="D49" s="559">
        <v>384.66732569597082</v>
      </c>
      <c r="E49" s="567"/>
      <c r="F49" s="567"/>
      <c r="G49" s="567"/>
      <c r="H49" s="567"/>
      <c r="I49" s="568"/>
    </row>
    <row r="50" spans="1:9" x14ac:dyDescent="0.2">
      <c r="A50" s="556" t="s">
        <v>85</v>
      </c>
      <c r="B50" s="557">
        <v>132413.8848</v>
      </c>
      <c r="C50" s="558">
        <v>39</v>
      </c>
      <c r="D50" s="567"/>
      <c r="E50" s="567"/>
      <c r="F50" s="567"/>
      <c r="G50" s="567"/>
      <c r="H50" s="567"/>
      <c r="I50" s="568"/>
    </row>
    <row r="51" spans="1:9" ht="33" thickBot="1" x14ac:dyDescent="0.25">
      <c r="A51" s="569" t="s">
        <v>86</v>
      </c>
      <c r="B51" s="570">
        <v>13808.845866666668</v>
      </c>
      <c r="C51" s="571">
        <v>38</v>
      </c>
      <c r="D51" s="572"/>
      <c r="E51" s="572"/>
      <c r="F51" s="572"/>
      <c r="G51" s="572"/>
      <c r="H51" s="572"/>
      <c r="I51" s="573"/>
    </row>
    <row r="52" spans="1:9" ht="17" thickTop="1" x14ac:dyDescent="0.2"/>
  </sheetData>
  <mergeCells count="1">
    <mergeCell ref="A41:I41"/>
  </mergeCells>
  <pageMargins left="0.75" right="0.75" top="1" bottom="1" header="0.5" footer="0.5"/>
  <pageSetup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Figure 6B &amp; 6C </vt:lpstr>
      <vt:lpstr>Figure 6E &amp; 6F</vt:lpstr>
      <vt:lpstr>Figure 6H &amp; 6I</vt:lpstr>
      <vt:lpstr>Figure 6J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Stephen Rayport</dc:creator>
  <cp:lastModifiedBy>Stephen Rayport</cp:lastModifiedBy>
  <dcterms:created xsi:type="dcterms:W3CDTF">2017-06-25T22:38:53Z</dcterms:created>
  <dcterms:modified xsi:type="dcterms:W3CDTF">2017-06-25T22:39:17Z</dcterms:modified>
</cp:coreProperties>
</file>