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srayport/Desktop/"/>
    </mc:Choice>
  </mc:AlternateContent>
  <bookViews>
    <workbookView xWindow="640" yWindow="1180" windowWidth="28160" windowHeight="16880" tabRatio="500"/>
  </bookViews>
  <sheets>
    <sheet name="Figure 6 - Supp 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08" i="1" l="1"/>
  <c r="S109" i="1"/>
  <c r="S110" i="1"/>
  <c r="S111" i="1"/>
  <c r="S112" i="1"/>
  <c r="S113" i="1"/>
  <c r="S114" i="1"/>
  <c r="S115" i="1"/>
  <c r="S116" i="1"/>
  <c r="S117" i="1"/>
  <c r="S118" i="1"/>
  <c r="S120" i="1"/>
  <c r="R108" i="1"/>
  <c r="R109" i="1"/>
  <c r="R110" i="1"/>
  <c r="R111" i="1"/>
  <c r="R112" i="1"/>
  <c r="R113" i="1"/>
  <c r="R114" i="1"/>
  <c r="R115" i="1"/>
  <c r="R116" i="1"/>
  <c r="R117" i="1"/>
  <c r="R118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S94" i="1"/>
  <c r="S95" i="1"/>
  <c r="S96" i="1"/>
  <c r="S97" i="1"/>
  <c r="S98" i="1"/>
  <c r="S99" i="1"/>
  <c r="S100" i="1"/>
  <c r="S101" i="1"/>
  <c r="S102" i="1"/>
  <c r="S103" i="1"/>
  <c r="S104" i="1"/>
  <c r="S106" i="1"/>
  <c r="R94" i="1"/>
  <c r="R95" i="1"/>
  <c r="R96" i="1"/>
  <c r="R97" i="1"/>
  <c r="R98" i="1"/>
  <c r="R99" i="1"/>
  <c r="R100" i="1"/>
  <c r="R101" i="1"/>
  <c r="R102" i="1"/>
  <c r="R103" i="1"/>
  <c r="R104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S79" i="1"/>
  <c r="S80" i="1"/>
  <c r="S81" i="1"/>
  <c r="S82" i="1"/>
  <c r="S83" i="1"/>
  <c r="S84" i="1"/>
  <c r="S85" i="1"/>
  <c r="S86" i="1"/>
  <c r="S87" i="1"/>
  <c r="S88" i="1"/>
  <c r="S89" i="1"/>
  <c r="S90" i="1"/>
  <c r="S92" i="1"/>
  <c r="R79" i="1"/>
  <c r="R80" i="1"/>
  <c r="R81" i="1"/>
  <c r="R82" i="1"/>
  <c r="R83" i="1"/>
  <c r="R84" i="1"/>
  <c r="R85" i="1"/>
  <c r="R86" i="1"/>
  <c r="R87" i="1"/>
  <c r="R88" i="1"/>
  <c r="R89" i="1"/>
  <c r="R90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S66" i="1"/>
  <c r="S67" i="1"/>
  <c r="S68" i="1"/>
  <c r="S69" i="1"/>
  <c r="S70" i="1"/>
  <c r="S71" i="1"/>
  <c r="S72" i="1"/>
  <c r="S73" i="1"/>
  <c r="S74" i="1"/>
  <c r="S75" i="1"/>
  <c r="S77" i="1"/>
  <c r="R66" i="1"/>
  <c r="R67" i="1"/>
  <c r="R68" i="1"/>
  <c r="R69" i="1"/>
  <c r="R70" i="1"/>
  <c r="R71" i="1"/>
  <c r="R72" i="1"/>
  <c r="R73" i="1"/>
  <c r="R74" i="1"/>
  <c r="R75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</calcChain>
</file>

<file path=xl/sharedStrings.xml><?xml version="1.0" encoding="utf-8"?>
<sst xmlns="http://schemas.openxmlformats.org/spreadsheetml/2006/main" count="1264" uniqueCount="114">
  <si>
    <t>stopGLS1 HET Amphetamine Sensitization</t>
  </si>
  <si>
    <t xml:space="preserve">DAY1 </t>
  </si>
  <si>
    <t>DAY2</t>
  </si>
  <si>
    <t>DAY3</t>
  </si>
  <si>
    <t>DAY4</t>
  </si>
  <si>
    <t>DAY11 - Challenge</t>
  </si>
  <si>
    <t>mouse ID</t>
  </si>
  <si>
    <t>genotype</t>
  </si>
  <si>
    <t>treatment</t>
  </si>
  <si>
    <t>SUM after</t>
  </si>
  <si>
    <t>wt</t>
  </si>
  <si>
    <t>saline</t>
  </si>
  <si>
    <t>AVG</t>
  </si>
  <si>
    <t>SEM</t>
  </si>
  <si>
    <t>het</t>
  </si>
  <si>
    <t>drug</t>
  </si>
  <si>
    <t>Challenge DAY - over time</t>
  </si>
  <si>
    <t>Group</t>
  </si>
  <si>
    <t>Bin1</t>
  </si>
  <si>
    <t>Bin2</t>
  </si>
  <si>
    <t>Bin3</t>
  </si>
  <si>
    <t>Bin4</t>
  </si>
  <si>
    <t>Bin5</t>
  </si>
  <si>
    <t>Bin6</t>
  </si>
  <si>
    <t>Bin7</t>
  </si>
  <si>
    <t>Bin8</t>
  </si>
  <si>
    <t>Bin9</t>
  </si>
  <si>
    <t>Bin10</t>
  </si>
  <si>
    <t>Bin11</t>
  </si>
  <si>
    <t>Bin12</t>
  </si>
  <si>
    <t>SUM before</t>
  </si>
  <si>
    <t>Acute Amphetamine (2mg/kg)</t>
  </si>
  <si>
    <t>STATISTICS</t>
  </si>
  <si>
    <t xml:space="preserve">Figure 6—figure supplement 1A (stopGLS1 mice AMPH sensitization) - RM ANOVA </t>
  </si>
  <si>
    <t>Amphetamine Injections (4 days)</t>
  </si>
  <si>
    <t>Amphetamine Injection DAY 1</t>
  </si>
  <si>
    <t>Amphetamine Injection DAY 2</t>
  </si>
  <si>
    <t>Amphetamine Injection DAY 3</t>
  </si>
  <si>
    <t>Amphetamine Injection DAY 4</t>
  </si>
  <si>
    <t>Tests of Within-Subjects Effects</t>
  </si>
  <si>
    <t>Tests of Between-Subjects Effects</t>
  </si>
  <si>
    <t xml:space="preserve">Measure: </t>
  </si>
  <si>
    <t>MEASURE_1</t>
  </si>
  <si>
    <t xml:space="preserve">Dependent Variable: </t>
  </si>
  <si>
    <t>day1</t>
  </si>
  <si>
    <t>day2</t>
  </si>
  <si>
    <t>day3</t>
  </si>
  <si>
    <t>day4</t>
  </si>
  <si>
    <t>Source</t>
  </si>
  <si>
    <t>Type III Sum of Squares</t>
  </si>
  <si>
    <t>df</t>
  </si>
  <si>
    <t>Mean Square</t>
  </si>
  <si>
    <t>F</t>
  </si>
  <si>
    <t>Sig.</t>
  </si>
  <si>
    <t>Partial Eta Squared</t>
  </si>
  <si>
    <t>Noncent. Parameter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</si>
  <si>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</si>
  <si>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b</t>
    </r>
  </si>
  <si>
    <t>days</t>
  </si>
  <si>
    <t>Sphericity Assumed</t>
  </si>
  <si>
    <t>Corrected Model</t>
  </si>
  <si>
    <r>
      <rPr>
        <sz val="12"/>
        <color rgb="FF000000"/>
        <rFont val="Arial"/>
        <family val="2"/>
      </rPr>
      <t>30790547617.998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</si>
  <si>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22779405643.841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</si>
  <si>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33997520908.092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</si>
  <si>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41212877638.467</t>
    </r>
    <r>
      <rPr>
        <vertAlign val="superscript"/>
        <sz val="12"/>
        <color rgb="FF000000"/>
        <rFont val="Arial"/>
      </rPr>
      <t>a</t>
    </r>
  </si>
  <si>
    <t>Greenhouse-Geisser</t>
  </si>
  <si>
    <t>Intercept</t>
  </si>
  <si>
    <t>Huynh-Feldt</t>
  </si>
  <si>
    <t>Lower-bound</t>
  </si>
  <si>
    <t>days * genotype</t>
  </si>
  <si>
    <t>genotype * treatment</t>
  </si>
  <si>
    <t>Error</t>
  </si>
  <si>
    <t>Total</t>
  </si>
  <si>
    <t>Corrected Total</t>
  </si>
  <si>
    <t>days * treatment</t>
  </si>
  <si>
    <t>Amphetamine Injection DAY 3, within each drug treatment</t>
  </si>
  <si>
    <t>Amphetamine Injection DAY 4, within each drug treatment</t>
  </si>
  <si>
    <t>AMPH</t>
  </si>
  <si>
    <t>days * genotype  *  treatment</t>
  </si>
  <si>
    <r>
      <rPr>
        <sz val="12"/>
        <color rgb="FF000000"/>
        <rFont val="Arial Bold"/>
      </rPr>
      <t>Tests of Between-Subjects Effects</t>
    </r>
    <r>
      <rPr>
        <vertAlign val="superscript"/>
        <sz val="12"/>
        <color rgb="FF000000"/>
        <rFont val="Arial Bold"/>
      </rPr>
      <t>a</t>
    </r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</si>
  <si>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c</t>
    </r>
  </si>
  <si>
    <t>Error(days)</t>
  </si>
  <si>
    <r>
      <rPr>
        <sz val="12"/>
        <color rgb="FF000000"/>
        <rFont val="Arial"/>
        <family val="2"/>
      </rPr>
      <t>11133354535.815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</si>
  <si>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12440264448.637</t>
    </r>
    <r>
      <rPr>
        <vertAlign val="superscript"/>
        <sz val="12"/>
        <color rgb="FF000000"/>
        <rFont val="Arial"/>
      </rPr>
      <t>b</t>
    </r>
  </si>
  <si>
    <t xml:space="preserve">Transformed Variable: </t>
  </si>
  <si>
    <t>Average</t>
  </si>
  <si>
    <t>VEH</t>
  </si>
  <si>
    <r>
      <rPr>
        <sz val="12"/>
        <color rgb="FF000000"/>
        <rFont val="Arial"/>
        <family val="2"/>
      </rPr>
      <t>9759528.452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</si>
  <si>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129870660.508</t>
    </r>
    <r>
      <rPr>
        <vertAlign val="superscript"/>
        <sz val="12"/>
        <color rgb="FF000000"/>
        <rFont val="Arial"/>
      </rPr>
      <t>b</t>
    </r>
  </si>
  <si>
    <t>Amphetamine Injection DAY 3, within each genotype</t>
  </si>
  <si>
    <t>Amphetamine Injection DAY 4, within each genotype</t>
  </si>
  <si>
    <t>CTRL</t>
  </si>
  <si>
    <r>
      <rPr>
        <sz val="12"/>
        <color rgb="FF000000"/>
        <rFont val="Arial"/>
        <family val="2"/>
      </rPr>
      <t>23758494814.004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</si>
  <si>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27264729421.760</t>
    </r>
    <r>
      <rPr>
        <vertAlign val="superscript"/>
        <sz val="12"/>
        <color rgb="FF000000"/>
        <rFont val="Arial"/>
      </rPr>
      <t>b</t>
    </r>
  </si>
  <si>
    <t>stopGLS1 HET</t>
  </si>
  <si>
    <r>
      <rPr>
        <sz val="12"/>
        <color rgb="FF000000"/>
        <rFont val="Arial"/>
        <family val="2"/>
      </rPr>
      <t>3221899241.872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</si>
  <si>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4983209467.833</t>
    </r>
    <r>
      <rPr>
        <vertAlign val="superscript"/>
        <sz val="12"/>
        <color rgb="FF000000"/>
        <rFont val="Arial"/>
      </rPr>
      <t>b</t>
    </r>
  </si>
  <si>
    <t>Figure 6—figure supplement 1A (stopGLS1 mice AMPH sensitization - Challenge day)</t>
  </si>
  <si>
    <t>Amphetamine Challenge</t>
  </si>
  <si>
    <t>Amphetamine Challenge, within genotype</t>
  </si>
  <si>
    <t>Amphetamine Challenge, within drug treatment</t>
  </si>
  <si>
    <t>challenge</t>
  </si>
  <si>
    <r>
      <rPr>
        <sz val="12"/>
        <color rgb="FF000000"/>
        <rFont val="Arial"/>
        <family val="2"/>
      </rPr>
      <t>15289505599.374</t>
    </r>
    <r>
      <rPr>
        <vertAlign val="superscript"/>
        <sz val="12"/>
        <color rgb="FF000000"/>
        <rFont val="Arial"/>
      </rPr>
      <t>a</t>
    </r>
  </si>
  <si>
    <r>
      <rPr>
        <sz val="12"/>
        <color rgb="FF000000"/>
        <rFont val="Arial"/>
        <family val="2"/>
      </rPr>
      <t>9493345451.113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</si>
  <si>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5233042407.862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</si>
  <si>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1652914039.018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</si>
  <si>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150036448.845</t>
    </r>
    <r>
      <rPr>
        <vertAlign val="superscript"/>
        <sz val="12"/>
        <color rgb="FF000000"/>
        <rFont val="Arial"/>
      </rPr>
      <t>b</t>
    </r>
  </si>
  <si>
    <t>Figure 6—figure supplement 1B (stopGLS1 mice AMPH sensitization - Challenge day, time course)</t>
  </si>
  <si>
    <t>Amphetamine Challenge, before injection, within each drug treatment</t>
  </si>
  <si>
    <t>Amphetamine Challenge, after injection, within each drug treatment</t>
  </si>
  <si>
    <r>
      <rPr>
        <sz val="12"/>
        <color rgb="FF000000"/>
        <rFont val="Arial Bold"/>
      </rPr>
      <t>Tests of Within-Subjects Effects</t>
    </r>
    <r>
      <rPr>
        <vertAlign val="superscript"/>
        <sz val="12"/>
        <color rgb="FF000000"/>
        <rFont val="Arial Bold"/>
      </rPr>
      <t>a</t>
    </r>
  </si>
  <si>
    <t>bins</t>
  </si>
  <si>
    <t>bins * genotype</t>
  </si>
  <si>
    <t>Error(bins)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</si>
</sst>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.000"/>
    <numFmt numFmtId="165" formatCode="###0"/>
    <numFmt numFmtId="166" formatCode="####.000"/>
  </numFmts>
  <fonts count="16" x14ac:knownFonts="1">
    <font>
      <sz val="12"/>
      <color theme="1"/>
      <name val="Calibri"/>
      <family val="2"/>
      <scheme val="minor"/>
    </font>
    <font>
      <sz val="20"/>
      <name val="Verdana"/>
    </font>
    <font>
      <b/>
      <sz val="22"/>
      <name val="Arial"/>
    </font>
    <font>
      <sz val="12"/>
      <name val="Arial"/>
      <family val="2"/>
    </font>
    <font>
      <b/>
      <sz val="26"/>
      <color theme="9" tint="-0.249977111117893"/>
      <name val="Calibri"/>
      <scheme val="minor"/>
    </font>
    <font>
      <b/>
      <sz val="18"/>
      <color rgb="FF4A86E8"/>
      <name val="Calibri"/>
      <scheme val="minor"/>
    </font>
    <font>
      <b/>
      <sz val="18"/>
      <name val="Calibri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 Bold"/>
      <family val="2"/>
    </font>
    <font>
      <sz val="12"/>
      <color rgb="FF000000"/>
      <name val="Arial"/>
      <family val="2"/>
    </font>
    <font>
      <vertAlign val="superscript"/>
      <sz val="12"/>
      <color rgb="FF000000"/>
      <name val="Arial"/>
    </font>
    <font>
      <b/>
      <sz val="18"/>
      <color theme="1"/>
      <name val="Calibri"/>
      <scheme val="minor"/>
    </font>
    <font>
      <sz val="12"/>
      <color rgb="FF000000"/>
      <name val="Arial Bold"/>
    </font>
    <font>
      <vertAlign val="superscript"/>
      <sz val="12"/>
      <color rgb="FF000000"/>
      <name val="Arial Bold"/>
    </font>
    <font>
      <b/>
      <sz val="18"/>
      <color rgb="FF000000"/>
      <name val="Calibri"/>
      <scheme val="minor"/>
    </font>
    <font>
      <sz val="10"/>
      <name val="Verdana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1799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58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2" fillId="3" borderId="0" xfId="0" applyFont="1" applyFill="1">
      <alignment readingOrder="3"/>
    </xf>
    <xf numFmtId="3" fontId="0" fillId="0" borderId="0" xfId="0" applyNumberFormat="1"/>
    <xf numFmtId="0" fontId="3" fillId="4" borderId="0" xfId="0" applyFont="1" applyFill="1">
      <alignment readingOrder="3"/>
    </xf>
    <xf numFmtId="0" fontId="3" fillId="0" borderId="0" xfId="0" applyFont="1">
      <alignment readingOrder="3"/>
    </xf>
    <xf numFmtId="0" fontId="3" fillId="0" borderId="0" xfId="0" applyFont="1" applyFill="1">
      <alignment readingOrder="3"/>
    </xf>
    <xf numFmtId="0" fontId="1" fillId="0" borderId="0" xfId="0" applyFont="1"/>
    <xf numFmtId="2" fontId="3" fillId="0" borderId="0" xfId="0" applyNumberFormat="1" applyFont="1" applyFill="1">
      <alignment readingOrder="3"/>
    </xf>
    <xf numFmtId="2" fontId="3" fillId="0" borderId="0" xfId="0" applyNumberFormat="1" applyFont="1">
      <alignment readingOrder="3"/>
    </xf>
    <xf numFmtId="0" fontId="3" fillId="5" borderId="0" xfId="0" applyFont="1" applyFill="1" applyAlignment="1">
      <alignment horizontal="right"/>
    </xf>
    <xf numFmtId="2" fontId="3" fillId="6" borderId="0" xfId="0" applyNumberFormat="1" applyFont="1" applyFill="1">
      <alignment readingOrder="3"/>
    </xf>
    <xf numFmtId="0" fontId="4" fillId="0" borderId="0" xfId="0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Fill="1"/>
    <xf numFmtId="0" fontId="5" fillId="4" borderId="0" xfId="0" applyFont="1" applyFill="1"/>
    <xf numFmtId="0" fontId="0" fillId="4" borderId="0" xfId="0" applyFill="1"/>
    <xf numFmtId="0" fontId="6" fillId="4" borderId="0" xfId="0" applyFont="1" applyFill="1" applyAlignment="1">
      <alignment horizontal="center" vertical="center"/>
    </xf>
    <xf numFmtId="0" fontId="8" fillId="0" borderId="0" xfId="1" applyFont="1" applyFill="1" applyBorder="1" applyAlignment="1">
      <alignment horizontal="center" vertical="center" wrapText="1"/>
    </xf>
    <xf numFmtId="0" fontId="9" fillId="7" borderId="0" xfId="2" applyFont="1" applyFill="1" applyBorder="1" applyAlignment="1">
      <alignment horizontal="left" vertical="center" wrapText="1"/>
    </xf>
    <xf numFmtId="0" fontId="9" fillId="0" borderId="4" xfId="3" applyFont="1" applyFill="1" applyBorder="1" applyAlignment="1">
      <alignment horizontal="left" wrapText="1"/>
    </xf>
    <xf numFmtId="0" fontId="9" fillId="0" borderId="5" xfId="4" applyFont="1" applyFill="1" applyBorder="1" applyAlignment="1">
      <alignment horizontal="left" wrapText="1"/>
    </xf>
    <xf numFmtId="0" fontId="9" fillId="0" borderId="6" xfId="5" applyFont="1" applyFill="1" applyBorder="1" applyAlignment="1">
      <alignment horizontal="center" wrapText="1"/>
    </xf>
    <xf numFmtId="0" fontId="9" fillId="0" borderId="7" xfId="6" applyFont="1" applyFill="1" applyBorder="1" applyAlignment="1">
      <alignment horizontal="center" wrapText="1"/>
    </xf>
    <xf numFmtId="0" fontId="9" fillId="0" borderId="8" xfId="7" applyFont="1" applyFill="1" applyBorder="1" applyAlignment="1">
      <alignment horizontal="center" wrapText="1"/>
    </xf>
    <xf numFmtId="0" fontId="9" fillId="0" borderId="9" xfId="8" applyFont="1" applyFill="1" applyBorder="1" applyAlignment="1">
      <alignment horizontal="left" wrapText="1"/>
    </xf>
    <xf numFmtId="0" fontId="9" fillId="0" borderId="10" xfId="9" applyFont="1" applyFill="1" applyBorder="1" applyAlignment="1">
      <alignment horizontal="left" vertical="top" wrapText="1"/>
    </xf>
    <xf numFmtId="0" fontId="9" fillId="0" borderId="11" xfId="10" applyFont="1" applyFill="1" applyBorder="1" applyAlignment="1">
      <alignment horizontal="left" vertical="top" wrapText="1"/>
    </xf>
    <xf numFmtId="164" fontId="9" fillId="8" borderId="12" xfId="11" applyNumberFormat="1" applyFont="1" applyFill="1" applyBorder="1" applyAlignment="1">
      <alignment horizontal="right" vertical="center"/>
    </xf>
    <xf numFmtId="165" fontId="9" fillId="8" borderId="13" xfId="12" applyNumberFormat="1" applyFont="1" applyFill="1" applyBorder="1" applyAlignment="1">
      <alignment horizontal="right" vertical="center"/>
    </xf>
    <xf numFmtId="164" fontId="9" fillId="8" borderId="13" xfId="13" applyNumberFormat="1" applyFont="1" applyFill="1" applyBorder="1" applyAlignment="1">
      <alignment horizontal="right" vertical="center"/>
    </xf>
    <xf numFmtId="166" fontId="9" fillId="8" borderId="13" xfId="14" applyNumberFormat="1" applyFont="1" applyFill="1" applyBorder="1" applyAlignment="1">
      <alignment horizontal="right" vertical="center"/>
    </xf>
    <xf numFmtId="166" fontId="9" fillId="8" borderId="14" xfId="15" applyNumberFormat="1" applyFont="1" applyFill="1" applyBorder="1" applyAlignment="1">
      <alignment horizontal="right" vertical="center"/>
    </xf>
    <xf numFmtId="0" fontId="9" fillId="0" borderId="15" xfId="16" applyFont="1" applyFill="1" applyBorder="1" applyAlignment="1">
      <alignment horizontal="left" vertical="top" wrapText="1"/>
    </xf>
    <xf numFmtId="0" fontId="9" fillId="0" borderId="12" xfId="17" applyFont="1" applyFill="1" applyBorder="1" applyAlignment="1">
      <alignment horizontal="right" vertical="center"/>
    </xf>
    <xf numFmtId="165" fontId="9" fillId="0" borderId="13" xfId="12" applyNumberFormat="1" applyFont="1" applyFill="1" applyBorder="1" applyAlignment="1">
      <alignment horizontal="right" vertical="center"/>
    </xf>
    <xf numFmtId="164" fontId="9" fillId="0" borderId="13" xfId="13" applyNumberFormat="1" applyFont="1" applyFill="1" applyBorder="1" applyAlignment="1">
      <alignment horizontal="right" vertical="center"/>
    </xf>
    <xf numFmtId="166" fontId="9" fillId="0" borderId="13" xfId="14" applyNumberFormat="1" applyFont="1" applyFill="1" applyBorder="1" applyAlignment="1">
      <alignment horizontal="right" vertical="center"/>
    </xf>
    <xf numFmtId="166" fontId="9" fillId="0" borderId="14" xfId="15" applyNumberFormat="1" applyFont="1" applyFill="1" applyBorder="1" applyAlignment="1">
      <alignment horizontal="right" vertical="center"/>
    </xf>
    <xf numFmtId="0" fontId="9" fillId="0" borderId="16" xfId="18" applyFont="1" applyFill="1" applyBorder="1" applyAlignment="1">
      <alignment horizontal="left" vertical="top" wrapText="1"/>
    </xf>
    <xf numFmtId="0" fontId="9" fillId="0" borderId="17" xfId="19" applyFont="1" applyFill="1" applyBorder="1" applyAlignment="1">
      <alignment horizontal="left" vertical="top" wrapText="1"/>
    </xf>
    <xf numFmtId="164" fontId="9" fillId="0" borderId="18" xfId="20" applyNumberFormat="1" applyFont="1" applyFill="1" applyBorder="1" applyAlignment="1">
      <alignment horizontal="right" vertical="center"/>
    </xf>
    <xf numFmtId="164" fontId="9" fillId="0" borderId="19" xfId="21" applyNumberFormat="1" applyFont="1" applyFill="1" applyBorder="1" applyAlignment="1">
      <alignment horizontal="right" vertical="center"/>
    </xf>
    <xf numFmtId="166" fontId="9" fillId="0" borderId="19" xfId="22" applyNumberFormat="1" applyFont="1" applyFill="1" applyBorder="1" applyAlignment="1">
      <alignment horizontal="right" vertical="center"/>
    </xf>
    <xf numFmtId="166" fontId="9" fillId="0" borderId="20" xfId="23" applyNumberFormat="1" applyFont="1" applyFill="1" applyBorder="1" applyAlignment="1">
      <alignment horizontal="right" vertical="center"/>
    </xf>
    <xf numFmtId="0" fontId="9" fillId="0" borderId="21" xfId="24" applyFont="1" applyFill="1" applyBorder="1" applyAlignment="1">
      <alignment horizontal="left" vertical="top" wrapText="1"/>
    </xf>
    <xf numFmtId="165" fontId="9" fillId="0" borderId="19" xfId="25" applyNumberFormat="1" applyFont="1" applyFill="1" applyBorder="1" applyAlignment="1">
      <alignment horizontal="right" vertical="center"/>
    </xf>
    <xf numFmtId="0" fontId="9" fillId="0" borderId="22" xfId="26" applyFont="1" applyFill="1" applyBorder="1" applyAlignment="1">
      <alignment horizontal="left" vertical="top" wrapText="1"/>
    </xf>
    <xf numFmtId="0" fontId="9" fillId="0" borderId="23" xfId="27" applyFont="1" applyFill="1" applyBorder="1" applyAlignment="1">
      <alignment horizontal="left" vertical="top" wrapText="1"/>
    </xf>
    <xf numFmtId="164" fontId="9" fillId="0" borderId="24" xfId="28" applyNumberFormat="1" applyFont="1" applyFill="1" applyBorder="1" applyAlignment="1">
      <alignment horizontal="right" vertical="center"/>
    </xf>
    <xf numFmtId="164" fontId="9" fillId="0" borderId="25" xfId="29" applyNumberFormat="1" applyFont="1" applyFill="1" applyBorder="1" applyAlignment="1">
      <alignment horizontal="right" vertical="center"/>
    </xf>
    <xf numFmtId="166" fontId="9" fillId="0" borderId="25" xfId="30" applyNumberFormat="1" applyFont="1" applyFill="1" applyBorder="1" applyAlignment="1">
      <alignment horizontal="right" vertical="center"/>
    </xf>
    <xf numFmtId="166" fontId="9" fillId="0" borderId="26" xfId="31" applyNumberFormat="1" applyFont="1" applyFill="1" applyBorder="1" applyAlignment="1">
      <alignment horizontal="right" vertical="center"/>
    </xf>
    <xf numFmtId="0" fontId="9" fillId="9" borderId="27" xfId="32" applyFont="1" applyFill="1" applyBorder="1" applyAlignment="1">
      <alignment horizontal="left" vertical="top" wrapText="1"/>
    </xf>
    <xf numFmtId="164" fontId="9" fillId="9" borderId="24" xfId="28" applyNumberFormat="1" applyFont="1" applyFill="1" applyBorder="1" applyAlignment="1">
      <alignment horizontal="right" vertical="center"/>
    </xf>
    <xf numFmtId="165" fontId="9" fillId="9" borderId="25" xfId="33" applyNumberFormat="1" applyFont="1" applyFill="1" applyBorder="1" applyAlignment="1">
      <alignment horizontal="right" vertical="center"/>
    </xf>
    <xf numFmtId="164" fontId="9" fillId="9" borderId="25" xfId="29" applyNumberFormat="1" applyFont="1" applyFill="1" applyBorder="1" applyAlignment="1">
      <alignment horizontal="right" vertical="center"/>
    </xf>
    <xf numFmtId="166" fontId="9" fillId="9" borderId="25" xfId="30" applyNumberFormat="1" applyFont="1" applyFill="1" applyBorder="1" applyAlignment="1">
      <alignment horizontal="right" vertical="center"/>
    </xf>
    <xf numFmtId="166" fontId="9" fillId="9" borderId="26" xfId="31" applyNumberFormat="1" applyFont="1" applyFill="1" applyBorder="1" applyAlignment="1">
      <alignment horizontal="right" vertical="center"/>
    </xf>
    <xf numFmtId="0" fontId="9" fillId="8" borderId="27" xfId="32" applyFont="1" applyFill="1" applyBorder="1" applyAlignment="1">
      <alignment horizontal="left" vertical="top" wrapText="1"/>
    </xf>
    <xf numFmtId="164" fontId="9" fillId="8" borderId="24" xfId="28" applyNumberFormat="1" applyFont="1" applyFill="1" applyBorder="1" applyAlignment="1">
      <alignment horizontal="right" vertical="center"/>
    </xf>
    <xf numFmtId="165" fontId="9" fillId="8" borderId="25" xfId="33" applyNumberFormat="1" applyFont="1" applyFill="1" applyBorder="1" applyAlignment="1">
      <alignment horizontal="right" vertical="center"/>
    </xf>
    <xf numFmtId="164" fontId="9" fillId="8" borderId="25" xfId="29" applyNumberFormat="1" applyFont="1" applyFill="1" applyBorder="1" applyAlignment="1">
      <alignment horizontal="right" vertical="center"/>
    </xf>
    <xf numFmtId="166" fontId="9" fillId="8" borderId="25" xfId="30" applyNumberFormat="1" applyFont="1" applyFill="1" applyBorder="1" applyAlignment="1">
      <alignment horizontal="right" vertical="center"/>
    </xf>
    <xf numFmtId="166" fontId="9" fillId="8" borderId="26" xfId="31" applyNumberFormat="1" applyFont="1" applyFill="1" applyBorder="1" applyAlignment="1">
      <alignment horizontal="right" vertical="center"/>
    </xf>
    <xf numFmtId="0" fontId="9" fillId="0" borderId="27" xfId="32" applyFont="1" applyFill="1" applyBorder="1" applyAlignment="1">
      <alignment horizontal="left" vertical="top" wrapText="1"/>
    </xf>
    <xf numFmtId="164" fontId="9" fillId="8" borderId="18" xfId="20" applyNumberFormat="1" applyFont="1" applyFill="1" applyBorder="1" applyAlignment="1">
      <alignment horizontal="right" vertical="center"/>
    </xf>
    <xf numFmtId="165" fontId="9" fillId="8" borderId="19" xfId="25" applyNumberFormat="1" applyFont="1" applyFill="1" applyBorder="1" applyAlignment="1">
      <alignment horizontal="right" vertical="center"/>
    </xf>
    <xf numFmtId="164" fontId="9" fillId="8" borderId="19" xfId="21" applyNumberFormat="1" applyFont="1" applyFill="1" applyBorder="1" applyAlignment="1">
      <alignment horizontal="right" vertical="center"/>
    </xf>
    <xf numFmtId="166" fontId="9" fillId="8" borderId="19" xfId="22" applyNumberFormat="1" applyFont="1" applyFill="1" applyBorder="1" applyAlignment="1">
      <alignment horizontal="right" vertical="center"/>
    </xf>
    <xf numFmtId="166" fontId="9" fillId="8" borderId="20" xfId="23" applyNumberFormat="1" applyFont="1" applyFill="1" applyBorder="1" applyAlignment="1">
      <alignment horizontal="right" vertical="center"/>
    </xf>
    <xf numFmtId="0" fontId="9" fillId="9" borderId="21" xfId="24" applyFont="1" applyFill="1" applyBorder="1" applyAlignment="1">
      <alignment horizontal="left" vertical="top" wrapText="1"/>
    </xf>
    <xf numFmtId="164" fontId="9" fillId="9" borderId="18" xfId="20" applyNumberFormat="1" applyFont="1" applyFill="1" applyBorder="1" applyAlignment="1">
      <alignment horizontal="right" vertical="center"/>
    </xf>
    <xf numFmtId="165" fontId="9" fillId="9" borderId="19" xfId="25" applyNumberFormat="1" applyFont="1" applyFill="1" applyBorder="1" applyAlignment="1">
      <alignment horizontal="right" vertical="center"/>
    </xf>
    <xf numFmtId="164" fontId="9" fillId="9" borderId="19" xfId="21" applyNumberFormat="1" applyFont="1" applyFill="1" applyBorder="1" applyAlignment="1">
      <alignment horizontal="right" vertical="center"/>
    </xf>
    <xf numFmtId="166" fontId="9" fillId="9" borderId="19" xfId="22" applyNumberFormat="1" applyFont="1" applyFill="1" applyBorder="1" applyAlignment="1">
      <alignment horizontal="right" vertical="center"/>
    </xf>
    <xf numFmtId="166" fontId="9" fillId="9" borderId="20" xfId="23" applyNumberFormat="1" applyFont="1" applyFill="1" applyBorder="1" applyAlignment="1">
      <alignment horizontal="right" vertical="center"/>
    </xf>
    <xf numFmtId="165" fontId="9" fillId="0" borderId="25" xfId="33" applyNumberFormat="1" applyFont="1" applyFill="1" applyBorder="1" applyAlignment="1">
      <alignment horizontal="right" vertical="center"/>
    </xf>
    <xf numFmtId="0" fontId="9" fillId="0" borderId="25" xfId="34" applyFont="1" applyFill="1" applyBorder="1" applyAlignment="1">
      <alignment horizontal="left" vertical="center" wrapText="1"/>
    </xf>
    <xf numFmtId="0" fontId="9" fillId="0" borderId="26" xfId="35" applyFont="1" applyFill="1" applyBorder="1" applyAlignment="1">
      <alignment horizontal="left" vertical="center" wrapText="1"/>
    </xf>
    <xf numFmtId="0" fontId="9" fillId="0" borderId="28" xfId="36" applyFont="1" applyFill="1" applyBorder="1" applyAlignment="1">
      <alignment horizontal="left" vertical="top" wrapText="1"/>
    </xf>
    <xf numFmtId="164" fontId="9" fillId="0" borderId="29" xfId="37" applyNumberFormat="1" applyFont="1" applyFill="1" applyBorder="1" applyAlignment="1">
      <alignment horizontal="right" vertical="center"/>
    </xf>
    <xf numFmtId="165" fontId="9" fillId="0" borderId="30" xfId="38" applyNumberFormat="1" applyFont="1" applyFill="1" applyBorder="1" applyAlignment="1">
      <alignment horizontal="right" vertical="center"/>
    </xf>
    <xf numFmtId="0" fontId="9" fillId="0" borderId="30" xfId="39" applyFont="1" applyFill="1" applyBorder="1" applyAlignment="1">
      <alignment horizontal="left" vertical="center" wrapText="1"/>
    </xf>
    <xf numFmtId="0" fontId="9" fillId="0" borderId="31" xfId="40" applyFont="1" applyFill="1" applyBorder="1" applyAlignment="1">
      <alignment horizontal="left" vertical="center" wrapText="1"/>
    </xf>
    <xf numFmtId="0" fontId="11" fillId="0" borderId="0" xfId="0" applyFont="1"/>
    <xf numFmtId="164" fontId="9" fillId="10" borderId="18" xfId="20" applyNumberFormat="1" applyFont="1" applyFill="1" applyBorder="1" applyAlignment="1">
      <alignment horizontal="right" vertical="center"/>
    </xf>
    <xf numFmtId="165" fontId="9" fillId="10" borderId="19" xfId="25" applyNumberFormat="1" applyFont="1" applyFill="1" applyBorder="1" applyAlignment="1">
      <alignment horizontal="right" vertical="center"/>
    </xf>
    <xf numFmtId="164" fontId="9" fillId="10" borderId="19" xfId="21" applyNumberFormat="1" applyFont="1" applyFill="1" applyBorder="1" applyAlignment="1">
      <alignment horizontal="right" vertical="center"/>
    </xf>
    <xf numFmtId="166" fontId="9" fillId="10" borderId="19" xfId="22" applyNumberFormat="1" applyFont="1" applyFill="1" applyBorder="1" applyAlignment="1">
      <alignment horizontal="right" vertical="center"/>
    </xf>
    <xf numFmtId="166" fontId="9" fillId="10" borderId="20" xfId="23" applyNumberFormat="1" applyFont="1" applyFill="1" applyBorder="1" applyAlignment="1">
      <alignment horizontal="right" vertical="center"/>
    </xf>
    <xf numFmtId="0" fontId="9" fillId="0" borderId="19" xfId="41" applyFont="1" applyFill="1" applyBorder="1" applyAlignment="1">
      <alignment horizontal="left" vertical="center" wrapText="1"/>
    </xf>
    <xf numFmtId="0" fontId="9" fillId="0" borderId="20" xfId="42" applyFont="1" applyFill="1" applyBorder="1" applyAlignment="1">
      <alignment horizontal="left" vertical="center" wrapText="1"/>
    </xf>
    <xf numFmtId="0" fontId="9" fillId="0" borderId="32" xfId="43" applyFont="1" applyFill="1" applyBorder="1" applyAlignment="1">
      <alignment horizontal="left" vertical="top" wrapText="1"/>
    </xf>
    <xf numFmtId="0" fontId="9" fillId="0" borderId="33" xfId="44" applyFont="1" applyFill="1" applyBorder="1" applyAlignment="1">
      <alignment horizontal="left" vertical="top" wrapText="1"/>
    </xf>
    <xf numFmtId="164" fontId="9" fillId="0" borderId="30" xfId="45" applyNumberFormat="1" applyFont="1" applyFill="1" applyBorder="1" applyAlignment="1">
      <alignment horizontal="right" vertical="center"/>
    </xf>
    <xf numFmtId="164" fontId="9" fillId="0" borderId="12" xfId="11" applyNumberFormat="1" applyFont="1" applyFill="1" applyBorder="1" applyAlignment="1">
      <alignment horizontal="right" vertical="center"/>
    </xf>
    <xf numFmtId="0" fontId="8" fillId="0" borderId="0" xfId="46" applyFont="1" applyFill="1" applyBorder="1" applyAlignment="1">
      <alignment horizontal="center" vertical="center" wrapText="1"/>
    </xf>
    <xf numFmtId="0" fontId="9" fillId="7" borderId="0" xfId="47" applyFont="1" applyFill="1" applyBorder="1" applyAlignment="1">
      <alignment horizontal="left" vertical="center" wrapText="1"/>
    </xf>
    <xf numFmtId="0" fontId="9" fillId="0" borderId="9" xfId="48" applyFont="1" applyFill="1" applyBorder="1" applyAlignment="1">
      <alignment horizontal="left" wrapText="1"/>
    </xf>
    <xf numFmtId="0" fontId="9" fillId="0" borderId="6" xfId="49" applyFont="1" applyFill="1" applyBorder="1" applyAlignment="1">
      <alignment horizontal="center" wrapText="1"/>
    </xf>
    <xf numFmtId="0" fontId="9" fillId="0" borderId="7" xfId="50" applyFont="1" applyFill="1" applyBorder="1" applyAlignment="1">
      <alignment horizontal="center" wrapText="1"/>
    </xf>
    <xf numFmtId="0" fontId="9" fillId="0" borderId="8" xfId="51" applyFont="1" applyFill="1" applyBorder="1" applyAlignment="1">
      <alignment horizontal="center" wrapText="1"/>
    </xf>
    <xf numFmtId="0" fontId="9" fillId="0" borderId="15" xfId="52" applyFont="1" applyFill="1" applyBorder="1" applyAlignment="1">
      <alignment horizontal="left" vertical="top" wrapText="1"/>
    </xf>
    <xf numFmtId="0" fontId="9" fillId="0" borderId="12" xfId="53" applyFont="1" applyFill="1" applyBorder="1" applyAlignment="1">
      <alignment horizontal="right" vertical="center"/>
    </xf>
    <xf numFmtId="165" fontId="9" fillId="0" borderId="13" xfId="54" applyNumberFormat="1" applyFont="1" applyFill="1" applyBorder="1" applyAlignment="1">
      <alignment horizontal="right" vertical="center"/>
    </xf>
    <xf numFmtId="164" fontId="9" fillId="0" borderId="13" xfId="55" applyNumberFormat="1" applyFont="1" applyFill="1" applyBorder="1" applyAlignment="1">
      <alignment horizontal="right" vertical="center"/>
    </xf>
    <xf numFmtId="166" fontId="9" fillId="0" borderId="13" xfId="56" applyNumberFormat="1" applyFont="1" applyFill="1" applyBorder="1" applyAlignment="1">
      <alignment horizontal="right" vertical="center"/>
    </xf>
    <xf numFmtId="166" fontId="9" fillId="0" borderId="14" xfId="57" applyNumberFormat="1" applyFont="1" applyFill="1" applyBorder="1" applyAlignment="1">
      <alignment horizontal="right" vertical="center"/>
    </xf>
    <xf numFmtId="0" fontId="9" fillId="0" borderId="21" xfId="58" applyFont="1" applyFill="1" applyBorder="1" applyAlignment="1">
      <alignment horizontal="left" vertical="top" wrapText="1"/>
    </xf>
    <xf numFmtId="164" fontId="9" fillId="0" borderId="18" xfId="59" applyNumberFormat="1" applyFont="1" applyFill="1" applyBorder="1" applyAlignment="1">
      <alignment horizontal="right" vertical="center"/>
    </xf>
    <xf numFmtId="165" fontId="9" fillId="0" borderId="19" xfId="60" applyNumberFormat="1" applyFont="1" applyFill="1" applyBorder="1" applyAlignment="1">
      <alignment horizontal="right" vertical="center"/>
    </xf>
    <xf numFmtId="164" fontId="9" fillId="0" borderId="19" xfId="61" applyNumberFormat="1" applyFont="1" applyFill="1" applyBorder="1" applyAlignment="1">
      <alignment horizontal="right" vertical="center"/>
    </xf>
    <xf numFmtId="166" fontId="9" fillId="0" borderId="19" xfId="62" applyNumberFormat="1" applyFont="1" applyFill="1" applyBorder="1" applyAlignment="1">
      <alignment horizontal="right" vertical="center"/>
    </xf>
    <xf numFmtId="166" fontId="9" fillId="0" borderId="20" xfId="63" applyNumberFormat="1" applyFont="1" applyFill="1" applyBorder="1" applyAlignment="1">
      <alignment horizontal="right" vertical="center"/>
    </xf>
    <xf numFmtId="0" fontId="9" fillId="8" borderId="21" xfId="58" applyFont="1" applyFill="1" applyBorder="1" applyAlignment="1">
      <alignment horizontal="left" vertical="top" wrapText="1"/>
    </xf>
    <xf numFmtId="164" fontId="9" fillId="8" borderId="18" xfId="59" applyNumberFormat="1" applyFont="1" applyFill="1" applyBorder="1" applyAlignment="1">
      <alignment horizontal="right" vertical="center"/>
    </xf>
    <xf numFmtId="165" fontId="9" fillId="8" borderId="19" xfId="60" applyNumberFormat="1" applyFont="1" applyFill="1" applyBorder="1" applyAlignment="1">
      <alignment horizontal="right" vertical="center"/>
    </xf>
    <xf numFmtId="164" fontId="9" fillId="8" borderId="19" xfId="61" applyNumberFormat="1" applyFont="1" applyFill="1" applyBorder="1" applyAlignment="1">
      <alignment horizontal="right" vertical="center"/>
    </xf>
    <xf numFmtId="166" fontId="9" fillId="8" borderId="19" xfId="62" applyNumberFormat="1" applyFont="1" applyFill="1" applyBorder="1" applyAlignment="1">
      <alignment horizontal="right" vertical="center"/>
    </xf>
    <xf numFmtId="166" fontId="9" fillId="8" borderId="20" xfId="63" applyNumberFormat="1" applyFont="1" applyFill="1" applyBorder="1" applyAlignment="1">
      <alignment horizontal="right" vertical="center"/>
    </xf>
    <xf numFmtId="0" fontId="9" fillId="0" borderId="19" xfId="64" applyFont="1" applyFill="1" applyBorder="1" applyAlignment="1">
      <alignment horizontal="left" vertical="center" wrapText="1"/>
    </xf>
    <xf numFmtId="0" fontId="9" fillId="0" borderId="20" xfId="65" applyFont="1" applyFill="1" applyBorder="1" applyAlignment="1">
      <alignment horizontal="left" vertical="center" wrapText="1"/>
    </xf>
    <xf numFmtId="0" fontId="9" fillId="0" borderId="28" xfId="66" applyFont="1" applyFill="1" applyBorder="1" applyAlignment="1">
      <alignment horizontal="left" vertical="top" wrapText="1"/>
    </xf>
    <xf numFmtId="164" fontId="9" fillId="0" borderId="29" xfId="67" applyNumberFormat="1" applyFont="1" applyFill="1" applyBorder="1" applyAlignment="1">
      <alignment horizontal="right" vertical="center"/>
    </xf>
    <xf numFmtId="165" fontId="9" fillId="0" borderId="30" xfId="68" applyNumberFormat="1" applyFont="1" applyFill="1" applyBorder="1" applyAlignment="1">
      <alignment horizontal="right" vertical="center"/>
    </xf>
    <xf numFmtId="0" fontId="9" fillId="0" borderId="30" xfId="69" applyFont="1" applyFill="1" applyBorder="1" applyAlignment="1">
      <alignment horizontal="left" vertical="center" wrapText="1"/>
    </xf>
    <xf numFmtId="0" fontId="9" fillId="0" borderId="31" xfId="70" applyFont="1" applyFill="1" applyBorder="1" applyAlignment="1">
      <alignment horizontal="left" vertical="center" wrapText="1"/>
    </xf>
    <xf numFmtId="0" fontId="6" fillId="4" borderId="0" xfId="0" applyFont="1" applyFill="1" applyAlignment="1">
      <alignment vertical="center"/>
    </xf>
    <xf numFmtId="0" fontId="14" fillId="0" borderId="0" xfId="0" applyFont="1"/>
    <xf numFmtId="164" fontId="9" fillId="0" borderId="20" xfId="71" applyNumberFormat="1" applyFont="1" applyFill="1" applyBorder="1" applyAlignment="1">
      <alignment horizontal="right" vertical="center"/>
    </xf>
    <xf numFmtId="0" fontId="9" fillId="4" borderId="27" xfId="32" applyFont="1" applyFill="1" applyBorder="1" applyAlignment="1">
      <alignment horizontal="left" vertical="top" wrapText="1"/>
    </xf>
    <xf numFmtId="164" fontId="9" fillId="4" borderId="24" xfId="28" applyNumberFormat="1" applyFont="1" applyFill="1" applyBorder="1" applyAlignment="1">
      <alignment horizontal="right" vertical="center"/>
    </xf>
    <xf numFmtId="165" fontId="9" fillId="4" borderId="25" xfId="33" applyNumberFormat="1" applyFont="1" applyFill="1" applyBorder="1" applyAlignment="1">
      <alignment horizontal="right" vertical="center"/>
    </xf>
    <xf numFmtId="164" fontId="9" fillId="4" borderId="25" xfId="29" applyNumberFormat="1" applyFont="1" applyFill="1" applyBorder="1" applyAlignment="1">
      <alignment horizontal="right" vertical="center"/>
    </xf>
    <xf numFmtId="166" fontId="9" fillId="4" borderId="25" xfId="30" applyNumberFormat="1" applyFont="1" applyFill="1" applyBorder="1" applyAlignment="1">
      <alignment horizontal="right" vertical="center"/>
    </xf>
    <xf numFmtId="166" fontId="9" fillId="4" borderId="26" xfId="31" applyNumberFormat="1" applyFont="1" applyFill="1" applyBorder="1" applyAlignment="1">
      <alignment horizontal="right" vertical="center"/>
    </xf>
    <xf numFmtId="0" fontId="9" fillId="0" borderId="0" xfId="36" applyFont="1" applyFill="1" applyBorder="1" applyAlignment="1">
      <alignment horizontal="left" vertical="top" wrapText="1"/>
    </xf>
    <xf numFmtId="164" fontId="9" fillId="0" borderId="0" xfId="37" applyNumberFormat="1" applyFont="1" applyFill="1" applyBorder="1" applyAlignment="1">
      <alignment horizontal="right" vertical="center"/>
    </xf>
    <xf numFmtId="165" fontId="9" fillId="0" borderId="0" xfId="38" applyNumberFormat="1" applyFont="1" applyFill="1" applyBorder="1" applyAlignment="1">
      <alignment horizontal="right" vertical="center"/>
    </xf>
    <xf numFmtId="0" fontId="9" fillId="0" borderId="0" xfId="39" applyFont="1" applyFill="1" applyBorder="1" applyAlignment="1">
      <alignment horizontal="left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164" fontId="9" fillId="9" borderId="12" xfId="11" applyNumberFormat="1" applyFont="1" applyFill="1" applyBorder="1" applyAlignment="1">
      <alignment horizontal="right" vertical="center"/>
    </xf>
    <xf numFmtId="165" fontId="9" fillId="9" borderId="13" xfId="12" applyNumberFormat="1" applyFont="1" applyFill="1" applyBorder="1" applyAlignment="1">
      <alignment horizontal="right" vertical="center"/>
    </xf>
    <xf numFmtId="164" fontId="9" fillId="9" borderId="13" xfId="13" applyNumberFormat="1" applyFont="1" applyFill="1" applyBorder="1" applyAlignment="1">
      <alignment horizontal="right" vertical="center"/>
    </xf>
    <xf numFmtId="166" fontId="9" fillId="9" borderId="13" xfId="14" applyNumberFormat="1" applyFont="1" applyFill="1" applyBorder="1" applyAlignment="1">
      <alignment horizontal="right" vertical="center"/>
    </xf>
    <xf numFmtId="166" fontId="9" fillId="9" borderId="14" xfId="15" applyNumberFormat="1" applyFont="1" applyFill="1" applyBorder="1" applyAlignment="1">
      <alignment horizontal="right" vertical="center"/>
    </xf>
    <xf numFmtId="0" fontId="9" fillId="9" borderId="17" xfId="19" applyFont="1" applyFill="1" applyBorder="1" applyAlignment="1">
      <alignment horizontal="left" vertical="top" wrapText="1"/>
    </xf>
    <xf numFmtId="0" fontId="9" fillId="0" borderId="34" xfId="72" applyFont="1" applyFill="1" applyBorder="1" applyAlignment="1">
      <alignment horizontal="left" vertical="top" wrapText="1"/>
    </xf>
    <xf numFmtId="164" fontId="9" fillId="0" borderId="35" xfId="73" applyNumberFormat="1" applyFont="1" applyFill="1" applyBorder="1" applyAlignment="1">
      <alignment horizontal="right" vertical="center"/>
    </xf>
    <xf numFmtId="165" fontId="9" fillId="0" borderId="36" xfId="74" applyNumberFormat="1" applyFont="1" applyFill="1" applyBorder="1" applyAlignment="1">
      <alignment horizontal="right" vertical="center"/>
    </xf>
    <xf numFmtId="164" fontId="9" fillId="0" borderId="36" xfId="75" applyNumberFormat="1" applyFont="1" applyFill="1" applyBorder="1" applyAlignment="1">
      <alignment horizontal="right" vertical="center"/>
    </xf>
    <xf numFmtId="166" fontId="9" fillId="0" borderId="36" xfId="76" applyNumberFormat="1" applyFont="1" applyFill="1" applyBorder="1" applyAlignment="1">
      <alignment horizontal="right" vertical="center"/>
    </xf>
    <xf numFmtId="166" fontId="9" fillId="0" borderId="37" xfId="77" applyNumberFormat="1" applyFont="1" applyFill="1" applyBorder="1" applyAlignment="1">
      <alignment horizontal="right" vertical="center"/>
    </xf>
  </cellXfs>
  <cellStyles count="1799">
    <cellStyle name="Normal" xfId="0" builtinId="0"/>
    <cellStyle name="Normal 2" xfId="78"/>
    <cellStyle name="Normal 3" xfId="79"/>
    <cellStyle name="style1391031656711" xfId="80"/>
    <cellStyle name="style1391031656742" xfId="81"/>
    <cellStyle name="style1391031656779" xfId="82"/>
    <cellStyle name="style1391031656819" xfId="83"/>
    <cellStyle name="style1391031656858" xfId="84"/>
    <cellStyle name="style1391031656909" xfId="85"/>
    <cellStyle name="style1391031656946" xfId="86"/>
    <cellStyle name="style1391031657158" xfId="87"/>
    <cellStyle name="style1391031657479" xfId="88"/>
    <cellStyle name="style1391031657513" xfId="89"/>
    <cellStyle name="style1391031657547" xfId="90"/>
    <cellStyle name="style1391031657584" xfId="91"/>
    <cellStyle name="style1391031657619" xfId="92"/>
    <cellStyle name="style1391031657650" xfId="93"/>
    <cellStyle name="style1391031657762" xfId="94"/>
    <cellStyle name="style1391031657802" xfId="95"/>
    <cellStyle name="style1391031657840" xfId="96"/>
    <cellStyle name="style1391031657988" xfId="97"/>
    <cellStyle name="style1391031658015" xfId="98"/>
    <cellStyle name="style1391031658053" xfId="99"/>
    <cellStyle name="style1391031658122" xfId="100"/>
    <cellStyle name="style1391031658147" xfId="101"/>
    <cellStyle name="style1391031658182" xfId="102"/>
    <cellStyle name="style1391031658314" xfId="103"/>
    <cellStyle name="style1391031658706" xfId="104"/>
    <cellStyle name="style1391031658755" xfId="105"/>
    <cellStyle name="style1391031658855" xfId="106"/>
    <cellStyle name="style1391031658887" xfId="107"/>
    <cellStyle name="style1391031658917" xfId="108"/>
    <cellStyle name="style1391031658940" xfId="109"/>
    <cellStyle name="style1391031658992" xfId="110"/>
    <cellStyle name="style1391031659017" xfId="111"/>
    <cellStyle name="style1391031659039" xfId="112"/>
    <cellStyle name="style1391031659100" xfId="113"/>
    <cellStyle name="style1391031659229" xfId="114"/>
    <cellStyle name="style1391031659261" xfId="115"/>
    <cellStyle name="style1411158262124" xfId="116"/>
    <cellStyle name="style1411158262161" xfId="117"/>
    <cellStyle name="style1411158262200" xfId="118"/>
    <cellStyle name="style1411158262244" xfId="119"/>
    <cellStyle name="style1411158262280" xfId="120"/>
    <cellStyle name="style1411158262886" xfId="121"/>
    <cellStyle name="style1411158262989" xfId="122"/>
    <cellStyle name="style1411158263023" xfId="123"/>
    <cellStyle name="style1411158263059" xfId="124"/>
    <cellStyle name="style1411158263095" xfId="125"/>
    <cellStyle name="style1411158263122" xfId="126"/>
    <cellStyle name="style1411158263453" xfId="127"/>
    <cellStyle name="style1411158263480" xfId="128"/>
    <cellStyle name="style1411158263514" xfId="129"/>
    <cellStyle name="style1411158263585" xfId="130"/>
    <cellStyle name="style1411158263611" xfId="131"/>
    <cellStyle name="style1411158263643" xfId="132"/>
    <cellStyle name="style1411158263705" xfId="133"/>
    <cellStyle name="style1411158263729" xfId="134"/>
    <cellStyle name="style1411158263761" xfId="135"/>
    <cellStyle name="style1411158263786" xfId="136"/>
    <cellStyle name="style1411158263832" xfId="137"/>
    <cellStyle name="style1411158263891" xfId="138"/>
    <cellStyle name="style1411158264417" xfId="139"/>
    <cellStyle name="style1411158264557" xfId="140"/>
    <cellStyle name="style1411158264585" xfId="141"/>
    <cellStyle name="style1411158264607" xfId="142"/>
    <cellStyle name="style1411158264631" xfId="143"/>
    <cellStyle name="style1411158264655" xfId="144"/>
    <cellStyle name="style1411158264694" xfId="145"/>
    <cellStyle name="style1411158264719" xfId="146"/>
    <cellStyle name="style1411158264744" xfId="147"/>
    <cellStyle name="style1411158264787" xfId="148"/>
    <cellStyle name="style1411158264809" xfId="149"/>
    <cellStyle name="style1411158264846" xfId="150"/>
    <cellStyle name="style1411158264962" xfId="151"/>
    <cellStyle name="style1411158264984" xfId="152"/>
    <cellStyle name="style1433531280461" xfId="153"/>
    <cellStyle name="style1433531280793" xfId="154"/>
    <cellStyle name="style1433531281126" xfId="155"/>
    <cellStyle name="style1433531281167" xfId="156"/>
    <cellStyle name="style1433531281198" xfId="157"/>
    <cellStyle name="style1433531281236" xfId="158"/>
    <cellStyle name="style1433531281277" xfId="159"/>
    <cellStyle name="style1433531281313" xfId="160"/>
    <cellStyle name="style1433531281346" xfId="161"/>
    <cellStyle name="style1433531281378" xfId="162"/>
    <cellStyle name="style1433531281414" xfId="163"/>
    <cellStyle name="style1433531281448" xfId="164"/>
    <cellStyle name="style1433531281476" xfId="165"/>
    <cellStyle name="style1433531281514" xfId="166"/>
    <cellStyle name="style1433531281550" xfId="167"/>
    <cellStyle name="style1433531281589" xfId="168"/>
    <cellStyle name="style1433531281619" xfId="169"/>
    <cellStyle name="style1433531281668" xfId="170"/>
    <cellStyle name="style1433531281699" xfId="171"/>
    <cellStyle name="style1433531281728" xfId="172"/>
    <cellStyle name="style1433531281758" xfId="173"/>
    <cellStyle name="style1433531281793" xfId="174"/>
    <cellStyle name="style1433531281828" xfId="175"/>
    <cellStyle name="style1433531281854" xfId="176"/>
    <cellStyle name="style1456276981412" xfId="177"/>
    <cellStyle name="style1456276981452" xfId="178"/>
    <cellStyle name="style1456276981490" xfId="179"/>
    <cellStyle name="style1456276981538" xfId="180"/>
    <cellStyle name="style1456276981585" xfId="181"/>
    <cellStyle name="style1456276981643" xfId="182"/>
    <cellStyle name="style1456276981696" xfId="183"/>
    <cellStyle name="style1456276981744" xfId="184"/>
    <cellStyle name="style1456276981792" xfId="185"/>
    <cellStyle name="style1456276981837" xfId="186"/>
    <cellStyle name="style1456276981897" xfId="187"/>
    <cellStyle name="style1456276981966" xfId="188"/>
    <cellStyle name="style1456276982017" xfId="189"/>
    <cellStyle name="style1456276982051" xfId="190"/>
    <cellStyle name="style1456276982166" xfId="191"/>
    <cellStyle name="style1456276982200" xfId="192"/>
    <cellStyle name="style1456276982234" xfId="193"/>
    <cellStyle name="style1456276982278" xfId="194"/>
    <cellStyle name="style1456276982324" xfId="195"/>
    <cellStyle name="style1456276982514" xfId="196"/>
    <cellStyle name="style1456276982559" xfId="197"/>
    <cellStyle name="style1456276982607" xfId="198"/>
    <cellStyle name="style1456276982657" xfId="199"/>
    <cellStyle name="style1456276982705" xfId="200"/>
    <cellStyle name="style1456276982811" xfId="201"/>
    <cellStyle name="style1456276982897" xfId="202"/>
    <cellStyle name="style1456276982983" xfId="203"/>
    <cellStyle name="style1456276983073" xfId="204"/>
    <cellStyle name="style1456276983162" xfId="205"/>
    <cellStyle name="style1456276983208" xfId="206"/>
    <cellStyle name="style1456276983256" xfId="207"/>
    <cellStyle name="style1456276983303" xfId="208"/>
    <cellStyle name="style1456276983408" xfId="209"/>
    <cellStyle name="style1456276983440" xfId="210"/>
    <cellStyle name="style1456276983484" xfId="211"/>
    <cellStyle name="style1456276983531" xfId="212"/>
    <cellStyle name="style1456276983575" xfId="213"/>
    <cellStyle name="style1456276983625" xfId="214"/>
    <cellStyle name="style1456276983866" xfId="215"/>
    <cellStyle name="style1456276983908" xfId="216"/>
    <cellStyle name="style1456276983941" xfId="217"/>
    <cellStyle name="style1456276983972" xfId="218"/>
    <cellStyle name="style1456276984004" xfId="219"/>
    <cellStyle name="style1456276984073" xfId="220"/>
    <cellStyle name="style1456276984143" xfId="221"/>
    <cellStyle name="style1456276984176" xfId="222"/>
    <cellStyle name="style1456276984342" xfId="223"/>
    <cellStyle name="style1456276984404" xfId="224"/>
    <cellStyle name="style1456276984509" xfId="225"/>
    <cellStyle name="style1456276984570" xfId="226"/>
    <cellStyle name="style1456276984629" xfId="227"/>
    <cellStyle name="style1456276985063" xfId="228"/>
    <cellStyle name="style1456276986387" xfId="229"/>
    <cellStyle name="style1456276986428" xfId="230"/>
    <cellStyle name="style1456276986458" xfId="231"/>
    <cellStyle name="style1456276987588" xfId="232"/>
    <cellStyle name="style1456276987618" xfId="233"/>
    <cellStyle name="style1456276987648" xfId="234"/>
    <cellStyle name="style1456276987705" xfId="235"/>
    <cellStyle name="style1456276987741" xfId="236"/>
    <cellStyle name="style1456276987781" xfId="237"/>
    <cellStyle name="style1456276987820" xfId="238"/>
    <cellStyle name="style1456276987880" xfId="239"/>
    <cellStyle name="style1456276987910" xfId="240"/>
    <cellStyle name="style1456276987939" xfId="241"/>
    <cellStyle name="style1456276987978" xfId="242"/>
    <cellStyle name="style1456276988154" xfId="243"/>
    <cellStyle name="style1456276991919" xfId="244"/>
    <cellStyle name="style1456276991955" xfId="245"/>
    <cellStyle name="style1492537951750" xfId="246"/>
    <cellStyle name="style1492537951794" xfId="247"/>
    <cellStyle name="style1492537951841" xfId="248"/>
    <cellStyle name="style1492537952035" xfId="249"/>
    <cellStyle name="style1492537952084" xfId="250"/>
    <cellStyle name="style1492537952367" xfId="251"/>
    <cellStyle name="style1492537952427" xfId="252"/>
    <cellStyle name="style1492537952474" xfId="253"/>
    <cellStyle name="style1492537952528" xfId="254"/>
    <cellStyle name="style1492537952562" xfId="255"/>
    <cellStyle name="style1492537952604" xfId="256"/>
    <cellStyle name="style1492537952645" xfId="257"/>
    <cellStyle name="style1492537952679" xfId="258"/>
    <cellStyle name="style1492537952724" xfId="259"/>
    <cellStyle name="style1492537952771" xfId="260"/>
    <cellStyle name="style1492537952833" xfId="261"/>
    <cellStyle name="style1492537952867" xfId="262"/>
    <cellStyle name="style1492537952903" xfId="263"/>
    <cellStyle name="style1492537952942" xfId="264"/>
    <cellStyle name="style1492537952988" xfId="265"/>
    <cellStyle name="style1492537953037" xfId="266"/>
    <cellStyle name="style1492537953073" xfId="267"/>
    <cellStyle name="style1492537953110" xfId="268"/>
    <cellStyle name="style1492537953160" xfId="269"/>
    <cellStyle name="style1492537953219" xfId="270"/>
    <cellStyle name="style1492537953270" xfId="271"/>
    <cellStyle name="style1492537953309" xfId="272"/>
    <cellStyle name="style1492537953356" xfId="273"/>
    <cellStyle name="style1492537953392" xfId="274"/>
    <cellStyle name="style1492537953426" xfId="275"/>
    <cellStyle name="style1492537953464" xfId="276"/>
    <cellStyle name="style1492537953509" xfId="277"/>
    <cellStyle name="style1492537953557" xfId="278"/>
    <cellStyle name="style1492537953593" xfId="279"/>
    <cellStyle name="style1492537953880" xfId="280"/>
    <cellStyle name="style1492542202935" xfId="281"/>
    <cellStyle name="style1492542203741" xfId="282"/>
    <cellStyle name="style1492542203783" xfId="283"/>
    <cellStyle name="style1492542203816" xfId="284"/>
    <cellStyle name="style1492542203864" xfId="285"/>
    <cellStyle name="style1492542203930" xfId="286"/>
    <cellStyle name="style1492542203978" xfId="287"/>
    <cellStyle name="style1492542204013" xfId="288"/>
    <cellStyle name="style1492542204048" xfId="289"/>
    <cellStyle name="style1492542204081" xfId="290"/>
    <cellStyle name="style1492542204124" xfId="291"/>
    <cellStyle name="style1492542204168" xfId="292"/>
    <cellStyle name="style1492542204202" xfId="293"/>
    <cellStyle name="style1492542204237" xfId="294"/>
    <cellStyle name="style1492542204284" xfId="295"/>
    <cellStyle name="style1492542204330" xfId="296"/>
    <cellStyle name="style1492542204386" xfId="297"/>
    <cellStyle name="style1492542204420" xfId="298"/>
    <cellStyle name="style1492542204453" xfId="299"/>
    <cellStyle name="style1492542204499" xfId="300"/>
    <cellStyle name="style1492542204532" xfId="301"/>
    <cellStyle name="style1492542204568" xfId="302"/>
    <cellStyle name="style1492542204610" xfId="303"/>
    <cellStyle name="style1492542204653" xfId="304"/>
    <cellStyle name="style1492542204689" xfId="305"/>
    <cellStyle name="style1492542204735" xfId="306"/>
    <cellStyle name="style1492542205347" xfId="307"/>
    <cellStyle name="style1492548772963" xfId="308"/>
    <cellStyle name="style1492548773689" xfId="309"/>
    <cellStyle name="style1492548773725" xfId="310"/>
    <cellStyle name="style1492548773755" xfId="311"/>
    <cellStyle name="style1492548773794" xfId="312"/>
    <cellStyle name="style1492548773836" xfId="313"/>
    <cellStyle name="style1492548773876" xfId="314"/>
    <cellStyle name="style1492548773908" xfId="315"/>
    <cellStyle name="style1492548773940" xfId="316"/>
    <cellStyle name="style1492548773972" xfId="317"/>
    <cellStyle name="style1492548774011" xfId="318"/>
    <cellStyle name="style1492548774065" xfId="319"/>
    <cellStyle name="style1492548774095" xfId="320"/>
    <cellStyle name="style1492548774126" xfId="321"/>
    <cellStyle name="style1492548774165" xfId="322"/>
    <cellStyle name="style1492548774205" xfId="323"/>
    <cellStyle name="style1492548774244" xfId="324"/>
    <cellStyle name="style1492548774274" xfId="325"/>
    <cellStyle name="style1492548774304" xfId="326"/>
    <cellStyle name="style1492548774345" xfId="327"/>
    <cellStyle name="style1492548774382" xfId="328"/>
    <cellStyle name="style1492548774413" xfId="329"/>
    <cellStyle name="style1492548774444" xfId="330"/>
    <cellStyle name="style1492548774484" xfId="331"/>
    <cellStyle name="style1492548774537" xfId="332"/>
    <cellStyle name="style1492548774567" xfId="333"/>
    <cellStyle name="style1492551153594" xfId="334"/>
    <cellStyle name="style1492551154236" xfId="335"/>
    <cellStyle name="style1492551154271" xfId="336"/>
    <cellStyle name="style1492551154300" xfId="337"/>
    <cellStyle name="style1492551154338" xfId="338"/>
    <cellStyle name="style1492551154378" xfId="339"/>
    <cellStyle name="style1492551154416" xfId="340"/>
    <cellStyle name="style1492551154445" xfId="341"/>
    <cellStyle name="style1492551154477" xfId="342"/>
    <cellStyle name="style1492551154519" xfId="343"/>
    <cellStyle name="style1492551154560" xfId="344"/>
    <cellStyle name="style1492551154599" xfId="345"/>
    <cellStyle name="style1492551154629" xfId="346"/>
    <cellStyle name="style1492551154658" xfId="347"/>
    <cellStyle name="style1492551154705" xfId="348"/>
    <cellStyle name="style1492551154746" xfId="349"/>
    <cellStyle name="style1492551154787" xfId="350"/>
    <cellStyle name="style1492551154818" xfId="351"/>
    <cellStyle name="style1492551154849" xfId="352"/>
    <cellStyle name="style1492551154893" xfId="353"/>
    <cellStyle name="style1492551154926" xfId="354"/>
    <cellStyle name="style1492551154955" xfId="355"/>
    <cellStyle name="style1492551154985" xfId="356"/>
    <cellStyle name="style1492551155035" xfId="357"/>
    <cellStyle name="style1492551155073" xfId="358"/>
    <cellStyle name="style1492551155102" xfId="359"/>
    <cellStyle name="style1492551155140" xfId="360"/>
    <cellStyle name="style1492552176487" xfId="361"/>
    <cellStyle name="style1492552177120" xfId="362"/>
    <cellStyle name="style1492552177155" xfId="363"/>
    <cellStyle name="style1492552177184" xfId="364"/>
    <cellStyle name="style1492552177222" xfId="365"/>
    <cellStyle name="style1492552177261" xfId="366"/>
    <cellStyle name="style1492552177299" xfId="367"/>
    <cellStyle name="style1492552177328" xfId="368"/>
    <cellStyle name="style1492552177359" xfId="369"/>
    <cellStyle name="style1492552177394" xfId="370"/>
    <cellStyle name="style1492552177433" xfId="371"/>
    <cellStyle name="style1492552177471" xfId="372"/>
    <cellStyle name="style1492552177500" xfId="373"/>
    <cellStyle name="style1492552177529" xfId="374"/>
    <cellStyle name="style1492552177568" xfId="375"/>
    <cellStyle name="style1492552177606" xfId="376"/>
    <cellStyle name="style1492552177645" xfId="377"/>
    <cellStyle name="style1492552177674" xfId="378"/>
    <cellStyle name="style1492552177704" xfId="379"/>
    <cellStyle name="style1492552177744" xfId="380"/>
    <cellStyle name="style1492552177778" xfId="381"/>
    <cellStyle name="style1492552177807" xfId="382"/>
    <cellStyle name="style1492552177838" xfId="383"/>
    <cellStyle name="style1492552177875" xfId="384"/>
    <cellStyle name="style1492552177913" xfId="385"/>
    <cellStyle name="style1492552177951" xfId="386"/>
    <cellStyle name="style1492552177989" xfId="387"/>
    <cellStyle name="style1492552822846" xfId="388"/>
    <cellStyle name="style1492552822926" xfId="389"/>
    <cellStyle name="style1492552822965" xfId="390"/>
    <cellStyle name="style1492552823004" xfId="391"/>
    <cellStyle name="style1492552823048" xfId="392"/>
    <cellStyle name="style1492552823087" xfId="393"/>
    <cellStyle name="style1492552823332" xfId="394"/>
    <cellStyle name="style1492552823367" xfId="395"/>
    <cellStyle name="style1492552823435" xfId="396"/>
    <cellStyle name="style1492552823554" xfId="397"/>
    <cellStyle name="style1492552823675" xfId="398"/>
    <cellStyle name="style1492552823736" xfId="399"/>
    <cellStyle name="style1492552823836" xfId="400"/>
    <cellStyle name="style1492552823869" xfId="401"/>
    <cellStyle name="style1492552823907" xfId="402"/>
    <cellStyle name="style1492552823947" xfId="403"/>
    <cellStyle name="style1492552823986" xfId="404"/>
    <cellStyle name="style1492552824024" xfId="405"/>
    <cellStyle name="style1492552824063" xfId="406"/>
    <cellStyle name="style1492552825114" xfId="407"/>
    <cellStyle name="style1492552825143" xfId="408"/>
    <cellStyle name="style1492552825172" xfId="409"/>
    <cellStyle name="style1492552825201" xfId="410"/>
    <cellStyle name="style1492552825230" xfId="411"/>
    <cellStyle name="style1492552825259" xfId="412"/>
    <cellStyle name="style1492552825288" xfId="413"/>
    <cellStyle name="style1492552825317" xfId="414"/>
    <cellStyle name="style1492552825347" xfId="415"/>
    <cellStyle name="style1492552825375" xfId="416"/>
    <cellStyle name="style1492552825404" xfId="417"/>
    <cellStyle name="style1492552825433" xfId="418"/>
    <cellStyle name="style1492552825463" xfId="419"/>
    <cellStyle name="style1492552825517" xfId="420"/>
    <cellStyle name="style1492552825553" xfId="421"/>
    <cellStyle name="style1492552825586" xfId="422"/>
    <cellStyle name="style1492552825617" xfId="423"/>
    <cellStyle name="style1492552825646" xfId="424"/>
    <cellStyle name="style1492552825675" xfId="425"/>
    <cellStyle name="style1492552825704" xfId="426"/>
    <cellStyle name="style1492552825769" xfId="427"/>
    <cellStyle name="style1492552825803" xfId="428"/>
    <cellStyle name="style1492552825889" xfId="429"/>
    <cellStyle name="style1492552825928" xfId="430"/>
    <cellStyle name="style1492633250753" xfId="431"/>
    <cellStyle name="style1492633250826" xfId="432"/>
    <cellStyle name="style1492633250864" xfId="433"/>
    <cellStyle name="style1492633250901" xfId="434"/>
    <cellStyle name="style1492633250940" xfId="435"/>
    <cellStyle name="style1492633250986" xfId="436"/>
    <cellStyle name="style1492633251192" xfId="437"/>
    <cellStyle name="style1492633251226" xfId="438"/>
    <cellStyle name="style1492633251292" xfId="439"/>
    <cellStyle name="style1492633251406" xfId="440"/>
    <cellStyle name="style1492633251527" xfId="441"/>
    <cellStyle name="style1492633251564" xfId="442"/>
    <cellStyle name="style1492633251691" xfId="443"/>
    <cellStyle name="style1492633251729" xfId="444"/>
    <cellStyle name="style1492633251767" xfId="445"/>
    <cellStyle name="style1492633251805" xfId="446"/>
    <cellStyle name="style1492633251842" xfId="447"/>
    <cellStyle name="style1492633251879" xfId="448"/>
    <cellStyle name="style1492633251997" xfId="449"/>
    <cellStyle name="style1492633252026" xfId="450"/>
    <cellStyle name="style1492633252055" xfId="451"/>
    <cellStyle name="style1492633252167" xfId="452"/>
    <cellStyle name="style1492633252195" xfId="453"/>
    <cellStyle name="style1492633252224" xfId="454"/>
    <cellStyle name="style1492633252261" xfId="455"/>
    <cellStyle name="style1492633252290" xfId="456"/>
    <cellStyle name="style1492633252364" xfId="457"/>
    <cellStyle name="style1492633252392" xfId="458"/>
    <cellStyle name="style1492633252420" xfId="459"/>
    <cellStyle name="style1492633252461" xfId="460"/>
    <cellStyle name="style1492633252542" xfId="461"/>
    <cellStyle name="style1492633253132" xfId="462"/>
    <cellStyle name="style1492633253162" xfId="463"/>
    <cellStyle name="style1492633253195" xfId="464"/>
    <cellStyle name="style1492633253227" xfId="465"/>
    <cellStyle name="style1492633253255" xfId="466"/>
    <cellStyle name="style1492633253286" xfId="467"/>
    <cellStyle name="style1492633253316" xfId="468"/>
    <cellStyle name="style1492633253355" xfId="469"/>
    <cellStyle name="style1492633253390" xfId="470"/>
    <cellStyle name="style1492633253419" xfId="471"/>
    <cellStyle name="style1492633253448" xfId="472"/>
    <cellStyle name="style1492633253482" xfId="473"/>
    <cellStyle name="style1492711339842" xfId="474"/>
    <cellStyle name="style1492711340484" xfId="475"/>
    <cellStyle name="style1492711340518" xfId="476"/>
    <cellStyle name="style1492711340546" xfId="477"/>
    <cellStyle name="style1492711340583" xfId="478"/>
    <cellStyle name="style1492711340620" xfId="479"/>
    <cellStyle name="style1492711340657" xfId="480"/>
    <cellStyle name="style1492711340685" xfId="481"/>
    <cellStyle name="style1492711340714" xfId="482"/>
    <cellStyle name="style1492711340742" xfId="483"/>
    <cellStyle name="style1492711340800" xfId="484"/>
    <cellStyle name="style1492711340839" xfId="485"/>
    <cellStyle name="style1492711340869" xfId="486"/>
    <cellStyle name="style1492711340899" xfId="487"/>
    <cellStyle name="style1492711340938" xfId="488"/>
    <cellStyle name="style1492711340974" xfId="489"/>
    <cellStyle name="style1492711341012" xfId="490"/>
    <cellStyle name="style1492711341040" xfId="491"/>
    <cellStyle name="style1492711341068" xfId="492"/>
    <cellStyle name="style1492711341106" xfId="493"/>
    <cellStyle name="style1492711341136" xfId="494"/>
    <cellStyle name="style1492711341164" xfId="495"/>
    <cellStyle name="style1492711341193" xfId="496"/>
    <cellStyle name="style1492711341230" xfId="497"/>
    <cellStyle name="style1492711341266" xfId="498"/>
    <cellStyle name="style1492711341317" xfId="499"/>
    <cellStyle name="style1492711341396" xfId="500"/>
    <cellStyle name="style1492711341462" xfId="501"/>
    <cellStyle name="style1492711341491" xfId="502"/>
    <cellStyle name="style1492711341520" xfId="503"/>
    <cellStyle name="style1492711341550" xfId="504"/>
    <cellStyle name="style1492712400442" xfId="505"/>
    <cellStyle name="style1492712401131" xfId="506"/>
    <cellStyle name="style1492712401166" xfId="507"/>
    <cellStyle name="style1492712401194" xfId="508"/>
    <cellStyle name="style1492712401255" xfId="509"/>
    <cellStyle name="style1492712401304" xfId="510"/>
    <cellStyle name="style1492712401349" xfId="511"/>
    <cellStyle name="style1492712401378" xfId="512"/>
    <cellStyle name="style1492712401416" xfId="513"/>
    <cellStyle name="style1492712401456" xfId="514"/>
    <cellStyle name="style1492712401501" xfId="515"/>
    <cellStyle name="style1492712401543" xfId="516"/>
    <cellStyle name="style1492712401572" xfId="517"/>
    <cellStyle name="style1492712401603" xfId="518"/>
    <cellStyle name="style1492712401645" xfId="519"/>
    <cellStyle name="style1492712401698" xfId="520"/>
    <cellStyle name="style1492712401769" xfId="521"/>
    <cellStyle name="style1492712401799" xfId="522"/>
    <cellStyle name="style1492712401829" xfId="523"/>
    <cellStyle name="style1492712401871" xfId="524"/>
    <cellStyle name="style1492712401901" xfId="525"/>
    <cellStyle name="style1492712401935" xfId="526"/>
    <cellStyle name="style1492712401963" xfId="527"/>
    <cellStyle name="style1492712402000" xfId="528"/>
    <cellStyle name="style1492712402037" xfId="529"/>
    <cellStyle name="style1492712402065" xfId="530"/>
    <cellStyle name="style1492712973861" xfId="531"/>
    <cellStyle name="style1492712974711" xfId="532"/>
    <cellStyle name="style1492712974745" xfId="533"/>
    <cellStyle name="style1492712974773" xfId="534"/>
    <cellStyle name="style1492712974811" xfId="535"/>
    <cellStyle name="style1492712974848" xfId="536"/>
    <cellStyle name="style1492712974885" xfId="537"/>
    <cellStyle name="style1492712974918" xfId="538"/>
    <cellStyle name="style1492712974947" xfId="539"/>
    <cellStyle name="style1492712974976" xfId="540"/>
    <cellStyle name="style1492712975013" xfId="541"/>
    <cellStyle name="style1492712975049" xfId="542"/>
    <cellStyle name="style1492712975078" xfId="543"/>
    <cellStyle name="style1492712975106" xfId="544"/>
    <cellStyle name="style1492712975144" xfId="545"/>
    <cellStyle name="style1492712975181" xfId="546"/>
    <cellStyle name="style1492712975219" xfId="547"/>
    <cellStyle name="style1492712975253" xfId="548"/>
    <cellStyle name="style1492712975282" xfId="549"/>
    <cellStyle name="style1492712975319" xfId="550"/>
    <cellStyle name="style1492712975349" xfId="551"/>
    <cellStyle name="style1492712975377" xfId="552"/>
    <cellStyle name="style1492712975405" xfId="553"/>
    <cellStyle name="style1492712975442" xfId="554"/>
    <cellStyle name="style1492712975479" xfId="555"/>
    <cellStyle name="style1492712975507" xfId="556"/>
    <cellStyle name="style1492713742444" xfId="557"/>
    <cellStyle name="style1492713743081" xfId="558"/>
    <cellStyle name="style1492713743114" xfId="559"/>
    <cellStyle name="style1492713743142" xfId="560"/>
    <cellStyle name="style1492713743179" xfId="561"/>
    <cellStyle name="style1492713743216" xfId="562"/>
    <cellStyle name="style1492713743253" xfId="563"/>
    <cellStyle name="style1492713743281" xfId="564"/>
    <cellStyle name="style1492713743310" xfId="565"/>
    <cellStyle name="style1492713743345" xfId="566"/>
    <cellStyle name="style1492713743384" xfId="567"/>
    <cellStyle name="style1492713743421" xfId="568"/>
    <cellStyle name="style1492713743450" xfId="569"/>
    <cellStyle name="style1492713743478" xfId="570"/>
    <cellStyle name="style1492713743515" xfId="571"/>
    <cellStyle name="style1492713743551" xfId="572"/>
    <cellStyle name="style1492713743588" xfId="573"/>
    <cellStyle name="style1492713743617" xfId="574"/>
    <cellStyle name="style1492713743644" xfId="575"/>
    <cellStyle name="style1492713743682" xfId="576"/>
    <cellStyle name="style1492713743719" xfId="577"/>
    <cellStyle name="style1492713743747" xfId="578"/>
    <cellStyle name="style1492713743776" xfId="579"/>
    <cellStyle name="style1492713743813" xfId="580"/>
    <cellStyle name="style1492713743850" xfId="581"/>
    <cellStyle name="style1492713743878" xfId="582"/>
    <cellStyle name="style1492715151179" xfId="583"/>
    <cellStyle name="style1492715151842" xfId="584"/>
    <cellStyle name="style1492715151875" xfId="585"/>
    <cellStyle name="style1492715151904" xfId="586"/>
    <cellStyle name="style1492715151941" xfId="587"/>
    <cellStyle name="style1492715151978" xfId="588"/>
    <cellStyle name="style1492715152015" xfId="589"/>
    <cellStyle name="style1492715152055" xfId="590"/>
    <cellStyle name="style1492715152083" xfId="591"/>
    <cellStyle name="style1492715152112" xfId="592"/>
    <cellStyle name="style1492715152148" xfId="593"/>
    <cellStyle name="style1492715152185" xfId="594"/>
    <cellStyle name="style1492715152214" xfId="595"/>
    <cellStyle name="style1492715152250" xfId="596"/>
    <cellStyle name="style1492715152287" xfId="597"/>
    <cellStyle name="style1492715152325" xfId="598"/>
    <cellStyle name="style1492715152353" xfId="599"/>
    <cellStyle name="style1492715152381" xfId="600"/>
    <cellStyle name="style1492715152418" xfId="601"/>
    <cellStyle name="style1492715152465" xfId="602"/>
    <cellStyle name="style1492715152494" xfId="603"/>
    <cellStyle name="style1492715152522" xfId="604"/>
    <cellStyle name="style1492715152550" xfId="605"/>
    <cellStyle name="style1492715152587" xfId="606"/>
    <cellStyle name="style1492715152624" xfId="607"/>
    <cellStyle name="style1492715152652" xfId="608"/>
    <cellStyle name="style1492715152696" xfId="609"/>
    <cellStyle name="style1492723343765" xfId="610"/>
    <cellStyle name="style1492723343840" xfId="611"/>
    <cellStyle name="style1492723343878" xfId="612"/>
    <cellStyle name="style1492723343916" xfId="613"/>
    <cellStyle name="style1492723343955" xfId="614"/>
    <cellStyle name="style1492723343993" xfId="615"/>
    <cellStyle name="style1492723344220" xfId="616"/>
    <cellStyle name="style1492723344254" xfId="617"/>
    <cellStyle name="style1492723344320" xfId="618"/>
    <cellStyle name="style1492723344433" xfId="619"/>
    <cellStyle name="style1492723344546" xfId="620"/>
    <cellStyle name="style1492723344587" xfId="621"/>
    <cellStyle name="style1492723344718" xfId="622"/>
    <cellStyle name="style1492723344776" xfId="623"/>
    <cellStyle name="style1492723344815" xfId="624"/>
    <cellStyle name="style1492723344852" xfId="625"/>
    <cellStyle name="style1492723344892" xfId="626"/>
    <cellStyle name="style1492723344929" xfId="627"/>
    <cellStyle name="style1492723344968" xfId="628"/>
    <cellStyle name="style1492723345042" xfId="629"/>
    <cellStyle name="style1492723345070" xfId="630"/>
    <cellStyle name="style1492723345099" xfId="631"/>
    <cellStyle name="style1492723345137" xfId="632"/>
    <cellStyle name="style1492723345211" xfId="633"/>
    <cellStyle name="style1492723345239" xfId="634"/>
    <cellStyle name="style1492723345288" xfId="635"/>
    <cellStyle name="style1492723345325" xfId="636"/>
    <cellStyle name="style1492723345354" xfId="637"/>
    <cellStyle name="style1492723345428" xfId="638"/>
    <cellStyle name="style1492723345456" xfId="639"/>
    <cellStyle name="style1492723345484" xfId="640"/>
    <cellStyle name="style1492723345522" xfId="641"/>
    <cellStyle name="style1492723345552" xfId="642"/>
    <cellStyle name="style1492723345626" xfId="643"/>
    <cellStyle name="style1492723345654" xfId="644"/>
    <cellStyle name="style1492723346207" xfId="645"/>
    <cellStyle name="style1492723346258" xfId="646"/>
    <cellStyle name="style1492723346288" xfId="647"/>
    <cellStyle name="style1492723346319" xfId="648"/>
    <cellStyle name="style1492723346348" xfId="649"/>
    <cellStyle name="style1492723346376" xfId="650"/>
    <cellStyle name="style1492723346406" xfId="651"/>
    <cellStyle name="style1492723346434" xfId="652"/>
    <cellStyle name="style1492723346499" xfId="653"/>
    <cellStyle name="style1492723346531" xfId="654"/>
    <cellStyle name="style1492723346559" xfId="655"/>
    <cellStyle name="style1492723346588" xfId="656"/>
    <cellStyle name="style1492723346621" xfId="657"/>
    <cellStyle name="style1492723346659" xfId="658"/>
    <cellStyle name="style1492723346895" xfId="659"/>
    <cellStyle name="style1492723346923" xfId="660"/>
    <cellStyle name="style1492723346961" xfId="661"/>
    <cellStyle name="style1492738504706" xfId="662"/>
    <cellStyle name="style1492738504739" xfId="663"/>
    <cellStyle name="style1492738505391" xfId="664"/>
    <cellStyle name="style1492738505425" xfId="665"/>
    <cellStyle name="style1492738505453" xfId="666"/>
    <cellStyle name="style1492738505491" xfId="667"/>
    <cellStyle name="style1492738505528" xfId="668"/>
    <cellStyle name="style1492738505565" xfId="669"/>
    <cellStyle name="style1492738505593" xfId="670"/>
    <cellStyle name="style1492738505622" xfId="671"/>
    <cellStyle name="style1492738505650" xfId="672"/>
    <cellStyle name="style1492738505704" xfId="673"/>
    <cellStyle name="style1492738505745" xfId="674"/>
    <cellStyle name="style1492738505775" xfId="675"/>
    <cellStyle name="style1492738505804" xfId="676"/>
    <cellStyle name="style1492738505842" xfId="677"/>
    <cellStyle name="style1492738505878" xfId="678"/>
    <cellStyle name="style1492738505915" xfId="679"/>
    <cellStyle name="style1492738505943" xfId="680"/>
    <cellStyle name="style1492738505971" xfId="681"/>
    <cellStyle name="style1492738506009" xfId="682"/>
    <cellStyle name="style1492738506037" xfId="683"/>
    <cellStyle name="style1492738506065" xfId="684"/>
    <cellStyle name="style1492738506094" xfId="685"/>
    <cellStyle name="style1492738506131" xfId="686"/>
    <cellStyle name="style1492738506167" xfId="687"/>
    <cellStyle name="style1492738506195" xfId="688"/>
    <cellStyle name="style1492738506259" xfId="689"/>
    <cellStyle name="style1492739603015" xfId="690"/>
    <cellStyle name="style1492739603045" xfId="691"/>
    <cellStyle name="style1492739603114" xfId="692"/>
    <cellStyle name="style1492739603151" xfId="693"/>
    <cellStyle name="style1492739603190" xfId="694"/>
    <cellStyle name="style1492739603229" xfId="695"/>
    <cellStyle name="style1492739603285" xfId="696"/>
    <cellStyle name="style1492739603490" xfId="697"/>
    <cellStyle name="style1492739603524" xfId="698"/>
    <cellStyle name="style1492739603588" xfId="699"/>
    <cellStyle name="style1492739603700" xfId="700"/>
    <cellStyle name="style1492739603812" xfId="701"/>
    <cellStyle name="style1492739603849" xfId="702"/>
    <cellStyle name="style1492739603988" xfId="703"/>
    <cellStyle name="style1492739604025" xfId="704"/>
    <cellStyle name="style1492739604062" xfId="705"/>
    <cellStyle name="style1492739604099" xfId="706"/>
    <cellStyle name="style1492739604136" xfId="707"/>
    <cellStyle name="style1492739604173" xfId="708"/>
    <cellStyle name="style1492739604285" xfId="709"/>
    <cellStyle name="style1492739604313" xfId="710"/>
    <cellStyle name="style1492739604341" xfId="711"/>
    <cellStyle name="style1492739604378" xfId="712"/>
    <cellStyle name="style1492739604451" xfId="713"/>
    <cellStyle name="style1492739604495" xfId="714"/>
    <cellStyle name="style1492739604524" xfId="715"/>
    <cellStyle name="style1492739604561" xfId="716"/>
    <cellStyle name="style1492739604590" xfId="717"/>
    <cellStyle name="style1492739604666" xfId="718"/>
    <cellStyle name="style1492739604694" xfId="719"/>
    <cellStyle name="style1492739604722" xfId="720"/>
    <cellStyle name="style1492739604761" xfId="721"/>
    <cellStyle name="style1492739604835" xfId="722"/>
    <cellStyle name="style1492739604863" xfId="723"/>
    <cellStyle name="style1492739605419" xfId="724"/>
    <cellStyle name="style1492739605447" xfId="725"/>
    <cellStyle name="style1492739605478" xfId="726"/>
    <cellStyle name="style1492739605508" xfId="727"/>
    <cellStyle name="style1492739605537" xfId="728"/>
    <cellStyle name="style1492739605565" xfId="729"/>
    <cellStyle name="style1492739605595" xfId="730"/>
    <cellStyle name="style1492739605623" xfId="731"/>
    <cellStyle name="style1492739605687" xfId="732"/>
    <cellStyle name="style1492739605761" xfId="733"/>
    <cellStyle name="style1492739605789" xfId="734"/>
    <cellStyle name="style1492739605818" xfId="735"/>
    <cellStyle name="style1492739605850" xfId="736"/>
    <cellStyle name="style1492739605926" xfId="737"/>
    <cellStyle name="style1492739605981" xfId="738"/>
    <cellStyle name="style1492740155662" xfId="739"/>
    <cellStyle name="style1492740155695" xfId="740"/>
    <cellStyle name="style1492740155775" xfId="741"/>
    <cellStyle name="style1492740155815" xfId="742"/>
    <cellStyle name="style1492740155854" xfId="743"/>
    <cellStyle name="style1492740155895" xfId="744"/>
    <cellStyle name="style1492740155932" xfId="745"/>
    <cellStyle name="style1492740156155" xfId="746"/>
    <cellStyle name="style1492740156190" xfId="747"/>
    <cellStyle name="style1492740156256" xfId="748"/>
    <cellStyle name="style1492740156370" xfId="749"/>
    <cellStyle name="style1492740156484" xfId="750"/>
    <cellStyle name="style1492740156521" xfId="751"/>
    <cellStyle name="style1492740156645" xfId="752"/>
    <cellStyle name="style1492740156682" xfId="753"/>
    <cellStyle name="style1492740156720" xfId="754"/>
    <cellStyle name="style1492740156757" xfId="755"/>
    <cellStyle name="style1492740156795" xfId="756"/>
    <cellStyle name="style1492740156843" xfId="757"/>
    <cellStyle name="style1492740156954" xfId="758"/>
    <cellStyle name="style1492740156982" xfId="759"/>
    <cellStyle name="style1492740157010" xfId="760"/>
    <cellStyle name="style1492740157047" xfId="761"/>
    <cellStyle name="style1492740157120" xfId="762"/>
    <cellStyle name="style1492740157147" xfId="763"/>
    <cellStyle name="style1492740157175" xfId="764"/>
    <cellStyle name="style1492740157212" xfId="765"/>
    <cellStyle name="style1492740157240" xfId="766"/>
    <cellStyle name="style1492740157312" xfId="767"/>
    <cellStyle name="style1492740157340" xfId="768"/>
    <cellStyle name="style1492740157368" xfId="769"/>
    <cellStyle name="style1492740157407" xfId="770"/>
    <cellStyle name="style1492740157492" xfId="771"/>
    <cellStyle name="style1492740157520" xfId="772"/>
    <cellStyle name="style1492740158058" xfId="773"/>
    <cellStyle name="style1492740158086" xfId="774"/>
    <cellStyle name="style1492740158117" xfId="775"/>
    <cellStyle name="style1492740158158" xfId="776"/>
    <cellStyle name="style1492740158187" xfId="777"/>
    <cellStyle name="style1492740158214" xfId="778"/>
    <cellStyle name="style1492740158246" xfId="779"/>
    <cellStyle name="style1492740158277" xfId="780"/>
    <cellStyle name="style1492740158340" xfId="781"/>
    <cellStyle name="style1492740158403" xfId="782"/>
    <cellStyle name="style1492740158434" xfId="783"/>
    <cellStyle name="style1492740158466" xfId="784"/>
    <cellStyle name="style1492740158499" xfId="785"/>
    <cellStyle name="style1492740158573" xfId="786"/>
    <cellStyle name="style1492740158628" xfId="787"/>
    <cellStyle name="style1492789970427" xfId="788"/>
    <cellStyle name="style1492789970497" xfId="789"/>
    <cellStyle name="style1492789970533" xfId="790"/>
    <cellStyle name="style1492789970569" xfId="791"/>
    <cellStyle name="style1492789970607" xfId="792"/>
    <cellStyle name="style1492789970644" xfId="793"/>
    <cellStyle name="style1492789970863" xfId="794"/>
    <cellStyle name="style1492789970896" xfId="795"/>
    <cellStyle name="style1492789970959" xfId="796"/>
    <cellStyle name="style1492789971068" xfId="797"/>
    <cellStyle name="style1492789971179" xfId="798"/>
    <cellStyle name="style1492789971215" xfId="799"/>
    <cellStyle name="style1492789971323" xfId="800"/>
    <cellStyle name="style1492789971359" xfId="801"/>
    <cellStyle name="style1492789971396" xfId="802"/>
    <cellStyle name="style1492789971432" xfId="803"/>
    <cellStyle name="style1492789971467" xfId="804"/>
    <cellStyle name="style1492789971503" xfId="805"/>
    <cellStyle name="style1492789971611" xfId="806"/>
    <cellStyle name="style1492789971638" xfId="807"/>
    <cellStyle name="style1492789971773" xfId="808"/>
    <cellStyle name="style1492789971800" xfId="809"/>
    <cellStyle name="style1492789971828" xfId="810"/>
    <cellStyle name="style1492789971866" xfId="811"/>
    <cellStyle name="style1492789971896" xfId="812"/>
    <cellStyle name="style1492789971988" xfId="813"/>
    <cellStyle name="style1492789972016" xfId="814"/>
    <cellStyle name="style1492789972043" xfId="815"/>
    <cellStyle name="style1492789972152" xfId="816"/>
    <cellStyle name="style1492789972736" xfId="817"/>
    <cellStyle name="style1492789972764" xfId="818"/>
    <cellStyle name="style1492789972791" xfId="819"/>
    <cellStyle name="style1492789972822" xfId="820"/>
    <cellStyle name="style1492789972852" xfId="821"/>
    <cellStyle name="style1492789972879" xfId="822"/>
    <cellStyle name="style1492789972907" xfId="823"/>
    <cellStyle name="style1492789972935" xfId="824"/>
    <cellStyle name="style1492789972962" xfId="825"/>
    <cellStyle name="style1492789973000" xfId="826"/>
    <cellStyle name="style1492789973031" xfId="827"/>
    <cellStyle name="style1492789973069" xfId="828"/>
    <cellStyle name="style1492789973101" xfId="829"/>
    <cellStyle name="style1492793756893" xfId="830"/>
    <cellStyle name="style1492793756959" xfId="831"/>
    <cellStyle name="style1492793756996" xfId="832"/>
    <cellStyle name="style1492793757033" xfId="833"/>
    <cellStyle name="style1492793757073" xfId="834"/>
    <cellStyle name="style1492793757112" xfId="835"/>
    <cellStyle name="style1492793757320" xfId="836"/>
    <cellStyle name="style1492793757353" xfId="837"/>
    <cellStyle name="style1492793757417" xfId="838"/>
    <cellStyle name="style1492793757544" xfId="839"/>
    <cellStyle name="style1492793757653" xfId="840"/>
    <cellStyle name="style1492793757689" xfId="841"/>
    <cellStyle name="style1492793757782" xfId="842"/>
    <cellStyle name="style1492793757820" xfId="843"/>
    <cellStyle name="style1492793757856" xfId="844"/>
    <cellStyle name="style1492793757893" xfId="845"/>
    <cellStyle name="style1492793757928" xfId="846"/>
    <cellStyle name="style1492793757964" xfId="847"/>
    <cellStyle name="style1492793758074" xfId="848"/>
    <cellStyle name="style1492793758100" xfId="849"/>
    <cellStyle name="style1492793758127" xfId="850"/>
    <cellStyle name="style1492793758249" xfId="851"/>
    <cellStyle name="style1492793758278" xfId="852"/>
    <cellStyle name="style1492793758304" xfId="853"/>
    <cellStyle name="style1492793758339" xfId="854"/>
    <cellStyle name="style1492793758367" xfId="855"/>
    <cellStyle name="style1492793758437" xfId="856"/>
    <cellStyle name="style1492793758464" xfId="857"/>
    <cellStyle name="style1492793758491" xfId="858"/>
    <cellStyle name="style1492793758527" xfId="859"/>
    <cellStyle name="style1492793758625" xfId="860"/>
    <cellStyle name="style1492793759214" xfId="861"/>
    <cellStyle name="style1492793759242" xfId="862"/>
    <cellStyle name="style1492793759273" xfId="863"/>
    <cellStyle name="style1492793759303" xfId="864"/>
    <cellStyle name="style1492793759332" xfId="865"/>
    <cellStyle name="style1492793759360" xfId="866"/>
    <cellStyle name="style1492793759389" xfId="867"/>
    <cellStyle name="style1492793759417" xfId="868"/>
    <cellStyle name="style1492793759444" xfId="869"/>
    <cellStyle name="style1492793759481" xfId="870"/>
    <cellStyle name="style1492793759587" xfId="871"/>
    <cellStyle name="style1492793759619" xfId="872"/>
    <cellStyle name="style1492795051954" xfId="873"/>
    <cellStyle name="style1492795052533" xfId="874"/>
    <cellStyle name="style1492795052565" xfId="875"/>
    <cellStyle name="style1492795052591" xfId="876"/>
    <cellStyle name="style1492795052626" xfId="877"/>
    <cellStyle name="style1492795052661" xfId="878"/>
    <cellStyle name="style1492795052696" xfId="879"/>
    <cellStyle name="style1492795052722" xfId="880"/>
    <cellStyle name="style1492795052749" xfId="881"/>
    <cellStyle name="style1492795052777" xfId="882"/>
    <cellStyle name="style1492795052812" xfId="883"/>
    <cellStyle name="style1492795052855" xfId="884"/>
    <cellStyle name="style1492795052881" xfId="885"/>
    <cellStyle name="style1492795052911" xfId="886"/>
    <cellStyle name="style1492795052946" xfId="887"/>
    <cellStyle name="style1492795052981" xfId="888"/>
    <cellStyle name="style1492795053016" xfId="889"/>
    <cellStyle name="style1492795053043" xfId="890"/>
    <cellStyle name="style1492795053070" xfId="891"/>
    <cellStyle name="style1492795053106" xfId="892"/>
    <cellStyle name="style1492795053132" xfId="893"/>
    <cellStyle name="style1492795053159" xfId="894"/>
    <cellStyle name="style1492795053194" xfId="895"/>
    <cellStyle name="style1492795053229" xfId="896"/>
    <cellStyle name="style1492795053255" xfId="897"/>
    <cellStyle name="style1492800175236" xfId="898"/>
    <cellStyle name="style1492800175820" xfId="899"/>
    <cellStyle name="style1492800175852" xfId="900"/>
    <cellStyle name="style1492800175878" xfId="901"/>
    <cellStyle name="style1492800175913" xfId="902"/>
    <cellStyle name="style1492800175949" xfId="903"/>
    <cellStyle name="style1492800175986" xfId="904"/>
    <cellStyle name="style1492800176013" xfId="905"/>
    <cellStyle name="style1492800176040" xfId="906"/>
    <cellStyle name="style1492800176067" xfId="907"/>
    <cellStyle name="style1492800176102" xfId="908"/>
    <cellStyle name="style1492800176136" xfId="909"/>
    <cellStyle name="style1492800176165" xfId="910"/>
    <cellStyle name="style1492800176191" xfId="911"/>
    <cellStyle name="style1492800176227" xfId="912"/>
    <cellStyle name="style1492800176261" xfId="913"/>
    <cellStyle name="style1492800176296" xfId="914"/>
    <cellStyle name="style1492800176342" xfId="915"/>
    <cellStyle name="style1492800176369" xfId="916"/>
    <cellStyle name="style1492800176405" xfId="917"/>
    <cellStyle name="style1492800176432" xfId="918"/>
    <cellStyle name="style1492800176458" xfId="919"/>
    <cellStyle name="style1492800176485" xfId="920"/>
    <cellStyle name="style1492800176521" xfId="921"/>
    <cellStyle name="style1492800176555" xfId="922"/>
    <cellStyle name="style1492800176581" xfId="923"/>
    <cellStyle name="style1492802186633" xfId="924"/>
    <cellStyle name="style1492802187366" xfId="925"/>
    <cellStyle name="style1492802187393" xfId="926"/>
    <cellStyle name="style1492802187421" xfId="927"/>
    <cellStyle name="style1492802187721" xfId="928"/>
    <cellStyle name="style1492802187756" xfId="929"/>
    <cellStyle name="style1492802188017" xfId="930"/>
    <cellStyle name="style1492802188050" xfId="931"/>
    <cellStyle name="style1492802188077" xfId="932"/>
    <cellStyle name="style1492802188112" xfId="933"/>
    <cellStyle name="style1492802188148" xfId="934"/>
    <cellStyle name="style1492802188185" xfId="935"/>
    <cellStyle name="style1492802188212" xfId="936"/>
    <cellStyle name="style1492802188238" xfId="937"/>
    <cellStyle name="style1492802188296" xfId="938"/>
    <cellStyle name="style1492802188322" xfId="939"/>
    <cellStyle name="style1492802188350" xfId="940"/>
    <cellStyle name="style1492802188378" xfId="941"/>
    <cellStyle name="style1492802188405" xfId="942"/>
    <cellStyle name="style1492802188434" xfId="943"/>
    <cellStyle name="style1492802188463" xfId="944"/>
    <cellStyle name="style1492802188494" xfId="945"/>
    <cellStyle name="style1492802188523" xfId="946"/>
    <cellStyle name="style1492802188551" xfId="947"/>
    <cellStyle name="style1492802188581" xfId="948"/>
    <cellStyle name="style1492802188641" xfId="949"/>
    <cellStyle name="style1492802337391" xfId="950"/>
    <cellStyle name="style1492802338187" xfId="951"/>
    <cellStyle name="style1492802338219" xfId="952"/>
    <cellStyle name="style1492802338245" xfId="953"/>
    <cellStyle name="style1492802338280" xfId="954"/>
    <cellStyle name="style1492802338316" xfId="955"/>
    <cellStyle name="style1492802338352" xfId="956"/>
    <cellStyle name="style1492802338379" xfId="957"/>
    <cellStyle name="style1492802338406" xfId="958"/>
    <cellStyle name="style1492802338433" xfId="959"/>
    <cellStyle name="style1492802338467" xfId="960"/>
    <cellStyle name="style1492802338509" xfId="961"/>
    <cellStyle name="style1492802338536" xfId="962"/>
    <cellStyle name="style1492802338571" xfId="963"/>
    <cellStyle name="style1492802338606" xfId="964"/>
    <cellStyle name="style1492802338641" xfId="965"/>
    <cellStyle name="style1492802338667" xfId="966"/>
    <cellStyle name="style1492802338694" xfId="967"/>
    <cellStyle name="style1492802338729" xfId="968"/>
    <cellStyle name="style1492802338756" xfId="969"/>
    <cellStyle name="style1492802338783" xfId="970"/>
    <cellStyle name="style1492802338809" xfId="971"/>
    <cellStyle name="style1492802338843" xfId="972"/>
    <cellStyle name="style1492802338879" xfId="973"/>
    <cellStyle name="style1492802338913" xfId="974"/>
    <cellStyle name="style1492802338940" xfId="975"/>
    <cellStyle name="style1492802339012" xfId="976"/>
    <cellStyle name="style1492803338908" xfId="977"/>
    <cellStyle name="style1492803339485" xfId="978"/>
    <cellStyle name="style1492803339516" xfId="979"/>
    <cellStyle name="style1492803339543" xfId="980"/>
    <cellStyle name="style1492803339578" xfId="981"/>
    <cellStyle name="style1492803339622" xfId="982"/>
    <cellStyle name="style1492803339657" xfId="983"/>
    <cellStyle name="style1492803339684" xfId="984"/>
    <cellStyle name="style1492803339711" xfId="985"/>
    <cellStyle name="style1492803339738" xfId="986"/>
    <cellStyle name="style1492803339772" xfId="987"/>
    <cellStyle name="style1492803339807" xfId="988"/>
    <cellStyle name="style1492803339833" xfId="989"/>
    <cellStyle name="style1492803339860" xfId="990"/>
    <cellStyle name="style1492803339895" xfId="991"/>
    <cellStyle name="style1492803339930" xfId="992"/>
    <cellStyle name="style1492803339965" xfId="993"/>
    <cellStyle name="style1492803339992" xfId="994"/>
    <cellStyle name="style1492803340018" xfId="995"/>
    <cellStyle name="style1492803340064" xfId="996"/>
    <cellStyle name="style1492803340091" xfId="997"/>
    <cellStyle name="style1492803340118" xfId="998"/>
    <cellStyle name="style1492803340153" xfId="999"/>
    <cellStyle name="style1492803340188" xfId="1000"/>
    <cellStyle name="style1492803340214" xfId="1001"/>
    <cellStyle name="style1492804949385" xfId="1002"/>
    <cellStyle name="style1492804950200" xfId="1003"/>
    <cellStyle name="style1492804950235" xfId="1004"/>
    <cellStyle name="style1492804950263" xfId="1005"/>
    <cellStyle name="style1492804950299" xfId="1006"/>
    <cellStyle name="style1492804950334" xfId="1007"/>
    <cellStyle name="style1492804950368" xfId="1008"/>
    <cellStyle name="style1492804950395" xfId="1009"/>
    <cellStyle name="style1492804950421" xfId="1010"/>
    <cellStyle name="style1492804950448" xfId="1011"/>
    <cellStyle name="style1492804950483" xfId="1012"/>
    <cellStyle name="style1492804950520" xfId="1013"/>
    <cellStyle name="style1492804950546" xfId="1014"/>
    <cellStyle name="style1492804950572" xfId="1015"/>
    <cellStyle name="style1492804950607" xfId="1016"/>
    <cellStyle name="style1492804950642" xfId="1017"/>
    <cellStyle name="style1492804950685" xfId="1018"/>
    <cellStyle name="style1492804950711" xfId="1019"/>
    <cellStyle name="style1492804950737" xfId="1020"/>
    <cellStyle name="style1492804950772" xfId="1021"/>
    <cellStyle name="style1492804950800" xfId="1022"/>
    <cellStyle name="style1492804950826" xfId="1023"/>
    <cellStyle name="style1492804950852" xfId="1024"/>
    <cellStyle name="style1492804950887" xfId="1025"/>
    <cellStyle name="style1492804950921" xfId="1026"/>
    <cellStyle name="style1492804950947" xfId="1027"/>
    <cellStyle name="style1492805908742" xfId="1028"/>
    <cellStyle name="style1492805908803" xfId="1029"/>
    <cellStyle name="style1492805908838" xfId="1030"/>
    <cellStyle name="style1492805908873" xfId="1031"/>
    <cellStyle name="style1492805908910" xfId="1032"/>
    <cellStyle name="style1492805908949" xfId="1033"/>
    <cellStyle name="style1492805909148" xfId="1034"/>
    <cellStyle name="style1492805909180" xfId="1035"/>
    <cellStyle name="style1492805909309" xfId="1036"/>
    <cellStyle name="style1492805909415" xfId="1037"/>
    <cellStyle name="style1492805909449" xfId="1038"/>
    <cellStyle name="style1492805909539" xfId="1039"/>
    <cellStyle name="style1492805909574" xfId="1040"/>
    <cellStyle name="style1492805909609" xfId="1041"/>
    <cellStyle name="style1492805909645" xfId="1042"/>
    <cellStyle name="style1492805909681" xfId="1043"/>
    <cellStyle name="style1492805909717" xfId="1044"/>
    <cellStyle name="style1492805909838" xfId="1045"/>
    <cellStyle name="style1492805909864" xfId="1046"/>
    <cellStyle name="style1492805909891" xfId="1047"/>
    <cellStyle name="style1492805909995" xfId="1048"/>
    <cellStyle name="style1492805910022" xfId="1049"/>
    <cellStyle name="style1492805910048" xfId="1050"/>
    <cellStyle name="style1492805910153" xfId="1051"/>
    <cellStyle name="style1492805910179" xfId="1052"/>
    <cellStyle name="style1492805910206" xfId="1053"/>
    <cellStyle name="style1492805910319" xfId="1054"/>
    <cellStyle name="style1492805910880" xfId="1055"/>
    <cellStyle name="style1492805910906" xfId="1056"/>
    <cellStyle name="style1492805910933" xfId="1057"/>
    <cellStyle name="style1492805910961" xfId="1058"/>
    <cellStyle name="style1492805910989" xfId="1059"/>
    <cellStyle name="style1492805911032" xfId="1060"/>
    <cellStyle name="style1492805911059" xfId="1061"/>
    <cellStyle name="style1492805911087" xfId="1062"/>
    <cellStyle name="style1492805911113" xfId="1063"/>
    <cellStyle name="style1492805911139" xfId="1064"/>
    <cellStyle name="style1492805911169" xfId="1065"/>
    <cellStyle name="style1492805911205" xfId="1066"/>
    <cellStyle name="style1492805911231" xfId="1067"/>
    <cellStyle name="style1492805911258" xfId="1068"/>
    <cellStyle name="style1492805911285" xfId="1069"/>
    <cellStyle name="style1492805911311" xfId="1070"/>
    <cellStyle name="style1492805911337" xfId="1071"/>
    <cellStyle name="style1492805911366" xfId="1072"/>
    <cellStyle name="style1492805911395" xfId="1073"/>
    <cellStyle name="style1492805911430" xfId="1074"/>
    <cellStyle name="style1492805911466" xfId="1075"/>
    <cellStyle name="style1492805911862" xfId="1076"/>
    <cellStyle name="style1492805911890" xfId="1077"/>
    <cellStyle name="style1492805912021" xfId="1078"/>
    <cellStyle name="style1492806339727" xfId="1079"/>
    <cellStyle name="style1492806339793" xfId="1080"/>
    <cellStyle name="style1492806339830" xfId="1081"/>
    <cellStyle name="style1492806339868" xfId="1082"/>
    <cellStyle name="style1492806339916" xfId="1083"/>
    <cellStyle name="style1492806339952" xfId="1084"/>
    <cellStyle name="style1492806340148" xfId="1085"/>
    <cellStyle name="style1492806340183" xfId="1086"/>
    <cellStyle name="style1492806340308" xfId="1087"/>
    <cellStyle name="style1492806340340" xfId="1088"/>
    <cellStyle name="style1492806340366" xfId="1089"/>
    <cellStyle name="style1492806340401" xfId="1090"/>
    <cellStyle name="style1492806340436" xfId="1091"/>
    <cellStyle name="style1492806340472" xfId="1092"/>
    <cellStyle name="style1492806340498" xfId="1093"/>
    <cellStyle name="style1492806340535" xfId="1094"/>
    <cellStyle name="style1492806340562" xfId="1095"/>
    <cellStyle name="style1492806340597" xfId="1096"/>
    <cellStyle name="style1492806340633" xfId="1097"/>
    <cellStyle name="style1492806340660" xfId="1098"/>
    <cellStyle name="style1492806340688" xfId="1099"/>
    <cellStyle name="style1492806340724" xfId="1100"/>
    <cellStyle name="style1492806340759" xfId="1101"/>
    <cellStyle name="style1492806340793" xfId="1102"/>
    <cellStyle name="style1492806340820" xfId="1103"/>
    <cellStyle name="style1492806340846" xfId="1104"/>
    <cellStyle name="style1492806340883" xfId="1105"/>
    <cellStyle name="style1492806340911" xfId="1106"/>
    <cellStyle name="style1492806340937" xfId="1107"/>
    <cellStyle name="style1492806340964" xfId="1108"/>
    <cellStyle name="style1492806340998" xfId="1109"/>
    <cellStyle name="style1492806341033" xfId="1110"/>
    <cellStyle name="style1492806341059" xfId="1111"/>
    <cellStyle name="style1492806341274" xfId="1112"/>
    <cellStyle name="style1492806341309" xfId="1113"/>
    <cellStyle name="style1492806341343" xfId="1114"/>
    <cellStyle name="style1492806341554" xfId="1115"/>
    <cellStyle name="style1492806341581" xfId="1116"/>
    <cellStyle name="style1492806341607" xfId="1117"/>
    <cellStyle name="style1492806341697" xfId="1118"/>
    <cellStyle name="style1492806342222" xfId="1119"/>
    <cellStyle name="style1492806342250" xfId="1120"/>
    <cellStyle name="style1492806342296" xfId="1121"/>
    <cellStyle name="style1492806342345" xfId="1122"/>
    <cellStyle name="style1492806695346" xfId="1123"/>
    <cellStyle name="style1492806695412" xfId="1124"/>
    <cellStyle name="style1492806695449" xfId="1125"/>
    <cellStyle name="style1492806695485" xfId="1126"/>
    <cellStyle name="style1492806695522" xfId="1127"/>
    <cellStyle name="style1492806695558" xfId="1128"/>
    <cellStyle name="style1492806695750" xfId="1129"/>
    <cellStyle name="style1492806695781" xfId="1130"/>
    <cellStyle name="style1492806695946" xfId="1131"/>
    <cellStyle name="style1492806696341" xfId="1132"/>
    <cellStyle name="style1492806696376" xfId="1133"/>
    <cellStyle name="style1492806696489" xfId="1134"/>
    <cellStyle name="style1492806696524" xfId="1135"/>
    <cellStyle name="style1492806696558" xfId="1136"/>
    <cellStyle name="style1492806696593" xfId="1137"/>
    <cellStyle name="style1492806696627" xfId="1138"/>
    <cellStyle name="style1492806696662" xfId="1139"/>
    <cellStyle name="style1492806696765" xfId="1140"/>
    <cellStyle name="style1492806696791" xfId="1141"/>
    <cellStyle name="style1492806696817" xfId="1142"/>
    <cellStyle name="style1492806696920" xfId="1143"/>
    <cellStyle name="style1492806696955" xfId="1144"/>
    <cellStyle name="style1492806696981" xfId="1145"/>
    <cellStyle name="style1492806697016" xfId="1146"/>
    <cellStyle name="style1492806697043" xfId="1147"/>
    <cellStyle name="style1492806697112" xfId="1148"/>
    <cellStyle name="style1492806697138" xfId="1149"/>
    <cellStyle name="style1492806697164" xfId="1150"/>
    <cellStyle name="style1492806697269" xfId="1151"/>
    <cellStyle name="style1492806697799" xfId="1152"/>
    <cellStyle name="style1492806697826" xfId="1153"/>
    <cellStyle name="style1492806697855" xfId="1154"/>
    <cellStyle name="style1492806697884" xfId="1155"/>
    <cellStyle name="style1492806697910" xfId="1156"/>
    <cellStyle name="style1492806697937" xfId="1157"/>
    <cellStyle name="style1492806697963" xfId="1158"/>
    <cellStyle name="style1492806697989" xfId="1159"/>
    <cellStyle name="style1492806698021" xfId="1160"/>
    <cellStyle name="style1492806698049" xfId="1161"/>
    <cellStyle name="style1492806698079" xfId="1162"/>
    <cellStyle name="style1492806698114" xfId="1163"/>
    <cellStyle name="style1492806698149" xfId="1164"/>
    <cellStyle name="style1492806698175" xfId="1165"/>
    <cellStyle name="style1492806698200" xfId="1166"/>
    <cellStyle name="style1492806698226" xfId="1167"/>
    <cellStyle name="style1492806698252" xfId="1168"/>
    <cellStyle name="style1492806698594" xfId="1169"/>
    <cellStyle name="style1492806973495" xfId="1170"/>
    <cellStyle name="style1492806974105" xfId="1171"/>
    <cellStyle name="style1492806974136" xfId="1172"/>
    <cellStyle name="style1492806974162" xfId="1173"/>
    <cellStyle name="style1492806974196" xfId="1174"/>
    <cellStyle name="style1492806974232" xfId="1175"/>
    <cellStyle name="style1492806974276" xfId="1176"/>
    <cellStyle name="style1492806974302" xfId="1177"/>
    <cellStyle name="style1492806974329" xfId="1178"/>
    <cellStyle name="style1492806974356" xfId="1179"/>
    <cellStyle name="style1492806974390" xfId="1180"/>
    <cellStyle name="style1492806974424" xfId="1181"/>
    <cellStyle name="style1492806974451" xfId="1182"/>
    <cellStyle name="style1492806974477" xfId="1183"/>
    <cellStyle name="style1492806974512" xfId="1184"/>
    <cellStyle name="style1492806974546" xfId="1185"/>
    <cellStyle name="style1492806974580" xfId="1186"/>
    <cellStyle name="style1492806974607" xfId="1187"/>
    <cellStyle name="style1492806974636" xfId="1188"/>
    <cellStyle name="style1492806974671" xfId="1189"/>
    <cellStyle name="style1492806974699" xfId="1190"/>
    <cellStyle name="style1492806974726" xfId="1191"/>
    <cellStyle name="style1492806974753" xfId="1192"/>
    <cellStyle name="style1492806974788" xfId="1193"/>
    <cellStyle name="style1492806974831" xfId="1194"/>
    <cellStyle name="style1492806974857" xfId="1195"/>
    <cellStyle name="style1493056212963" xfId="1196"/>
    <cellStyle name="style1493056213031" xfId="1197"/>
    <cellStyle name="style1493056213065" xfId="1198"/>
    <cellStyle name="style1493056213101" xfId="1199"/>
    <cellStyle name="style1493056213140" xfId="1200"/>
    <cellStyle name="style1493056213206" xfId="1201"/>
    <cellStyle name="style1493056213415" xfId="1202"/>
    <cellStyle name="style1493056213449" xfId="1203"/>
    <cellStyle name="style1493056213513" xfId="1204"/>
    <cellStyle name="style1493056213565" xfId="1205"/>
    <cellStyle name="style1493056213643" xfId="1206"/>
    <cellStyle name="style1493056213751" xfId="1207"/>
    <cellStyle name="style1493056213791" xfId="1208"/>
    <cellStyle name="style1493056213890" xfId="1209"/>
    <cellStyle name="style1493056213928" xfId="1210"/>
    <cellStyle name="style1493056214304" xfId="1211"/>
    <cellStyle name="style1493056214357" xfId="1212"/>
    <cellStyle name="style1493056214398" xfId="1213"/>
    <cellStyle name="style1493056214434" xfId="1214"/>
    <cellStyle name="style1493056214544" xfId="1215"/>
    <cellStyle name="style1493056214570" xfId="1216"/>
    <cellStyle name="style1493056214597" xfId="1217"/>
    <cellStyle name="style1493056214709" xfId="1218"/>
    <cellStyle name="style1493056214744" xfId="1219"/>
    <cellStyle name="style1493056214771" xfId="1220"/>
    <cellStyle name="style1493056214808" xfId="1221"/>
    <cellStyle name="style1493056214836" xfId="1222"/>
    <cellStyle name="style1493056214905" xfId="1223"/>
    <cellStyle name="style1493056214932" xfId="1224"/>
    <cellStyle name="style1493056214959" xfId="1225"/>
    <cellStyle name="style1493056215003" xfId="1226"/>
    <cellStyle name="style1493056215106" xfId="1227"/>
    <cellStyle name="style1493056215689" xfId="1228"/>
    <cellStyle name="style1493056215725" xfId="1229"/>
    <cellStyle name="style1493056215756" xfId="1230"/>
    <cellStyle name="style1493056215788" xfId="1231"/>
    <cellStyle name="style1493056215822" xfId="1232"/>
    <cellStyle name="style1493056215849" xfId="1233"/>
    <cellStyle name="style1493056215878" xfId="1234"/>
    <cellStyle name="style1493056215905" xfId="1235"/>
    <cellStyle name="style1493056215932" xfId="1236"/>
    <cellStyle name="style1493056215971" xfId="1237"/>
    <cellStyle name="style1493056216006" xfId="1238"/>
    <cellStyle name="style1493056216035" xfId="1239"/>
    <cellStyle name="style1493056216064" xfId="1240"/>
    <cellStyle name="style1493056216094" xfId="1241"/>
    <cellStyle name="style1493056216241" xfId="1242"/>
    <cellStyle name="style1493056216393" xfId="1243"/>
    <cellStyle name="style1493057962664" xfId="1244"/>
    <cellStyle name="style1493057963288" xfId="1245"/>
    <cellStyle name="style1493057963320" xfId="1246"/>
    <cellStyle name="style1493057963346" xfId="1247"/>
    <cellStyle name="style1493057963381" xfId="1248"/>
    <cellStyle name="style1493057963416" xfId="1249"/>
    <cellStyle name="style1493057963458" xfId="1250"/>
    <cellStyle name="style1493057963484" xfId="1251"/>
    <cellStyle name="style1493057963511" xfId="1252"/>
    <cellStyle name="style1493057963538" xfId="1253"/>
    <cellStyle name="style1493057963572" xfId="1254"/>
    <cellStyle name="style1493057963608" xfId="1255"/>
    <cellStyle name="style1493057963635" xfId="1256"/>
    <cellStyle name="style1493057963661" xfId="1257"/>
    <cellStyle name="style1493057963696" xfId="1258"/>
    <cellStyle name="style1493057963730" xfId="1259"/>
    <cellStyle name="style1493057963764" xfId="1260"/>
    <cellStyle name="style1493057963790" xfId="1261"/>
    <cellStyle name="style1493057963861" xfId="1262"/>
    <cellStyle name="style1493057963888" xfId="1263"/>
    <cellStyle name="style1493057963914" xfId="1264"/>
    <cellStyle name="style1493057963941" xfId="1265"/>
    <cellStyle name="style1493057963975" xfId="1266"/>
    <cellStyle name="style1493057964010" xfId="1267"/>
    <cellStyle name="style1493057964037" xfId="1268"/>
    <cellStyle name="style1493059076880" xfId="1269"/>
    <cellStyle name="style1493059077505" xfId="1270"/>
    <cellStyle name="style1493059077536" xfId="1271"/>
    <cellStyle name="style1493059077562" xfId="1272"/>
    <cellStyle name="style1493059077597" xfId="1273"/>
    <cellStyle name="style1493059077632" xfId="1274"/>
    <cellStyle name="style1493059077667" xfId="1275"/>
    <cellStyle name="style1493059077693" xfId="1276"/>
    <cellStyle name="style1493059077720" xfId="1277"/>
    <cellStyle name="style1493059077746" xfId="1278"/>
    <cellStyle name="style1493059077781" xfId="1279"/>
    <cellStyle name="style1493059077817" xfId="1280"/>
    <cellStyle name="style1493059077844" xfId="1281"/>
    <cellStyle name="style1493059077870" xfId="1282"/>
    <cellStyle name="style1493059077905" xfId="1283"/>
    <cellStyle name="style1493059077941" xfId="1284"/>
    <cellStyle name="style1493059077975" xfId="1285"/>
    <cellStyle name="style1493059078012" xfId="1286"/>
    <cellStyle name="style1493059078039" xfId="1287"/>
    <cellStyle name="style1493059078074" xfId="1288"/>
    <cellStyle name="style1493059078128" xfId="1289"/>
    <cellStyle name="style1493059078155" xfId="1290"/>
    <cellStyle name="style1493059078182" xfId="1291"/>
    <cellStyle name="style1493059078216" xfId="1292"/>
    <cellStyle name="style1493059078251" xfId="1293"/>
    <cellStyle name="style1493059078277" xfId="1294"/>
    <cellStyle name="style1493063665176" xfId="1"/>
    <cellStyle name="style1493063665241" xfId="10"/>
    <cellStyle name="style1493063665307" xfId="18"/>
    <cellStyle name="style1493063665342" xfId="19"/>
    <cellStyle name="style1493063665378" xfId="43"/>
    <cellStyle name="style1493063665413" xfId="44"/>
    <cellStyle name="style1493063665621" xfId="2"/>
    <cellStyle name="style1493063665654" xfId="8"/>
    <cellStyle name="style1493063665715" xfId="16"/>
    <cellStyle name="style1493063665794" xfId="24"/>
    <cellStyle name="style1493063665848" xfId="36"/>
    <cellStyle name="style1493063665955" xfId="3"/>
    <cellStyle name="style1493063665989" xfId="4"/>
    <cellStyle name="style1493063666079" xfId="5"/>
    <cellStyle name="style1493063666114" xfId="6"/>
    <cellStyle name="style1493063666149" xfId="7"/>
    <cellStyle name="style1493063666506" xfId="26"/>
    <cellStyle name="style1493063666541" xfId="9"/>
    <cellStyle name="style1493063666575" xfId="27"/>
    <cellStyle name="style1493063666685" xfId="13"/>
    <cellStyle name="style1493063666711" xfId="14"/>
    <cellStyle name="style1493063666737" xfId="15"/>
    <cellStyle name="style1493063666841" xfId="21"/>
    <cellStyle name="style1493063666867" xfId="22"/>
    <cellStyle name="style1493063666893" xfId="23"/>
    <cellStyle name="style1493063667006" xfId="29"/>
    <cellStyle name="style1493063667033" xfId="30"/>
    <cellStyle name="style1493063667059" xfId="31"/>
    <cellStyle name="style1493063667173" xfId="45"/>
    <cellStyle name="style1493063667731" xfId="11"/>
    <cellStyle name="style1493063667758" xfId="12"/>
    <cellStyle name="style1493063667785" xfId="20"/>
    <cellStyle name="style1493063667812" xfId="28"/>
    <cellStyle name="style1493063667839" xfId="25"/>
    <cellStyle name="style1493063667875" xfId="41"/>
    <cellStyle name="style1493063667901" xfId="42"/>
    <cellStyle name="style1493063667928" xfId="37"/>
    <cellStyle name="style1493063667963" xfId="39"/>
    <cellStyle name="style1493063667989" xfId="40"/>
    <cellStyle name="style1493063668024" xfId="33"/>
    <cellStyle name="style1493063668059" xfId="38"/>
    <cellStyle name="style1493063668089" xfId="32"/>
    <cellStyle name="style1493063668192" xfId="17"/>
    <cellStyle name="style1493063668222" xfId="34"/>
    <cellStyle name="style1493063668249" xfId="35"/>
    <cellStyle name="style1493063668393" xfId="71"/>
    <cellStyle name="style1493063668547" xfId="72"/>
    <cellStyle name="style1493063668582" xfId="73"/>
    <cellStyle name="style1493063668608" xfId="74"/>
    <cellStyle name="style1493063668635" xfId="75"/>
    <cellStyle name="style1493063668661" xfId="76"/>
    <cellStyle name="style1493063668687" xfId="77"/>
    <cellStyle name="style1493064703012" xfId="46"/>
    <cellStyle name="style1493064703896" xfId="47"/>
    <cellStyle name="style1493064703929" xfId="48"/>
    <cellStyle name="style1493064703956" xfId="49"/>
    <cellStyle name="style1493064703998" xfId="50"/>
    <cellStyle name="style1493064704035" xfId="51"/>
    <cellStyle name="style1493064704073" xfId="52"/>
    <cellStyle name="style1493064704099" xfId="58"/>
    <cellStyle name="style1493064704126" xfId="66"/>
    <cellStyle name="style1493064704154" xfId="53"/>
    <cellStyle name="style1493064704188" xfId="54"/>
    <cellStyle name="style1493064704223" xfId="55"/>
    <cellStyle name="style1493064704249" xfId="56"/>
    <cellStyle name="style1493064704275" xfId="57"/>
    <cellStyle name="style1493064704310" xfId="59"/>
    <cellStyle name="style1493064704345" xfId="60"/>
    <cellStyle name="style1493064704380" xfId="61"/>
    <cellStyle name="style1493064704407" xfId="62"/>
    <cellStyle name="style1493064704433" xfId="63"/>
    <cellStyle name="style1493064704478" xfId="64"/>
    <cellStyle name="style1493064704505" xfId="65"/>
    <cellStyle name="style1493064704532" xfId="67"/>
    <cellStyle name="style1493064704567" xfId="68"/>
    <cellStyle name="style1493064704602" xfId="69"/>
    <cellStyle name="style1493064704628" xfId="70"/>
    <cellStyle name="style1493222698507" xfId="1295"/>
    <cellStyle name="style1493222698682" xfId="1296"/>
    <cellStyle name="style1493222698989" xfId="1297"/>
    <cellStyle name="style1493222699021" xfId="1298"/>
    <cellStyle name="style1493222699437" xfId="1299"/>
    <cellStyle name="style1493222699474" xfId="1300"/>
    <cellStyle name="style1493222699509" xfId="1301"/>
    <cellStyle name="style1493222699543" xfId="1302"/>
    <cellStyle name="style1493222699730" xfId="1303"/>
    <cellStyle name="style1493222699763" xfId="1304"/>
    <cellStyle name="style1493222699789" xfId="1305"/>
    <cellStyle name="style1493222699893" xfId="1306"/>
    <cellStyle name="style1493222699919" xfId="1307"/>
    <cellStyle name="style1493222699981" xfId="1308"/>
    <cellStyle name="style1493222700008" xfId="1309"/>
    <cellStyle name="style1493222700097" xfId="1310"/>
    <cellStyle name="style1493222700123" xfId="1311"/>
    <cellStyle name="style1493222700185" xfId="1312"/>
    <cellStyle name="style1493222700240" xfId="1313"/>
    <cellStyle name="style1493222700990" xfId="1314"/>
    <cellStyle name="style1493222701020" xfId="1315"/>
    <cellStyle name="style1493222701099" xfId="1316"/>
    <cellStyle name="style1493222701179" xfId="1317"/>
    <cellStyle name="style1493222701234" xfId="1318"/>
    <cellStyle name="style1493222701306" xfId="1319"/>
    <cellStyle name="style1493222950791" xfId="1320"/>
    <cellStyle name="style1493222950859" xfId="1321"/>
    <cellStyle name="style1493222950894" xfId="1322"/>
    <cellStyle name="style1493222951345" xfId="1323"/>
    <cellStyle name="style1493222951382" xfId="1324"/>
    <cellStyle name="style1493222951416" xfId="1325"/>
    <cellStyle name="style1493222951611" xfId="1326"/>
    <cellStyle name="style1493222951642" xfId="1327"/>
    <cellStyle name="style1493222951704" xfId="1328"/>
    <cellStyle name="style1493222951819" xfId="1329"/>
    <cellStyle name="style1493222951942" xfId="1330"/>
    <cellStyle name="style1493222951977" xfId="1331"/>
    <cellStyle name="style1493222952067" xfId="1332"/>
    <cellStyle name="style1493222952103" xfId="1333"/>
    <cellStyle name="style1493222952140" xfId="1334"/>
    <cellStyle name="style1493222952191" xfId="1335"/>
    <cellStyle name="style1493222952227" xfId="1336"/>
    <cellStyle name="style1493222952262" xfId="1337"/>
    <cellStyle name="style1493222952396" xfId="1338"/>
    <cellStyle name="style1493222952423" xfId="1339"/>
    <cellStyle name="style1493222952449" xfId="1340"/>
    <cellStyle name="style1493222952555" xfId="1341"/>
    <cellStyle name="style1493222952581" xfId="1342"/>
    <cellStyle name="style1493222952608" xfId="1343"/>
    <cellStyle name="style1493222952644" xfId="1344"/>
    <cellStyle name="style1493222952671" xfId="1345"/>
    <cellStyle name="style1493222952740" xfId="1346"/>
    <cellStyle name="style1493222952766" xfId="1347"/>
    <cellStyle name="style1493222952808" xfId="1348"/>
    <cellStyle name="style1493222952844" xfId="1349"/>
    <cellStyle name="style1493222952968" xfId="1350"/>
    <cellStyle name="style1493222953596" xfId="1351"/>
    <cellStyle name="style1493222953623" xfId="1352"/>
    <cellStyle name="style1493222953653" xfId="1353"/>
    <cellStyle name="style1493222953679" xfId="1354"/>
    <cellStyle name="style1493222953708" xfId="1355"/>
    <cellStyle name="style1493222953735" xfId="1356"/>
    <cellStyle name="style1493222953761" xfId="1357"/>
    <cellStyle name="style1493222953787" xfId="1358"/>
    <cellStyle name="style1493222953813" xfId="1359"/>
    <cellStyle name="style1493222953847" xfId="1360"/>
    <cellStyle name="style1493222953941" xfId="1361"/>
    <cellStyle name="style1493222953970" xfId="1362"/>
    <cellStyle name="style1493224701031" xfId="1363"/>
    <cellStyle name="style1493224701062" xfId="1364"/>
    <cellStyle name="style1493224701138" xfId="1365"/>
    <cellStyle name="style1493224701175" xfId="1366"/>
    <cellStyle name="style1493224701210" xfId="1367"/>
    <cellStyle name="style1493224701246" xfId="1368"/>
    <cellStyle name="style1493224701280" xfId="1369"/>
    <cellStyle name="style1493224701474" xfId="1370"/>
    <cellStyle name="style1493224701875" xfId="1371"/>
    <cellStyle name="style1493224701990" xfId="1372"/>
    <cellStyle name="style1493224702097" xfId="1373"/>
    <cellStyle name="style1493224702132" xfId="1374"/>
    <cellStyle name="style1493224702239" xfId="1375"/>
    <cellStyle name="style1493224702276" xfId="1376"/>
    <cellStyle name="style1493224702323" xfId="1377"/>
    <cellStyle name="style1493224702360" xfId="1378"/>
    <cellStyle name="style1493224702395" xfId="1379"/>
    <cellStyle name="style1493224702449" xfId="1380"/>
    <cellStyle name="style1493224702555" xfId="1381"/>
    <cellStyle name="style1493224702581" xfId="1382"/>
    <cellStyle name="style1493224702607" xfId="1383"/>
    <cellStyle name="style1493224702718" xfId="1384"/>
    <cellStyle name="style1493224702744" xfId="1385"/>
    <cellStyle name="style1493224702770" xfId="1386"/>
    <cellStyle name="style1493224702874" xfId="1387"/>
    <cellStyle name="style1493224702901" xfId="1388"/>
    <cellStyle name="style1493224702935" xfId="1389"/>
    <cellStyle name="style1493224703064" xfId="1390"/>
    <cellStyle name="style1493224703674" xfId="1391"/>
    <cellStyle name="style1493224703701" xfId="1392"/>
    <cellStyle name="style1493224703727" xfId="1393"/>
    <cellStyle name="style1493224703755" xfId="1394"/>
    <cellStyle name="style1493224703782" xfId="1395"/>
    <cellStyle name="style1493224703817" xfId="1396"/>
    <cellStyle name="style1493224703846" xfId="1397"/>
    <cellStyle name="style1493224703874" xfId="1398"/>
    <cellStyle name="style1493224703900" xfId="1399"/>
    <cellStyle name="style1493224703926" xfId="1400"/>
    <cellStyle name="style1493224703963" xfId="1401"/>
    <cellStyle name="style1493224703999" xfId="1402"/>
    <cellStyle name="style1493224704026" xfId="1403"/>
    <cellStyle name="style1493224704071" xfId="1404"/>
    <cellStyle name="style1493224704105" xfId="1405"/>
    <cellStyle name="style1493224704132" xfId="1406"/>
    <cellStyle name="style1493224704163" xfId="1407"/>
    <cellStyle name="style1493224704191" xfId="1408"/>
    <cellStyle name="style1493224704221" xfId="1409"/>
    <cellStyle name="style1493224704256" xfId="1410"/>
    <cellStyle name="style1493224704291" xfId="1411"/>
    <cellStyle name="style1493224704636" xfId="1412"/>
    <cellStyle name="style1493224704675" xfId="1413"/>
    <cellStyle name="style1493224704704" xfId="1414"/>
    <cellStyle name="style1493224704736" xfId="1415"/>
    <cellStyle name="style1493224704773" xfId="1416"/>
    <cellStyle name="style1493226907269" xfId="1417"/>
    <cellStyle name="style1493226907308" xfId="1418"/>
    <cellStyle name="style1493226907905" xfId="1419"/>
    <cellStyle name="style1493226907937" xfId="1420"/>
    <cellStyle name="style1493226907963" xfId="1421"/>
    <cellStyle name="style1493226907997" xfId="1422"/>
    <cellStyle name="style1493226908033" xfId="1423"/>
    <cellStyle name="style1493226908068" xfId="1424"/>
    <cellStyle name="style1493226908094" xfId="1425"/>
    <cellStyle name="style1493226908121" xfId="1426"/>
    <cellStyle name="style1493226908149" xfId="1427"/>
    <cellStyle name="style1493226908194" xfId="1428"/>
    <cellStyle name="style1493226908248" xfId="1429"/>
    <cellStyle name="style1493226908273" xfId="1430"/>
    <cellStyle name="style1493226908300" xfId="1431"/>
    <cellStyle name="style1493226908337" xfId="1432"/>
    <cellStyle name="style1493226908370" xfId="1433"/>
    <cellStyle name="style1493226908419" xfId="1434"/>
    <cellStyle name="style1493226908445" xfId="1435"/>
    <cellStyle name="style1493226908472" xfId="1436"/>
    <cellStyle name="style1493226908511" xfId="1437"/>
    <cellStyle name="style1493226908540" xfId="1438"/>
    <cellStyle name="style1493226908566" xfId="1439"/>
    <cellStyle name="style1493226908592" xfId="1440"/>
    <cellStyle name="style1493226908626" xfId="1441"/>
    <cellStyle name="style1493226908661" xfId="1442"/>
    <cellStyle name="style1493226908687" xfId="1443"/>
    <cellStyle name="style1493232224808" xfId="1444"/>
    <cellStyle name="style1493232224841" xfId="1445"/>
    <cellStyle name="style1493232225454" xfId="1446"/>
    <cellStyle name="style1493232225485" xfId="1447"/>
    <cellStyle name="style1493232225511" xfId="1448"/>
    <cellStyle name="style1493232225546" xfId="1449"/>
    <cellStyle name="style1493232225581" xfId="1450"/>
    <cellStyle name="style1493232225615" xfId="1451"/>
    <cellStyle name="style1493232225641" xfId="1452"/>
    <cellStyle name="style1493232225668" xfId="1453"/>
    <cellStyle name="style1493232225696" xfId="1454"/>
    <cellStyle name="style1493232225730" xfId="1455"/>
    <cellStyle name="style1493232225765" xfId="1456"/>
    <cellStyle name="style1493232225802" xfId="1457"/>
    <cellStyle name="style1493232225828" xfId="1458"/>
    <cellStyle name="style1493232225862" xfId="1459"/>
    <cellStyle name="style1493232225897" xfId="1460"/>
    <cellStyle name="style1493232225931" xfId="1461"/>
    <cellStyle name="style1493232225957" xfId="1462"/>
    <cellStyle name="style1493232225985" xfId="1463"/>
    <cellStyle name="style1493232226023" xfId="1464"/>
    <cellStyle name="style1493232226050" xfId="1465"/>
    <cellStyle name="style1493232226077" xfId="1466"/>
    <cellStyle name="style1493232226106" xfId="1467"/>
    <cellStyle name="style1493232226145" xfId="1468"/>
    <cellStyle name="style1493232226183" xfId="1469"/>
    <cellStyle name="style1493232226221" xfId="1470"/>
    <cellStyle name="style1493232226268" xfId="1471"/>
    <cellStyle name="style1493233079819" xfId="1472"/>
    <cellStyle name="style1493233080382" xfId="1473"/>
    <cellStyle name="style1493233080415" xfId="1474"/>
    <cellStyle name="style1493233080441" xfId="1475"/>
    <cellStyle name="style1493233080475" xfId="1476"/>
    <cellStyle name="style1493233080509" xfId="1477"/>
    <cellStyle name="style1493233080544" xfId="1478"/>
    <cellStyle name="style1493233080570" xfId="1479"/>
    <cellStyle name="style1493233080596" xfId="1480"/>
    <cellStyle name="style1493233080631" xfId="1481"/>
    <cellStyle name="style1493233080665" xfId="1482"/>
    <cellStyle name="style1493233080699" xfId="1483"/>
    <cellStyle name="style1493233080725" xfId="1484"/>
    <cellStyle name="style1493233080751" xfId="1485"/>
    <cellStyle name="style1493233080785" xfId="1486"/>
    <cellStyle name="style1493233080819" xfId="1487"/>
    <cellStyle name="style1493233080853" xfId="1488"/>
    <cellStyle name="style1493233080879" xfId="1489"/>
    <cellStyle name="style1493233080905" xfId="1490"/>
    <cellStyle name="style1493233080939" xfId="1491"/>
    <cellStyle name="style1493233080966" xfId="1492"/>
    <cellStyle name="style1493233080991" xfId="1493"/>
    <cellStyle name="style1493233081026" xfId="1494"/>
    <cellStyle name="style1493233081053" xfId="1495"/>
    <cellStyle name="style1493233081087" xfId="1496"/>
    <cellStyle name="style1493233081121" xfId="1497"/>
    <cellStyle name="style1493233081147" xfId="1498"/>
    <cellStyle name="style1493234824781" xfId="1499"/>
    <cellStyle name="style1493234825385" xfId="1500"/>
    <cellStyle name="style1493234825416" xfId="1501"/>
    <cellStyle name="style1493234825442" xfId="1502"/>
    <cellStyle name="style1493234825476" xfId="1503"/>
    <cellStyle name="style1493234825510" xfId="1504"/>
    <cellStyle name="style1493234825554" xfId="1505"/>
    <cellStyle name="style1493234825580" xfId="1506"/>
    <cellStyle name="style1493234825607" xfId="1507"/>
    <cellStyle name="style1493234825633" xfId="1508"/>
    <cellStyle name="style1493234825667" xfId="1509"/>
    <cellStyle name="style1493234825701" xfId="1510"/>
    <cellStyle name="style1493234825727" xfId="1511"/>
    <cellStyle name="style1493234825753" xfId="1512"/>
    <cellStyle name="style1493234825788" xfId="1513"/>
    <cellStyle name="style1493234825821" xfId="1514"/>
    <cellStyle name="style1493234825865" xfId="1515"/>
    <cellStyle name="style1493234825891" xfId="1516"/>
    <cellStyle name="style1493234825918" xfId="1517"/>
    <cellStyle name="style1493234825953" xfId="1518"/>
    <cellStyle name="style1493234825981" xfId="1519"/>
    <cellStyle name="style1493234826008" xfId="1520"/>
    <cellStyle name="style1493234826034" xfId="1521"/>
    <cellStyle name="style1493234826068" xfId="1522"/>
    <cellStyle name="style1493234826102" xfId="1523"/>
    <cellStyle name="style1493234826128" xfId="1524"/>
    <cellStyle name="style1493234826192" xfId="1525"/>
    <cellStyle name="style1493239222804" xfId="1526"/>
    <cellStyle name="style1493239223395" xfId="1527"/>
    <cellStyle name="style1493239223427" xfId="1528"/>
    <cellStyle name="style1493239223453" xfId="1529"/>
    <cellStyle name="style1493239223501" xfId="1530"/>
    <cellStyle name="style1493239223538" xfId="1531"/>
    <cellStyle name="style1493239223573" xfId="1532"/>
    <cellStyle name="style1493239223600" xfId="1533"/>
    <cellStyle name="style1493239223627" xfId="1534"/>
    <cellStyle name="style1493239223654" xfId="1535"/>
    <cellStyle name="style1493239223688" xfId="1536"/>
    <cellStyle name="style1493239223723" xfId="1537"/>
    <cellStyle name="style1493239223750" xfId="1538"/>
    <cellStyle name="style1493239223791" xfId="1539"/>
    <cellStyle name="style1493239223827" xfId="1540"/>
    <cellStyle name="style1493239223862" xfId="1541"/>
    <cellStyle name="style1493239223903" xfId="1542"/>
    <cellStyle name="style1493239223931" xfId="1543"/>
    <cellStyle name="style1493239223959" xfId="1544"/>
    <cellStyle name="style1493239223997" xfId="1545"/>
    <cellStyle name="style1493239224029" xfId="1546"/>
    <cellStyle name="style1493239224057" xfId="1547"/>
    <cellStyle name="style1493239224086" xfId="1548"/>
    <cellStyle name="style1493239224122" xfId="1549"/>
    <cellStyle name="style1493239224168" xfId="1550"/>
    <cellStyle name="style1493239224194" xfId="1551"/>
    <cellStyle name="style1493239224228" xfId="1552"/>
    <cellStyle name="style1493311716129" xfId="1553"/>
    <cellStyle name="style1493311716195" xfId="1554"/>
    <cellStyle name="style1493311716230" xfId="1555"/>
    <cellStyle name="style1493311716265" xfId="1556"/>
    <cellStyle name="style1493311716301" xfId="1557"/>
    <cellStyle name="style1493311716335" xfId="1558"/>
    <cellStyle name="style1493311716532" xfId="1559"/>
    <cellStyle name="style1493311716928" xfId="1560"/>
    <cellStyle name="style1493311717054" xfId="1561"/>
    <cellStyle name="style1493311717089" xfId="1562"/>
    <cellStyle name="style1493311717124" xfId="1563"/>
    <cellStyle name="style1493311717159" xfId="1564"/>
    <cellStyle name="style1493311717194" xfId="1565"/>
    <cellStyle name="style1493311717231" xfId="1566"/>
    <cellStyle name="style1493311717337" xfId="1567"/>
    <cellStyle name="style1493311717363" xfId="1568"/>
    <cellStyle name="style1493311717405" xfId="1569"/>
    <cellStyle name="style1493311717513" xfId="1570"/>
    <cellStyle name="style1493311717540" xfId="1571"/>
    <cellStyle name="style1493311717566" xfId="1572"/>
    <cellStyle name="style1493311717601" xfId="1573"/>
    <cellStyle name="style1493311717629" xfId="1574"/>
    <cellStyle name="style1493311717697" xfId="1575"/>
    <cellStyle name="style1493311717723" xfId="1576"/>
    <cellStyle name="style1493311717750" xfId="1577"/>
    <cellStyle name="style1493311717787" xfId="1578"/>
    <cellStyle name="style1493311717988" xfId="1579"/>
    <cellStyle name="style1493311718015" xfId="1580"/>
    <cellStyle name="style1493311718042" xfId="1581"/>
    <cellStyle name="style1493311718068" xfId="1582"/>
    <cellStyle name="style1493311718096" xfId="1583"/>
    <cellStyle name="style1493311718122" xfId="1584"/>
    <cellStyle name="style1493311718155" xfId="1585"/>
    <cellStyle name="style1493311718182" xfId="1586"/>
    <cellStyle name="style1493311718209" xfId="1587"/>
    <cellStyle name="style1493311718236" xfId="1588"/>
    <cellStyle name="style1493311718265" xfId="1589"/>
    <cellStyle name="style1493311718293" xfId="1590"/>
    <cellStyle name="style1493311718319" xfId="1591"/>
    <cellStyle name="style1493311718432" xfId="1592"/>
    <cellStyle name="style1493311718460" xfId="1593"/>
    <cellStyle name="style1493312850994" xfId="1594"/>
    <cellStyle name="style1493312851582" xfId="1595"/>
    <cellStyle name="style1493312851614" xfId="1596"/>
    <cellStyle name="style1493312851640" xfId="1597"/>
    <cellStyle name="style1493312851674" xfId="1598"/>
    <cellStyle name="style1493312851710" xfId="1599"/>
    <cellStyle name="style1493312851744" xfId="1600"/>
    <cellStyle name="style1493312851770" xfId="1601"/>
    <cellStyle name="style1493312851812" xfId="1602"/>
    <cellStyle name="style1493312851838" xfId="1603"/>
    <cellStyle name="style1493312851872" xfId="1604"/>
    <cellStyle name="style1493312851907" xfId="1605"/>
    <cellStyle name="style1493312851932" xfId="1606"/>
    <cellStyle name="style1493312851961" xfId="1607"/>
    <cellStyle name="style1493312851998" xfId="1608"/>
    <cellStyle name="style1493312852034" xfId="1609"/>
    <cellStyle name="style1493312852070" xfId="1610"/>
    <cellStyle name="style1493312852097" xfId="1611"/>
    <cellStyle name="style1493312852123" xfId="1612"/>
    <cellStyle name="style1493312852157" xfId="1613"/>
    <cellStyle name="style1493312852185" xfId="1614"/>
    <cellStyle name="style1493312852211" xfId="1615"/>
    <cellStyle name="style1493312852238" xfId="1616"/>
    <cellStyle name="style1493312852271" xfId="1617"/>
    <cellStyle name="style1493312852305" xfId="1618"/>
    <cellStyle name="style1493312852331" xfId="1619"/>
    <cellStyle name="style1493314209284" xfId="1620"/>
    <cellStyle name="style1493314209934" xfId="1621"/>
    <cellStyle name="style1493314209969" xfId="1622"/>
    <cellStyle name="style1493314210001" xfId="1623"/>
    <cellStyle name="style1493314210036" xfId="1624"/>
    <cellStyle name="style1493314210070" xfId="1625"/>
    <cellStyle name="style1493314210105" xfId="1626"/>
    <cellStyle name="style1493314210131" xfId="1627"/>
    <cellStyle name="style1493314210158" xfId="1628"/>
    <cellStyle name="style1493314210185" xfId="1629"/>
    <cellStyle name="style1493314210219" xfId="1630"/>
    <cellStyle name="style1493314210624" xfId="1631"/>
    <cellStyle name="style1493314210650" xfId="1632"/>
    <cellStyle name="style1493314210675" xfId="1633"/>
    <cellStyle name="style1493314210710" xfId="1634"/>
    <cellStyle name="style1493314210744" xfId="1635"/>
    <cellStyle name="style1493314210778" xfId="1636"/>
    <cellStyle name="style1493314210805" xfId="1637"/>
    <cellStyle name="style1493314210831" xfId="1638"/>
    <cellStyle name="style1493314210867" xfId="1639"/>
    <cellStyle name="style1493314210892" xfId="1640"/>
    <cellStyle name="style1493314210918" xfId="1641"/>
    <cellStyle name="style1493314210952" xfId="1642"/>
    <cellStyle name="style1493314210987" xfId="1643"/>
    <cellStyle name="style1493314211013" xfId="1644"/>
    <cellStyle name="style1493317507123" xfId="1645"/>
    <cellStyle name="style1493317507256" xfId="1646"/>
    <cellStyle name="style1493317507296" xfId="1647"/>
    <cellStyle name="style1493317507338" xfId="1648"/>
    <cellStyle name="style1493317507376" xfId="1649"/>
    <cellStyle name="style1493317508038" xfId="1650"/>
    <cellStyle name="style1493317508206" xfId="1651"/>
    <cellStyle name="style1493317508665" xfId="1652"/>
    <cellStyle name="style1493317508709" xfId="1653"/>
    <cellStyle name="style1493317508818" xfId="1654"/>
    <cellStyle name="style1493317508895" xfId="1655"/>
    <cellStyle name="style1493317509022" xfId="1656"/>
    <cellStyle name="style1493317509065" xfId="1657"/>
    <cellStyle name="style1493317509099" xfId="1658"/>
    <cellStyle name="style1493317509134" xfId="1659"/>
    <cellStyle name="style1493317509349" xfId="1660"/>
    <cellStyle name="style1493317509376" xfId="1661"/>
    <cellStyle name="style1493317509402" xfId="1662"/>
    <cellStyle name="style1493317509428" xfId="1663"/>
    <cellStyle name="style1493317509507" xfId="1664"/>
    <cellStyle name="style1493317509533" xfId="1665"/>
    <cellStyle name="style1493317509571" xfId="1666"/>
    <cellStyle name="style1493317509598" xfId="1667"/>
    <cellStyle name="style1493317509626" xfId="1668"/>
    <cellStyle name="style1493317509653" xfId="1669"/>
    <cellStyle name="style1493317509680" xfId="1670"/>
    <cellStyle name="style1493317509707" xfId="1671"/>
    <cellStyle name="style1493317509735" xfId="1672"/>
    <cellStyle name="style1493317509763" xfId="1673"/>
    <cellStyle name="style1493317509790" xfId="1674"/>
    <cellStyle name="style1493325097678" xfId="1675"/>
    <cellStyle name="style1493325098661" xfId="1676"/>
    <cellStyle name="style1493325098695" xfId="1677"/>
    <cellStyle name="style1493325098725" xfId="1678"/>
    <cellStyle name="style1493325098776" xfId="1679"/>
    <cellStyle name="style1493325098812" xfId="1680"/>
    <cellStyle name="style1493325098846" xfId="1681"/>
    <cellStyle name="style1493325098872" xfId="1682"/>
    <cellStyle name="style1493325098898" xfId="1683"/>
    <cellStyle name="style1493325098925" xfId="1684"/>
    <cellStyle name="style1493325098959" xfId="1685"/>
    <cellStyle name="style1493325098993" xfId="1686"/>
    <cellStyle name="style1493325099019" xfId="1687"/>
    <cellStyle name="style1493325099046" xfId="1688"/>
    <cellStyle name="style1493325099080" xfId="1689"/>
    <cellStyle name="style1493325099114" xfId="1690"/>
    <cellStyle name="style1493325099149" xfId="1691"/>
    <cellStyle name="style1493325099175" xfId="1692"/>
    <cellStyle name="style1493325099214" xfId="1693"/>
    <cellStyle name="style1493325099249" xfId="1694"/>
    <cellStyle name="style1493325099277" xfId="1695"/>
    <cellStyle name="style1493325099304" xfId="1696"/>
    <cellStyle name="style1493325099330" xfId="1697"/>
    <cellStyle name="style1493325099365" xfId="1698"/>
    <cellStyle name="style1493325099400" xfId="1699"/>
    <cellStyle name="style1493325099427" xfId="1700"/>
    <cellStyle name="style1493326047395" xfId="1701"/>
    <cellStyle name="style1493326047461" xfId="1702"/>
    <cellStyle name="style1493326047498" xfId="1703"/>
    <cellStyle name="style1493326047534" xfId="1704"/>
    <cellStyle name="style1493326047572" xfId="1705"/>
    <cellStyle name="style1493326047607" xfId="1706"/>
    <cellStyle name="style1493326047834" xfId="1707"/>
    <cellStyle name="style1493326047902" xfId="1708"/>
    <cellStyle name="style1493326048049" xfId="1709"/>
    <cellStyle name="style1493326048084" xfId="1710"/>
    <cellStyle name="style1493326048284" xfId="1711"/>
    <cellStyle name="style1493326048775" xfId="1712"/>
    <cellStyle name="style1493326048811" xfId="1713"/>
    <cellStyle name="style1493326048837" xfId="1714"/>
    <cellStyle name="style1493326048863" xfId="1715"/>
    <cellStyle name="style1493326048906" xfId="1716"/>
    <cellStyle name="style1493326048932" xfId="1717"/>
    <cellStyle name="style1493326048959" xfId="1718"/>
    <cellStyle name="style1493413009807" xfId="1719"/>
    <cellStyle name="style1493413010414" xfId="1720"/>
    <cellStyle name="style1493413010444" xfId="1721"/>
    <cellStyle name="style1493413010470" xfId="1722"/>
    <cellStyle name="style1493413010504" xfId="1723"/>
    <cellStyle name="style1493413010539" xfId="1724"/>
    <cellStyle name="style1493413010573" xfId="1725"/>
    <cellStyle name="style1493413010627" xfId="1726"/>
    <cellStyle name="style1493413010653" xfId="1727"/>
    <cellStyle name="style1493413010680" xfId="1728"/>
    <cellStyle name="style1493413010715" xfId="1729"/>
    <cellStyle name="style1493413010749" xfId="1730"/>
    <cellStyle name="style1493413010776" xfId="1731"/>
    <cellStyle name="style1493413010845" xfId="1732"/>
    <cellStyle name="style1493413010880" xfId="1733"/>
    <cellStyle name="style1493413010905" xfId="1734"/>
    <cellStyle name="style1493413010931" xfId="1735"/>
    <cellStyle name="style1493413010966" xfId="1736"/>
    <cellStyle name="style1493413010992" xfId="1737"/>
    <cellStyle name="style1493413011018" xfId="1738"/>
    <cellStyle name="style1493413011044" xfId="1739"/>
    <cellStyle name="style1493413011124" xfId="1740"/>
    <cellStyle name="style1493413011158" xfId="1741"/>
    <cellStyle name="style1493413011184" xfId="1742"/>
    <cellStyle name="style1493413011224" xfId="1743"/>
    <cellStyle name="style1493413011267" xfId="1744"/>
    <cellStyle name="style1493415939680" xfId="1745"/>
    <cellStyle name="style1493415940250" xfId="1746"/>
    <cellStyle name="style1493415940281" xfId="1747"/>
    <cellStyle name="style1493415940307" xfId="1748"/>
    <cellStyle name="style1493415940341" xfId="1749"/>
    <cellStyle name="style1493415940376" xfId="1750"/>
    <cellStyle name="style1493415940410" xfId="1751"/>
    <cellStyle name="style1493415940436" xfId="1752"/>
    <cellStyle name="style1493415940465" xfId="1753"/>
    <cellStyle name="style1493415940491" xfId="1754"/>
    <cellStyle name="style1493415940526" xfId="1755"/>
    <cellStyle name="style1493415940560" xfId="1756"/>
    <cellStyle name="style1493415940586" xfId="1757"/>
    <cellStyle name="style1493415940612" xfId="1758"/>
    <cellStyle name="style1493415940647" xfId="1759"/>
    <cellStyle name="style1493415940682" xfId="1760"/>
    <cellStyle name="style1493415940716" xfId="1761"/>
    <cellStyle name="style1493415940743" xfId="1762"/>
    <cellStyle name="style1493415940769" xfId="1763"/>
    <cellStyle name="style1493415940816" xfId="1764"/>
    <cellStyle name="style1493415940844" xfId="1765"/>
    <cellStyle name="style1493415940870" xfId="1766"/>
    <cellStyle name="style1493415940897" xfId="1767"/>
    <cellStyle name="style1493415940931" xfId="1768"/>
    <cellStyle name="style1493415940965" xfId="1769"/>
    <cellStyle name="style1493415940990" xfId="1770"/>
    <cellStyle name="style1497568147438" xfId="1771"/>
    <cellStyle name="style1497568147557" xfId="1772"/>
    <cellStyle name="style1497568147597" xfId="1773"/>
    <cellStyle name="style1497568147640" xfId="1774"/>
    <cellStyle name="style1497568147681" xfId="1775"/>
    <cellStyle name="style1497568147932" xfId="1776"/>
    <cellStyle name="style1497568147973" xfId="1777"/>
    <cellStyle name="style1497568148013" xfId="1778"/>
    <cellStyle name="style1497568148053" xfId="1779"/>
    <cellStyle name="style1497568148093" xfId="1780"/>
    <cellStyle name="style1497568148135" xfId="1781"/>
    <cellStyle name="style1497568148216" xfId="1782"/>
    <cellStyle name="style1497568148416" xfId="1783"/>
    <cellStyle name="style1497568148453" xfId="1784"/>
    <cellStyle name="style1497568148490" xfId="1785"/>
    <cellStyle name="style1497568148518" xfId="1786"/>
    <cellStyle name="style1497568148546" xfId="1787"/>
    <cellStyle name="style1497568148583" xfId="1788"/>
    <cellStyle name="style1497568148620" xfId="1789"/>
    <cellStyle name="style1497568148657" xfId="1790"/>
    <cellStyle name="style1497568148684" xfId="1791"/>
    <cellStyle name="style1497568148736" xfId="1792"/>
    <cellStyle name="style1497568148766" xfId="1793"/>
    <cellStyle name="style1497568148794" xfId="1794"/>
    <cellStyle name="style1497568148824" xfId="1795"/>
    <cellStyle name="style1497568148862" xfId="1796"/>
    <cellStyle name="style1497568148898" xfId="1797"/>
    <cellStyle name="style1497568148926" xfId="1798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71"/>
  <sheetViews>
    <sheetView tabSelected="1" workbookViewId="0">
      <selection activeCell="A2" sqref="A2"/>
    </sheetView>
  </sheetViews>
  <sheetFormatPr baseColWidth="10" defaultRowHeight="16" x14ac:dyDescent="0.2"/>
  <cols>
    <col min="1" max="1" width="20.1640625" customWidth="1"/>
    <col min="2" max="2" width="22.1640625" customWidth="1"/>
    <col min="3" max="3" width="21.6640625" customWidth="1"/>
    <col min="4" max="4" width="26" customWidth="1"/>
    <col min="5" max="5" width="38" customWidth="1"/>
    <col min="11" max="11" width="17.1640625" customWidth="1"/>
    <col min="12" max="12" width="19.5" customWidth="1"/>
    <col min="13" max="13" width="27.5" customWidth="1"/>
    <col min="14" max="14" width="20.5" customWidth="1"/>
    <col min="15" max="15" width="17.83203125" customWidth="1"/>
    <col min="16" max="16" width="17.5" customWidth="1"/>
    <col min="17" max="17" width="19.5" customWidth="1"/>
    <col min="18" max="18" width="14.5" customWidth="1"/>
    <col min="23" max="23" width="40.6640625" customWidth="1"/>
    <col min="24" max="24" width="21.5" customWidth="1"/>
    <col min="25" max="25" width="18" customWidth="1"/>
    <col min="27" max="27" width="21.83203125" customWidth="1"/>
    <col min="35" max="36" width="20" customWidth="1"/>
    <col min="38" max="38" width="21.1640625" customWidth="1"/>
    <col min="46" max="46" width="20.33203125" customWidth="1"/>
    <col min="47" max="47" width="21.83203125" customWidth="1"/>
    <col min="49" max="49" width="19.1640625" customWidth="1"/>
  </cols>
  <sheetData>
    <row r="1" spans="1:24" ht="25" x14ac:dyDescent="0.25">
      <c r="A1" s="1" t="s">
        <v>0</v>
      </c>
      <c r="B1" s="2"/>
      <c r="C1" s="2"/>
      <c r="D1" s="3"/>
    </row>
    <row r="3" spans="1:24" ht="28" x14ac:dyDescent="0.3">
      <c r="A3" s="4" t="s">
        <v>1</v>
      </c>
      <c r="B3" s="4"/>
      <c r="C3" s="4"/>
      <c r="D3" s="5"/>
      <c r="F3" s="4" t="s">
        <v>2</v>
      </c>
      <c r="G3" s="4"/>
      <c r="H3" s="4"/>
      <c r="I3" s="5"/>
      <c r="K3" s="4" t="s">
        <v>3</v>
      </c>
      <c r="L3" s="4"/>
      <c r="M3" s="4"/>
      <c r="N3" s="5"/>
      <c r="P3" s="4" t="s">
        <v>4</v>
      </c>
      <c r="Q3" s="4"/>
      <c r="R3" s="4"/>
      <c r="S3" s="5"/>
      <c r="U3" s="4" t="s">
        <v>5</v>
      </c>
      <c r="V3" s="4"/>
      <c r="W3" s="4"/>
      <c r="X3" s="5"/>
    </row>
    <row r="4" spans="1:24" x14ac:dyDescent="0.2">
      <c r="A4" s="6" t="s">
        <v>6</v>
      </c>
      <c r="B4" s="6" t="s">
        <v>7</v>
      </c>
      <c r="C4" s="6" t="s">
        <v>8</v>
      </c>
      <c r="D4" s="5" t="s">
        <v>9</v>
      </c>
      <c r="F4" s="6" t="s">
        <v>6</v>
      </c>
      <c r="G4" s="6" t="s">
        <v>7</v>
      </c>
      <c r="H4" s="6" t="s">
        <v>8</v>
      </c>
      <c r="I4" s="5" t="s">
        <v>9</v>
      </c>
      <c r="K4" s="6" t="s">
        <v>6</v>
      </c>
      <c r="L4" s="6" t="s">
        <v>7</v>
      </c>
      <c r="M4" s="6" t="s">
        <v>8</v>
      </c>
      <c r="N4" s="5" t="s">
        <v>9</v>
      </c>
      <c r="P4" s="6" t="s">
        <v>6</v>
      </c>
      <c r="Q4" s="6" t="s">
        <v>7</v>
      </c>
      <c r="R4" s="6" t="s">
        <v>8</v>
      </c>
      <c r="S4" s="5" t="s">
        <v>9</v>
      </c>
      <c r="U4" s="6" t="s">
        <v>6</v>
      </c>
      <c r="V4" s="6" t="s">
        <v>7</v>
      </c>
      <c r="W4" s="6" t="s">
        <v>8</v>
      </c>
      <c r="X4" s="5" t="s">
        <v>9</v>
      </c>
    </row>
    <row r="5" spans="1:24" x14ac:dyDescent="0.2">
      <c r="A5" s="7">
        <v>1324</v>
      </c>
      <c r="B5" s="7" t="s">
        <v>10</v>
      </c>
      <c r="C5" s="7" t="s">
        <v>11</v>
      </c>
      <c r="D5" s="5">
        <v>1043.621003</v>
      </c>
      <c r="F5" s="7">
        <v>1324</v>
      </c>
      <c r="G5" s="7" t="s">
        <v>10</v>
      </c>
      <c r="H5" s="7" t="s">
        <v>11</v>
      </c>
      <c r="I5" s="5">
        <v>583.0909494</v>
      </c>
      <c r="K5" s="7">
        <v>1324</v>
      </c>
      <c r="L5" s="7" t="s">
        <v>10</v>
      </c>
      <c r="M5" s="7" t="s">
        <v>11</v>
      </c>
      <c r="N5" s="5">
        <v>1269.0119184100001</v>
      </c>
      <c r="P5" s="7">
        <v>1324</v>
      </c>
      <c r="Q5" s="7" t="s">
        <v>10</v>
      </c>
      <c r="R5" s="7" t="s">
        <v>11</v>
      </c>
      <c r="S5" s="5">
        <v>7249.9126571000006</v>
      </c>
      <c r="U5" s="8">
        <v>1324</v>
      </c>
      <c r="V5" s="8" t="s">
        <v>10</v>
      </c>
      <c r="W5" s="8" t="s">
        <v>11</v>
      </c>
      <c r="X5" s="5">
        <v>11008.910372499999</v>
      </c>
    </row>
    <row r="6" spans="1:24" x14ac:dyDescent="0.2">
      <c r="A6" s="7">
        <v>1346</v>
      </c>
      <c r="B6" s="7" t="s">
        <v>10</v>
      </c>
      <c r="C6" s="7" t="s">
        <v>11</v>
      </c>
      <c r="D6" s="5">
        <v>3651.9913070400003</v>
      </c>
      <c r="F6" s="7">
        <v>1346</v>
      </c>
      <c r="G6" s="7" t="s">
        <v>10</v>
      </c>
      <c r="H6" s="7" t="s">
        <v>11</v>
      </c>
      <c r="I6" s="5">
        <v>10128.3117561</v>
      </c>
      <c r="K6" s="7">
        <v>1346</v>
      </c>
      <c r="L6" s="7" t="s">
        <v>10</v>
      </c>
      <c r="M6" s="7" t="s">
        <v>11</v>
      </c>
      <c r="N6" s="5">
        <v>14007.5096997</v>
      </c>
      <c r="P6" s="7">
        <v>1346</v>
      </c>
      <c r="Q6" s="7" t="s">
        <v>10</v>
      </c>
      <c r="R6" s="7" t="s">
        <v>11</v>
      </c>
      <c r="S6" s="5">
        <v>24097.6293984</v>
      </c>
      <c r="U6" s="8">
        <v>1346</v>
      </c>
      <c r="V6" s="8" t="s">
        <v>10</v>
      </c>
      <c r="W6" s="8" t="s">
        <v>11</v>
      </c>
      <c r="X6" s="5">
        <v>46275.407828999996</v>
      </c>
    </row>
    <row r="7" spans="1:24" x14ac:dyDescent="0.2">
      <c r="A7" s="7">
        <v>1350</v>
      </c>
      <c r="B7" s="7" t="s">
        <v>10</v>
      </c>
      <c r="C7" s="7" t="s">
        <v>11</v>
      </c>
      <c r="D7" s="5">
        <v>414.45869420000002</v>
      </c>
      <c r="F7" s="7">
        <v>1350</v>
      </c>
      <c r="G7" s="7" t="s">
        <v>10</v>
      </c>
      <c r="H7" s="7" t="s">
        <v>11</v>
      </c>
      <c r="I7" s="5">
        <v>633.63919399999997</v>
      </c>
      <c r="K7" s="7">
        <v>1350</v>
      </c>
      <c r="L7" s="7" t="s">
        <v>10</v>
      </c>
      <c r="M7" s="7" t="s">
        <v>11</v>
      </c>
      <c r="N7" s="5">
        <v>529.9708779</v>
      </c>
      <c r="P7" s="7">
        <v>1350</v>
      </c>
      <c r="Q7" s="7" t="s">
        <v>10</v>
      </c>
      <c r="R7" s="7" t="s">
        <v>11</v>
      </c>
      <c r="S7" s="5">
        <v>650.0935118000001</v>
      </c>
      <c r="U7" s="8">
        <v>1350</v>
      </c>
      <c r="V7" s="8" t="s">
        <v>10</v>
      </c>
      <c r="W7" s="8" t="s">
        <v>11</v>
      </c>
      <c r="X7" s="5">
        <v>5706.7205093999992</v>
      </c>
    </row>
    <row r="8" spans="1:24" x14ac:dyDescent="0.2">
      <c r="A8" s="7">
        <v>1355</v>
      </c>
      <c r="B8" s="7" t="s">
        <v>10</v>
      </c>
      <c r="C8" s="7" t="s">
        <v>11</v>
      </c>
      <c r="D8" s="5">
        <v>709.62858189999997</v>
      </c>
      <c r="F8" s="7">
        <v>1355</v>
      </c>
      <c r="G8" s="7" t="s">
        <v>10</v>
      </c>
      <c r="H8" s="7" t="s">
        <v>11</v>
      </c>
      <c r="I8" s="5">
        <v>456.53863532999998</v>
      </c>
      <c r="K8" s="7">
        <v>1355</v>
      </c>
      <c r="L8" s="7" t="s">
        <v>10</v>
      </c>
      <c r="M8" s="7" t="s">
        <v>11</v>
      </c>
      <c r="N8" s="5">
        <v>423.91272950000001</v>
      </c>
      <c r="P8" s="7">
        <v>1355</v>
      </c>
      <c r="Q8" s="7" t="s">
        <v>10</v>
      </c>
      <c r="R8" s="7" t="s">
        <v>11</v>
      </c>
      <c r="S8" s="5">
        <v>813.72880839999993</v>
      </c>
      <c r="U8" s="8">
        <v>1355</v>
      </c>
      <c r="V8" s="8" t="s">
        <v>10</v>
      </c>
      <c r="W8" s="8" t="s">
        <v>11</v>
      </c>
      <c r="X8" s="5">
        <v>14962.485312100001</v>
      </c>
    </row>
    <row r="9" spans="1:24" x14ac:dyDescent="0.2">
      <c r="A9" s="7">
        <v>1361</v>
      </c>
      <c r="B9" s="7" t="s">
        <v>10</v>
      </c>
      <c r="C9" s="7" t="s">
        <v>11</v>
      </c>
      <c r="D9" s="5">
        <v>209.08388020000001</v>
      </c>
      <c r="F9" s="7">
        <v>1361</v>
      </c>
      <c r="G9" s="7" t="s">
        <v>10</v>
      </c>
      <c r="H9" s="7" t="s">
        <v>11</v>
      </c>
      <c r="I9" s="5">
        <v>7101.4633804000005</v>
      </c>
      <c r="K9" s="7">
        <v>1361</v>
      </c>
      <c r="L9" s="7" t="s">
        <v>10</v>
      </c>
      <c r="M9" s="7" t="s">
        <v>11</v>
      </c>
      <c r="N9" s="5">
        <v>4224.1227212999993</v>
      </c>
      <c r="P9" s="7">
        <v>1361</v>
      </c>
      <c r="Q9" s="7" t="s">
        <v>10</v>
      </c>
      <c r="R9" s="7" t="s">
        <v>11</v>
      </c>
      <c r="S9" s="5">
        <v>2343.9503480399999</v>
      </c>
      <c r="U9" s="8">
        <v>1361</v>
      </c>
      <c r="V9" s="8" t="s">
        <v>10</v>
      </c>
      <c r="W9" s="8" t="s">
        <v>11</v>
      </c>
      <c r="X9" s="5">
        <v>39042.619672000001</v>
      </c>
    </row>
    <row r="10" spans="1:24" x14ac:dyDescent="0.2">
      <c r="A10" s="7">
        <v>1377</v>
      </c>
      <c r="B10" s="7" t="s">
        <v>10</v>
      </c>
      <c r="C10" s="7" t="s">
        <v>11</v>
      </c>
      <c r="D10" s="5">
        <v>947.44120029999999</v>
      </c>
      <c r="F10" s="7">
        <v>1377</v>
      </c>
      <c r="G10" s="7" t="s">
        <v>10</v>
      </c>
      <c r="H10" s="7" t="s">
        <v>11</v>
      </c>
      <c r="I10" s="5">
        <v>468.98076350000002</v>
      </c>
      <c r="K10" s="7">
        <v>1377</v>
      </c>
      <c r="L10" s="7" t="s">
        <v>10</v>
      </c>
      <c r="M10" s="7" t="s">
        <v>11</v>
      </c>
      <c r="N10" s="5">
        <v>529.09377059999997</v>
      </c>
      <c r="P10" s="7">
        <v>1377</v>
      </c>
      <c r="Q10" s="7" t="s">
        <v>10</v>
      </c>
      <c r="R10" s="7" t="s">
        <v>11</v>
      </c>
      <c r="S10" s="5">
        <v>734.19692480000003</v>
      </c>
      <c r="U10" s="8">
        <v>1377</v>
      </c>
      <c r="V10" s="8" t="s">
        <v>10</v>
      </c>
      <c r="W10" s="8" t="s">
        <v>11</v>
      </c>
      <c r="X10" s="5">
        <v>3209.4430744000001</v>
      </c>
    </row>
    <row r="11" spans="1:24" x14ac:dyDescent="0.2">
      <c r="A11" s="7">
        <v>1379</v>
      </c>
      <c r="B11" s="7" t="s">
        <v>10</v>
      </c>
      <c r="C11" s="7" t="s">
        <v>11</v>
      </c>
      <c r="D11" s="5">
        <v>10243.9909845</v>
      </c>
      <c r="F11" s="7">
        <v>1379</v>
      </c>
      <c r="G11" s="7" t="s">
        <v>10</v>
      </c>
      <c r="H11" s="7" t="s">
        <v>11</v>
      </c>
      <c r="I11" s="5">
        <v>6885.3231732000004</v>
      </c>
      <c r="K11" s="7">
        <v>1379</v>
      </c>
      <c r="L11" s="7" t="s">
        <v>10</v>
      </c>
      <c r="M11" s="7" t="s">
        <v>11</v>
      </c>
      <c r="N11" s="5">
        <v>12062.189870099999</v>
      </c>
      <c r="P11" s="7">
        <v>1379</v>
      </c>
      <c r="Q11" s="7" t="s">
        <v>10</v>
      </c>
      <c r="R11" s="7" t="s">
        <v>11</v>
      </c>
      <c r="S11" s="5">
        <v>16717.756572000002</v>
      </c>
      <c r="U11" s="8">
        <v>1379</v>
      </c>
      <c r="V11" s="8" t="s">
        <v>10</v>
      </c>
      <c r="W11" s="8" t="s">
        <v>11</v>
      </c>
      <c r="X11" s="5">
        <v>31974.7266107</v>
      </c>
    </row>
    <row r="12" spans="1:24" x14ac:dyDescent="0.2">
      <c r="A12" s="7">
        <v>1384</v>
      </c>
      <c r="B12" s="7" t="s">
        <v>10</v>
      </c>
      <c r="C12" s="7" t="s">
        <v>11</v>
      </c>
      <c r="D12" s="5">
        <v>5186.7176113000005</v>
      </c>
      <c r="F12" s="7">
        <v>1384</v>
      </c>
      <c r="G12" s="7" t="s">
        <v>10</v>
      </c>
      <c r="H12" s="7" t="s">
        <v>11</v>
      </c>
      <c r="I12" s="5">
        <v>13536.375179000001</v>
      </c>
      <c r="K12" s="7">
        <v>1384</v>
      </c>
      <c r="L12" s="7" t="s">
        <v>10</v>
      </c>
      <c r="M12" s="7" t="s">
        <v>11</v>
      </c>
      <c r="N12" s="5">
        <v>6329.6629382000001</v>
      </c>
      <c r="P12" s="7">
        <v>1384</v>
      </c>
      <c r="Q12" s="7" t="s">
        <v>10</v>
      </c>
      <c r="R12" s="7" t="s">
        <v>11</v>
      </c>
      <c r="S12" s="5">
        <v>24885.662489999999</v>
      </c>
      <c r="U12" s="8">
        <v>1384</v>
      </c>
      <c r="V12" s="8" t="s">
        <v>10</v>
      </c>
      <c r="W12" s="8" t="s">
        <v>11</v>
      </c>
      <c r="X12" s="5">
        <v>12592.047974199999</v>
      </c>
    </row>
    <row r="13" spans="1:24" x14ac:dyDescent="0.2">
      <c r="A13" s="7">
        <v>1386</v>
      </c>
      <c r="B13" s="7" t="s">
        <v>10</v>
      </c>
      <c r="C13" s="7" t="s">
        <v>11</v>
      </c>
      <c r="D13" s="5">
        <v>1082.9137887500001</v>
      </c>
      <c r="F13" s="7">
        <v>1386</v>
      </c>
      <c r="G13" s="7" t="s">
        <v>10</v>
      </c>
      <c r="H13" s="7" t="s">
        <v>11</v>
      </c>
      <c r="I13" s="5">
        <v>1221.9168980699999</v>
      </c>
      <c r="K13" s="7">
        <v>1386</v>
      </c>
      <c r="L13" s="7" t="s">
        <v>10</v>
      </c>
      <c r="M13" s="7" t="s">
        <v>11</v>
      </c>
      <c r="N13" s="5">
        <v>155.6311303</v>
      </c>
      <c r="P13" s="7">
        <v>1386</v>
      </c>
      <c r="Q13" s="7" t="s">
        <v>10</v>
      </c>
      <c r="R13" s="7" t="s">
        <v>11</v>
      </c>
      <c r="S13" s="5">
        <v>2563.9805613999997</v>
      </c>
      <c r="U13" s="8">
        <v>1386</v>
      </c>
      <c r="V13" s="8" t="s">
        <v>10</v>
      </c>
      <c r="W13" s="8" t="s">
        <v>11</v>
      </c>
      <c r="X13" s="5">
        <v>4198.9572637000001</v>
      </c>
    </row>
    <row r="14" spans="1:24" x14ac:dyDescent="0.2">
      <c r="A14" s="7">
        <v>1388</v>
      </c>
      <c r="B14" s="7" t="s">
        <v>10</v>
      </c>
      <c r="C14" s="7" t="s">
        <v>11</v>
      </c>
      <c r="D14" s="5">
        <v>526.10141450000003</v>
      </c>
      <c r="F14" s="7">
        <v>1388</v>
      </c>
      <c r="G14" s="7" t="s">
        <v>10</v>
      </c>
      <c r="H14" s="7" t="s">
        <v>11</v>
      </c>
      <c r="I14" s="5">
        <v>139.26427079999999</v>
      </c>
      <c r="K14" s="7">
        <v>1388</v>
      </c>
      <c r="L14" s="7" t="s">
        <v>10</v>
      </c>
      <c r="M14" s="7" t="s">
        <v>11</v>
      </c>
      <c r="N14" s="5">
        <v>1965.7454006999999</v>
      </c>
      <c r="P14" s="7">
        <v>1388</v>
      </c>
      <c r="Q14" s="7" t="s">
        <v>10</v>
      </c>
      <c r="R14" s="7" t="s">
        <v>11</v>
      </c>
      <c r="S14" s="5">
        <v>4550.5604950000006</v>
      </c>
      <c r="U14" s="8">
        <v>1388</v>
      </c>
      <c r="V14" s="8" t="s">
        <v>10</v>
      </c>
      <c r="W14" s="8" t="s">
        <v>11</v>
      </c>
      <c r="X14" s="5">
        <v>45593.899369699997</v>
      </c>
    </row>
    <row r="15" spans="1:24" x14ac:dyDescent="0.2">
      <c r="A15" s="7"/>
      <c r="B15" s="7"/>
      <c r="C15" s="7" t="s">
        <v>12</v>
      </c>
      <c r="D15" s="5">
        <v>2401.5948465689999</v>
      </c>
      <c r="F15" s="7"/>
      <c r="G15" s="7"/>
      <c r="H15" s="7" t="s">
        <v>12</v>
      </c>
      <c r="I15" s="5">
        <v>4115.4904199800003</v>
      </c>
      <c r="K15" s="7"/>
      <c r="L15" s="7"/>
      <c r="M15" s="7" t="s">
        <v>12</v>
      </c>
      <c r="N15" s="5">
        <v>4149.6851056709993</v>
      </c>
      <c r="P15" s="7"/>
      <c r="Q15" s="7"/>
      <c r="R15" s="7" t="s">
        <v>12</v>
      </c>
      <c r="S15" s="5">
        <v>8460.7471766940016</v>
      </c>
      <c r="U15" s="7"/>
      <c r="V15" s="7"/>
      <c r="W15" s="7" t="s">
        <v>12</v>
      </c>
      <c r="X15" s="5">
        <v>21456.521798769994</v>
      </c>
    </row>
    <row r="16" spans="1:24" x14ac:dyDescent="0.2">
      <c r="A16" s="7"/>
      <c r="B16" s="7"/>
      <c r="C16" s="7" t="s">
        <v>13</v>
      </c>
      <c r="D16" s="5">
        <v>1063.7529225936789</v>
      </c>
      <c r="F16" s="7"/>
      <c r="G16" s="7"/>
      <c r="H16" s="7" t="s">
        <v>13</v>
      </c>
      <c r="I16" s="5">
        <v>1636.6343626476821</v>
      </c>
      <c r="K16" s="7"/>
      <c r="L16" s="7"/>
      <c r="M16" s="7" t="s">
        <v>13</v>
      </c>
      <c r="N16" s="5">
        <v>1698.419788418377</v>
      </c>
      <c r="P16" s="7"/>
      <c r="Q16" s="7"/>
      <c r="R16" s="7" t="s">
        <v>13</v>
      </c>
      <c r="S16" s="5">
        <v>3240.5487499971518</v>
      </c>
      <c r="U16" s="7"/>
      <c r="V16" s="7"/>
      <c r="W16" s="7" t="s">
        <v>13</v>
      </c>
      <c r="X16" s="5">
        <v>5802.5465009565733</v>
      </c>
    </row>
    <row r="17" spans="1:24" x14ac:dyDescent="0.2">
      <c r="A17" s="7"/>
      <c r="B17" s="7"/>
      <c r="C17" s="7"/>
      <c r="D17" s="5"/>
      <c r="F17" s="7"/>
      <c r="G17" s="7"/>
      <c r="H17" s="7"/>
      <c r="I17" s="5"/>
      <c r="K17" s="7"/>
      <c r="L17" s="7"/>
      <c r="M17" s="7"/>
      <c r="N17" s="5"/>
      <c r="P17" s="7"/>
      <c r="Q17" s="7"/>
      <c r="R17" s="7"/>
      <c r="S17" s="5"/>
      <c r="U17" s="7"/>
      <c r="V17" s="7"/>
      <c r="W17" s="7"/>
      <c r="X17" s="5"/>
    </row>
    <row r="18" spans="1:24" x14ac:dyDescent="0.2">
      <c r="A18" s="7">
        <v>1328</v>
      </c>
      <c r="B18" s="7" t="s">
        <v>14</v>
      </c>
      <c r="C18" s="7" t="s">
        <v>11</v>
      </c>
      <c r="D18" s="5">
        <v>261.07248010000001</v>
      </c>
      <c r="F18" s="7">
        <v>1328</v>
      </c>
      <c r="G18" s="7" t="s">
        <v>14</v>
      </c>
      <c r="H18" s="7" t="s">
        <v>11</v>
      </c>
      <c r="I18" s="5">
        <v>504.10533459999999</v>
      </c>
      <c r="K18" s="7">
        <v>1328</v>
      </c>
      <c r="L18" s="7" t="s">
        <v>14</v>
      </c>
      <c r="M18" s="7" t="s">
        <v>11</v>
      </c>
      <c r="N18" s="5">
        <v>661.00752593000004</v>
      </c>
      <c r="P18" s="7">
        <v>1328</v>
      </c>
      <c r="Q18" s="7" t="s">
        <v>14</v>
      </c>
      <c r="R18" s="7" t="s">
        <v>11</v>
      </c>
      <c r="S18" s="5">
        <v>2011.8783842999999</v>
      </c>
      <c r="U18" s="8">
        <v>1328</v>
      </c>
      <c r="V18" s="8" t="s">
        <v>14</v>
      </c>
      <c r="W18" s="8" t="s">
        <v>11</v>
      </c>
      <c r="X18" s="5">
        <v>13514.867578200001</v>
      </c>
    </row>
    <row r="19" spans="1:24" x14ac:dyDescent="0.2">
      <c r="A19" s="7">
        <v>1339</v>
      </c>
      <c r="B19" s="7" t="s">
        <v>14</v>
      </c>
      <c r="C19" s="7" t="s">
        <v>11</v>
      </c>
      <c r="D19" s="5">
        <v>363.87883090000003</v>
      </c>
      <c r="F19" s="7">
        <v>1339</v>
      </c>
      <c r="G19" s="7" t="s">
        <v>14</v>
      </c>
      <c r="H19" s="7" t="s">
        <v>11</v>
      </c>
      <c r="I19" s="5">
        <v>11390.5694024</v>
      </c>
      <c r="K19" s="7">
        <v>1339</v>
      </c>
      <c r="L19" s="7" t="s">
        <v>14</v>
      </c>
      <c r="M19" s="7" t="s">
        <v>11</v>
      </c>
      <c r="N19" s="5">
        <v>10423.595692499999</v>
      </c>
      <c r="P19" s="7">
        <v>1339</v>
      </c>
      <c r="Q19" s="7" t="s">
        <v>14</v>
      </c>
      <c r="R19" s="7" t="s">
        <v>11</v>
      </c>
      <c r="S19" s="5">
        <v>19357.881363</v>
      </c>
      <c r="U19" s="8">
        <v>1339</v>
      </c>
      <c r="V19" s="8" t="s">
        <v>14</v>
      </c>
      <c r="W19" s="8" t="s">
        <v>11</v>
      </c>
      <c r="X19" s="5">
        <v>29511.330571999999</v>
      </c>
    </row>
    <row r="20" spans="1:24" x14ac:dyDescent="0.2">
      <c r="A20" s="7">
        <v>1341</v>
      </c>
      <c r="B20" s="7" t="s">
        <v>14</v>
      </c>
      <c r="C20" s="7" t="s">
        <v>11</v>
      </c>
      <c r="D20" s="5">
        <v>1020.98269117</v>
      </c>
      <c r="F20" s="7">
        <v>1341</v>
      </c>
      <c r="G20" s="7" t="s">
        <v>14</v>
      </c>
      <c r="H20" s="7" t="s">
        <v>11</v>
      </c>
      <c r="I20" s="5">
        <v>1569.1986800899999</v>
      </c>
      <c r="K20" s="7">
        <v>1341</v>
      </c>
      <c r="L20" s="7" t="s">
        <v>14</v>
      </c>
      <c r="M20" s="7" t="s">
        <v>11</v>
      </c>
      <c r="N20" s="5">
        <v>1576.1576933400002</v>
      </c>
      <c r="P20" s="7">
        <v>1341</v>
      </c>
      <c r="Q20" s="7" t="s">
        <v>14</v>
      </c>
      <c r="R20" s="7" t="s">
        <v>11</v>
      </c>
      <c r="S20" s="5">
        <v>3465.6386423999998</v>
      </c>
      <c r="U20" s="8">
        <v>1341</v>
      </c>
      <c r="V20" s="8" t="s">
        <v>14</v>
      </c>
      <c r="W20" s="8" t="s">
        <v>11</v>
      </c>
      <c r="X20" s="5">
        <v>36064.326580699999</v>
      </c>
    </row>
    <row r="21" spans="1:24" x14ac:dyDescent="0.2">
      <c r="A21" s="7">
        <v>1344</v>
      </c>
      <c r="B21" s="7" t="s">
        <v>14</v>
      </c>
      <c r="C21" s="7" t="s">
        <v>11</v>
      </c>
      <c r="D21" s="5">
        <v>377.75383183000002</v>
      </c>
      <c r="F21" s="7">
        <v>1344</v>
      </c>
      <c r="G21" s="7" t="s">
        <v>14</v>
      </c>
      <c r="H21" s="7" t="s">
        <v>11</v>
      </c>
      <c r="I21" s="5">
        <v>345.57561190000001</v>
      </c>
      <c r="K21" s="7">
        <v>1344</v>
      </c>
      <c r="L21" s="7" t="s">
        <v>14</v>
      </c>
      <c r="M21" s="7" t="s">
        <v>11</v>
      </c>
      <c r="N21" s="5">
        <v>147.52291640000001</v>
      </c>
      <c r="P21" s="7">
        <v>1344</v>
      </c>
      <c r="Q21" s="7" t="s">
        <v>14</v>
      </c>
      <c r="R21" s="7" t="s">
        <v>11</v>
      </c>
      <c r="S21" s="5">
        <v>324.30424793000003</v>
      </c>
      <c r="U21" s="8">
        <v>1344</v>
      </c>
      <c r="V21" s="8" t="s">
        <v>14</v>
      </c>
      <c r="W21" s="8" t="s">
        <v>11</v>
      </c>
      <c r="X21" s="5">
        <v>12867.828835799999</v>
      </c>
    </row>
    <row r="22" spans="1:24" x14ac:dyDescent="0.2">
      <c r="A22" s="7">
        <v>1348</v>
      </c>
      <c r="B22" s="7" t="s">
        <v>14</v>
      </c>
      <c r="C22" s="7" t="s">
        <v>11</v>
      </c>
      <c r="D22" s="5">
        <v>223.64081808999998</v>
      </c>
      <c r="F22" s="7">
        <v>1348</v>
      </c>
      <c r="G22" s="7" t="s">
        <v>14</v>
      </c>
      <c r="H22" s="7" t="s">
        <v>11</v>
      </c>
      <c r="I22" s="5">
        <v>125.56952226999999</v>
      </c>
      <c r="K22" s="7">
        <v>1348</v>
      </c>
      <c r="L22" s="7" t="s">
        <v>14</v>
      </c>
      <c r="M22" s="7" t="s">
        <v>11</v>
      </c>
      <c r="N22" s="5">
        <v>214.09432534999999</v>
      </c>
      <c r="P22" s="7">
        <v>1348</v>
      </c>
      <c r="Q22" s="7" t="s">
        <v>14</v>
      </c>
      <c r="R22" s="7" t="s">
        <v>11</v>
      </c>
      <c r="S22" s="5">
        <v>136.40552328000001</v>
      </c>
      <c r="U22" s="8">
        <v>1348</v>
      </c>
      <c r="V22" s="8" t="s">
        <v>14</v>
      </c>
      <c r="W22" s="8" t="s">
        <v>11</v>
      </c>
      <c r="X22" s="5">
        <v>6158.2104319999999</v>
      </c>
    </row>
    <row r="23" spans="1:24" x14ac:dyDescent="0.2">
      <c r="A23" s="7">
        <v>1352</v>
      </c>
      <c r="B23" s="7" t="s">
        <v>14</v>
      </c>
      <c r="C23" s="7" t="s">
        <v>11</v>
      </c>
      <c r="D23" s="5">
        <v>702.12460671000008</v>
      </c>
      <c r="F23" s="7">
        <v>1352</v>
      </c>
      <c r="G23" s="7" t="s">
        <v>14</v>
      </c>
      <c r="H23" s="7" t="s">
        <v>11</v>
      </c>
      <c r="I23" s="5">
        <v>434.02520332999995</v>
      </c>
      <c r="K23" s="7">
        <v>1352</v>
      </c>
      <c r="L23" s="7" t="s">
        <v>14</v>
      </c>
      <c r="M23" s="7" t="s">
        <v>11</v>
      </c>
      <c r="N23" s="5">
        <v>4640.513473</v>
      </c>
      <c r="P23" s="7">
        <v>1352</v>
      </c>
      <c r="Q23" s="7" t="s">
        <v>14</v>
      </c>
      <c r="R23" s="7" t="s">
        <v>11</v>
      </c>
      <c r="S23" s="5">
        <v>1295.1108704000001</v>
      </c>
      <c r="U23" s="8">
        <v>1352</v>
      </c>
      <c r="V23" s="8" t="s">
        <v>14</v>
      </c>
      <c r="W23" s="8" t="s">
        <v>11</v>
      </c>
      <c r="X23" s="5">
        <v>18509.428116300001</v>
      </c>
    </row>
    <row r="24" spans="1:24" x14ac:dyDescent="0.2">
      <c r="A24" s="7">
        <v>1356</v>
      </c>
      <c r="B24" s="7" t="s">
        <v>14</v>
      </c>
      <c r="C24" s="7" t="s">
        <v>11</v>
      </c>
      <c r="D24" s="5">
        <v>820.22107081000001</v>
      </c>
      <c r="F24" s="7">
        <v>1356</v>
      </c>
      <c r="G24" s="7" t="s">
        <v>14</v>
      </c>
      <c r="H24" s="7" t="s">
        <v>11</v>
      </c>
      <c r="I24" s="5">
        <v>1425.4160223500003</v>
      </c>
      <c r="K24" s="7">
        <v>1356</v>
      </c>
      <c r="L24" s="7" t="s">
        <v>14</v>
      </c>
      <c r="M24" s="7" t="s">
        <v>11</v>
      </c>
      <c r="N24" s="5">
        <v>6149.1598629</v>
      </c>
      <c r="P24" s="7">
        <v>1356</v>
      </c>
      <c r="Q24" s="7" t="s">
        <v>14</v>
      </c>
      <c r="R24" s="7" t="s">
        <v>11</v>
      </c>
      <c r="S24" s="5">
        <v>739.60847919999992</v>
      </c>
      <c r="U24" s="8">
        <v>1356</v>
      </c>
      <c r="V24" s="8" t="s">
        <v>14</v>
      </c>
      <c r="W24" s="8" t="s">
        <v>11</v>
      </c>
      <c r="X24" s="5">
        <v>34132.986751999997</v>
      </c>
    </row>
    <row r="25" spans="1:24" x14ac:dyDescent="0.2">
      <c r="A25" s="7">
        <v>1364</v>
      </c>
      <c r="B25" s="7" t="s">
        <v>14</v>
      </c>
      <c r="C25" s="7" t="s">
        <v>11</v>
      </c>
      <c r="D25" s="5">
        <v>756.63127670999995</v>
      </c>
      <c r="F25" s="7">
        <v>1364</v>
      </c>
      <c r="G25" s="7" t="s">
        <v>14</v>
      </c>
      <c r="H25" s="7" t="s">
        <v>11</v>
      </c>
      <c r="I25" s="5">
        <v>293.41533275</v>
      </c>
      <c r="K25" s="7">
        <v>1364</v>
      </c>
      <c r="L25" s="7" t="s">
        <v>14</v>
      </c>
      <c r="M25" s="7" t="s">
        <v>11</v>
      </c>
      <c r="N25" s="5">
        <v>417.8337401</v>
      </c>
      <c r="P25" s="7">
        <v>1364</v>
      </c>
      <c r="Q25" s="7" t="s">
        <v>14</v>
      </c>
      <c r="R25" s="7" t="s">
        <v>11</v>
      </c>
      <c r="S25" s="5">
        <v>637.49718770000004</v>
      </c>
      <c r="U25" s="8">
        <v>1364</v>
      </c>
      <c r="V25" s="8" t="s">
        <v>14</v>
      </c>
      <c r="W25" s="8" t="s">
        <v>11</v>
      </c>
      <c r="X25" s="5">
        <v>4952.1844388099998</v>
      </c>
    </row>
    <row r="26" spans="1:24" x14ac:dyDescent="0.2">
      <c r="A26" s="7">
        <v>1381</v>
      </c>
      <c r="B26" s="7" t="s">
        <v>14</v>
      </c>
      <c r="C26" s="7" t="s">
        <v>11</v>
      </c>
      <c r="D26" s="5">
        <v>1261.4628853999998</v>
      </c>
      <c r="F26" s="7">
        <v>1381</v>
      </c>
      <c r="G26" s="7" t="s">
        <v>14</v>
      </c>
      <c r="H26" s="7" t="s">
        <v>11</v>
      </c>
      <c r="I26" s="5">
        <v>2963.1535861499997</v>
      </c>
      <c r="K26" s="7">
        <v>1381</v>
      </c>
      <c r="L26" s="7" t="s">
        <v>14</v>
      </c>
      <c r="M26" s="7" t="s">
        <v>11</v>
      </c>
      <c r="N26" s="5">
        <v>1883.4192267999999</v>
      </c>
      <c r="P26" s="7">
        <v>1381</v>
      </c>
      <c r="Q26" s="7" t="s">
        <v>14</v>
      </c>
      <c r="R26" s="7" t="s">
        <v>11</v>
      </c>
      <c r="S26" s="5">
        <v>770.89792340999998</v>
      </c>
      <c r="U26" s="8">
        <v>1381</v>
      </c>
      <c r="V26" s="8" t="s">
        <v>14</v>
      </c>
      <c r="W26" s="8" t="s">
        <v>11</v>
      </c>
      <c r="X26" s="5">
        <v>7828.0296530999995</v>
      </c>
    </row>
    <row r="27" spans="1:24" x14ac:dyDescent="0.2">
      <c r="A27" s="7">
        <v>1383</v>
      </c>
      <c r="B27" s="7" t="s">
        <v>14</v>
      </c>
      <c r="C27" s="7" t="s">
        <v>11</v>
      </c>
      <c r="D27" s="5">
        <v>780.55654170000003</v>
      </c>
      <c r="F27" s="7">
        <v>1383</v>
      </c>
      <c r="G27" s="7" t="s">
        <v>14</v>
      </c>
      <c r="H27" s="7" t="s">
        <v>11</v>
      </c>
      <c r="I27" s="5">
        <v>2595.5928177999999</v>
      </c>
      <c r="K27" s="7">
        <v>1383</v>
      </c>
      <c r="L27" s="7" t="s">
        <v>14</v>
      </c>
      <c r="M27" s="7" t="s">
        <v>11</v>
      </c>
      <c r="N27" s="5">
        <v>6063.0068613100002</v>
      </c>
      <c r="P27" s="7">
        <v>1383</v>
      </c>
      <c r="Q27" s="7" t="s">
        <v>14</v>
      </c>
      <c r="R27" s="7" t="s">
        <v>11</v>
      </c>
      <c r="S27" s="5">
        <v>12445.419008999999</v>
      </c>
      <c r="U27" s="8">
        <v>1383</v>
      </c>
      <c r="V27" s="8" t="s">
        <v>14</v>
      </c>
      <c r="W27" s="8" t="s">
        <v>11</v>
      </c>
      <c r="X27" s="5">
        <v>3652.8918859</v>
      </c>
    </row>
    <row r="28" spans="1:24" x14ac:dyDescent="0.2">
      <c r="A28" s="7">
        <v>1387</v>
      </c>
      <c r="B28" s="7" t="s">
        <v>14</v>
      </c>
      <c r="C28" s="7" t="s">
        <v>11</v>
      </c>
      <c r="D28" s="5">
        <v>127.4760998</v>
      </c>
      <c r="F28" s="7">
        <v>1387</v>
      </c>
      <c r="G28" s="7" t="s">
        <v>14</v>
      </c>
      <c r="H28" s="7" t="s">
        <v>11</v>
      </c>
      <c r="I28" s="5">
        <v>259.22751040000003</v>
      </c>
      <c r="K28" s="7">
        <v>1387</v>
      </c>
      <c r="L28" s="7" t="s">
        <v>14</v>
      </c>
      <c r="M28" s="7" t="s">
        <v>11</v>
      </c>
      <c r="N28" s="5">
        <v>320.75241418000002</v>
      </c>
      <c r="P28" s="7">
        <v>1387</v>
      </c>
      <c r="Q28" s="7" t="s">
        <v>14</v>
      </c>
      <c r="R28" s="7" t="s">
        <v>11</v>
      </c>
      <c r="S28" s="5">
        <v>604.76662009999995</v>
      </c>
      <c r="U28" s="8">
        <v>1387</v>
      </c>
      <c r="V28" s="8" t="s">
        <v>14</v>
      </c>
      <c r="W28" s="8" t="s">
        <v>11</v>
      </c>
      <c r="X28" s="5">
        <v>3612.9269589000005</v>
      </c>
    </row>
    <row r="29" spans="1:24" x14ac:dyDescent="0.2">
      <c r="A29" s="7">
        <v>1391</v>
      </c>
      <c r="B29" s="7" t="s">
        <v>14</v>
      </c>
      <c r="C29" s="7" t="s">
        <v>11</v>
      </c>
      <c r="D29" s="5">
        <v>3397.2048597300004</v>
      </c>
      <c r="F29" s="7">
        <v>1391</v>
      </c>
      <c r="G29" s="7" t="s">
        <v>14</v>
      </c>
      <c r="H29" s="7" t="s">
        <v>11</v>
      </c>
      <c r="I29" s="5">
        <v>1797.3962769</v>
      </c>
      <c r="K29" s="7">
        <v>1391</v>
      </c>
      <c r="L29" s="7" t="s">
        <v>14</v>
      </c>
      <c r="M29" s="7" t="s">
        <v>11</v>
      </c>
      <c r="N29" s="5">
        <v>1247.6238948999999</v>
      </c>
      <c r="P29" s="7">
        <v>1391</v>
      </c>
      <c r="Q29" s="7" t="s">
        <v>14</v>
      </c>
      <c r="R29" s="7" t="s">
        <v>11</v>
      </c>
      <c r="S29" s="5">
        <v>1185.4163063400001</v>
      </c>
      <c r="U29" s="8">
        <v>1391</v>
      </c>
      <c r="V29" s="8" t="s">
        <v>14</v>
      </c>
      <c r="W29" s="8" t="s">
        <v>11</v>
      </c>
      <c r="X29" s="5">
        <v>23737.084146000001</v>
      </c>
    </row>
    <row r="30" spans="1:24" x14ac:dyDescent="0.2">
      <c r="A30" s="7"/>
      <c r="B30" s="7"/>
      <c r="C30" s="7" t="s">
        <v>12</v>
      </c>
      <c r="D30" s="5">
        <v>841.08383274583332</v>
      </c>
      <c r="F30" s="7"/>
      <c r="G30" s="7"/>
      <c r="H30" s="7" t="s">
        <v>12</v>
      </c>
      <c r="I30" s="5">
        <v>1975.2704417450002</v>
      </c>
      <c r="K30" s="7"/>
      <c r="L30" s="7"/>
      <c r="M30" s="7" t="s">
        <v>12</v>
      </c>
      <c r="N30" s="5">
        <v>2812.0573022258336</v>
      </c>
      <c r="P30" s="7"/>
      <c r="Q30" s="7"/>
      <c r="R30" s="7" t="s">
        <v>12</v>
      </c>
      <c r="S30" s="5">
        <v>3581.2353797549999</v>
      </c>
      <c r="U30" s="7"/>
      <c r="V30" s="7"/>
      <c r="W30" s="7" t="s">
        <v>12</v>
      </c>
      <c r="X30" s="5">
        <v>16211.841329142502</v>
      </c>
    </row>
    <row r="31" spans="1:24" x14ac:dyDescent="0.2">
      <c r="A31" s="7"/>
      <c r="B31" s="7"/>
      <c r="C31" s="7" t="s">
        <v>13</v>
      </c>
      <c r="D31" s="5">
        <v>264.14780964049635</v>
      </c>
      <c r="F31" s="7"/>
      <c r="G31" s="7"/>
      <c r="H31" s="7" t="s">
        <v>13</v>
      </c>
      <c r="I31" s="5">
        <v>939.92237761813226</v>
      </c>
      <c r="K31" s="7"/>
      <c r="L31" s="7"/>
      <c r="M31" s="7" t="s">
        <v>13</v>
      </c>
      <c r="N31" s="5">
        <v>988.51270009761174</v>
      </c>
      <c r="P31" s="7"/>
      <c r="Q31" s="7"/>
      <c r="R31" s="7" t="s">
        <v>13</v>
      </c>
      <c r="S31" s="5">
        <v>1811.1024043448574</v>
      </c>
      <c r="U31" s="7"/>
      <c r="V31" s="7"/>
      <c r="W31" s="7" t="s">
        <v>13</v>
      </c>
      <c r="X31" s="5">
        <v>3621.7123360622545</v>
      </c>
    </row>
    <row r="32" spans="1:24" x14ac:dyDescent="0.2">
      <c r="A32" s="7"/>
      <c r="B32" s="7"/>
      <c r="C32" s="7"/>
      <c r="D32" s="5"/>
      <c r="F32" s="7"/>
      <c r="G32" s="7"/>
      <c r="H32" s="7"/>
      <c r="I32" s="5"/>
      <c r="K32" s="7"/>
      <c r="L32" s="7"/>
      <c r="M32" s="7"/>
      <c r="N32" s="5"/>
      <c r="P32" s="7"/>
      <c r="Q32" s="7"/>
      <c r="R32" s="7"/>
      <c r="S32" s="5"/>
      <c r="U32" s="7"/>
      <c r="V32" s="7"/>
      <c r="W32" s="7"/>
      <c r="X32" s="5"/>
    </row>
    <row r="33" spans="1:24" x14ac:dyDescent="0.2">
      <c r="A33" s="7">
        <v>1337</v>
      </c>
      <c r="B33" s="7" t="s">
        <v>10</v>
      </c>
      <c r="C33" s="7" t="s">
        <v>15</v>
      </c>
      <c r="D33" s="5">
        <v>62537.271616999999</v>
      </c>
      <c r="F33" s="7">
        <v>1337</v>
      </c>
      <c r="G33" s="7" t="s">
        <v>10</v>
      </c>
      <c r="H33" s="7" t="s">
        <v>15</v>
      </c>
      <c r="I33" s="5">
        <v>44655.816400999996</v>
      </c>
      <c r="K33" s="7">
        <v>1337</v>
      </c>
      <c r="L33" s="7" t="s">
        <v>10</v>
      </c>
      <c r="M33" s="7" t="s">
        <v>15</v>
      </c>
      <c r="N33" s="5">
        <v>50504.160693000005</v>
      </c>
      <c r="P33" s="7">
        <v>1337</v>
      </c>
      <c r="Q33" s="7" t="s">
        <v>10</v>
      </c>
      <c r="R33" s="7" t="s">
        <v>15</v>
      </c>
      <c r="S33" s="5">
        <v>43058.916091999999</v>
      </c>
      <c r="U33" s="8">
        <v>1337</v>
      </c>
      <c r="V33" s="8" t="s">
        <v>10</v>
      </c>
      <c r="W33" s="8" t="s">
        <v>15</v>
      </c>
      <c r="X33" s="5">
        <v>46004.441847000002</v>
      </c>
    </row>
    <row r="34" spans="1:24" x14ac:dyDescent="0.2">
      <c r="A34" s="7">
        <v>1343</v>
      </c>
      <c r="B34" s="7" t="s">
        <v>10</v>
      </c>
      <c r="C34" s="7" t="s">
        <v>15</v>
      </c>
      <c r="D34" s="5">
        <v>103977.83543400001</v>
      </c>
      <c r="F34" s="7">
        <v>1343</v>
      </c>
      <c r="G34" s="7" t="s">
        <v>10</v>
      </c>
      <c r="H34" s="7" t="s">
        <v>15</v>
      </c>
      <c r="I34" s="5">
        <v>101460.50712899998</v>
      </c>
      <c r="K34" s="7">
        <v>1343</v>
      </c>
      <c r="L34" s="7" t="s">
        <v>10</v>
      </c>
      <c r="M34" s="7" t="s">
        <v>15</v>
      </c>
      <c r="N34" s="5">
        <v>125762.80730099999</v>
      </c>
      <c r="P34" s="7">
        <v>1343</v>
      </c>
      <c r="Q34" s="7" t="s">
        <v>10</v>
      </c>
      <c r="R34" s="7" t="s">
        <v>15</v>
      </c>
      <c r="S34" s="5">
        <v>133008.91718399999</v>
      </c>
      <c r="U34" s="8">
        <v>1343</v>
      </c>
      <c r="V34" s="8" t="s">
        <v>10</v>
      </c>
      <c r="W34" s="8" t="s">
        <v>15</v>
      </c>
      <c r="X34" s="5">
        <v>66752.859130000012</v>
      </c>
    </row>
    <row r="35" spans="1:24" x14ac:dyDescent="0.2">
      <c r="A35" s="7">
        <v>1349</v>
      </c>
      <c r="B35" s="7" t="s">
        <v>10</v>
      </c>
      <c r="C35" s="7" t="s">
        <v>15</v>
      </c>
      <c r="D35" s="5">
        <v>66342.250001000008</v>
      </c>
      <c r="F35" s="7">
        <v>1349</v>
      </c>
      <c r="G35" s="7" t="s">
        <v>10</v>
      </c>
      <c r="H35" s="7" t="s">
        <v>15</v>
      </c>
      <c r="I35" s="5">
        <v>73790.744338999997</v>
      </c>
      <c r="K35" s="7">
        <v>1349</v>
      </c>
      <c r="L35" s="7" t="s">
        <v>10</v>
      </c>
      <c r="M35" s="7" t="s">
        <v>15</v>
      </c>
      <c r="N35" s="5">
        <v>66125.693915999989</v>
      </c>
      <c r="P35" s="7">
        <v>1349</v>
      </c>
      <c r="Q35" s="7" t="s">
        <v>10</v>
      </c>
      <c r="R35" s="7" t="s">
        <v>15</v>
      </c>
      <c r="S35" s="5">
        <v>61334.005312000001</v>
      </c>
      <c r="U35" s="8">
        <v>1349</v>
      </c>
      <c r="V35" s="8" t="s">
        <v>10</v>
      </c>
      <c r="W35" s="8" t="s">
        <v>15</v>
      </c>
      <c r="X35" s="5">
        <v>39091.087799000001</v>
      </c>
    </row>
    <row r="36" spans="1:24" x14ac:dyDescent="0.2">
      <c r="A36" s="7">
        <v>1354</v>
      </c>
      <c r="B36" s="7" t="s">
        <v>10</v>
      </c>
      <c r="C36" s="7" t="s">
        <v>15</v>
      </c>
      <c r="D36" s="5">
        <v>100009.64641300001</v>
      </c>
      <c r="F36" s="7">
        <v>1354</v>
      </c>
      <c r="G36" s="7" t="s">
        <v>10</v>
      </c>
      <c r="H36" s="7" t="s">
        <v>15</v>
      </c>
      <c r="I36" s="5">
        <v>81987.036848999996</v>
      </c>
      <c r="K36" s="7">
        <v>1354</v>
      </c>
      <c r="L36" s="7" t="s">
        <v>10</v>
      </c>
      <c r="M36" s="7" t="s">
        <v>15</v>
      </c>
      <c r="N36" s="5">
        <v>114931.406261</v>
      </c>
      <c r="P36" s="7">
        <v>1354</v>
      </c>
      <c r="Q36" s="7" t="s">
        <v>10</v>
      </c>
      <c r="R36" s="7" t="s">
        <v>15</v>
      </c>
      <c r="S36" s="5">
        <v>112992.87545199999</v>
      </c>
      <c r="U36" s="8">
        <v>1354</v>
      </c>
      <c r="V36" s="8" t="s">
        <v>10</v>
      </c>
      <c r="W36" s="8" t="s">
        <v>15</v>
      </c>
      <c r="X36" s="5">
        <v>78676.548719000013</v>
      </c>
    </row>
    <row r="37" spans="1:24" x14ac:dyDescent="0.2">
      <c r="A37" s="7">
        <v>1357</v>
      </c>
      <c r="B37" s="7" t="s">
        <v>10</v>
      </c>
      <c r="C37" s="7" t="s">
        <v>15</v>
      </c>
      <c r="D37" s="5">
        <v>110852.542673</v>
      </c>
      <c r="F37" s="7">
        <v>1357</v>
      </c>
      <c r="G37" s="7" t="s">
        <v>10</v>
      </c>
      <c r="H37" s="7" t="s">
        <v>15</v>
      </c>
      <c r="I37" s="5">
        <v>120607.68532999999</v>
      </c>
      <c r="K37" s="7">
        <v>1357</v>
      </c>
      <c r="L37" s="7" t="s">
        <v>10</v>
      </c>
      <c r="M37" s="7" t="s">
        <v>15</v>
      </c>
      <c r="N37" s="5">
        <v>131943.579879</v>
      </c>
      <c r="P37" s="7">
        <v>1357</v>
      </c>
      <c r="Q37" s="7" t="s">
        <v>10</v>
      </c>
      <c r="R37" s="7" t="s">
        <v>15</v>
      </c>
      <c r="S37" s="5">
        <v>146690.76330999998</v>
      </c>
      <c r="U37" s="8">
        <v>1357</v>
      </c>
      <c r="V37" s="8" t="s">
        <v>10</v>
      </c>
      <c r="W37" s="8" t="s">
        <v>15</v>
      </c>
      <c r="X37" s="5">
        <v>88063.209589999999</v>
      </c>
    </row>
    <row r="38" spans="1:24" x14ac:dyDescent="0.2">
      <c r="A38" s="7">
        <v>1359</v>
      </c>
      <c r="B38" s="7" t="s">
        <v>10</v>
      </c>
      <c r="C38" s="7" t="s">
        <v>15</v>
      </c>
      <c r="D38" s="5">
        <v>17479.259089800002</v>
      </c>
      <c r="F38" s="7">
        <v>1359</v>
      </c>
      <c r="G38" s="7" t="s">
        <v>10</v>
      </c>
      <c r="H38" s="7" t="s">
        <v>15</v>
      </c>
      <c r="I38" s="5">
        <v>16445.891723999997</v>
      </c>
      <c r="K38" s="7">
        <v>1359</v>
      </c>
      <c r="L38" s="7" t="s">
        <v>10</v>
      </c>
      <c r="M38" s="7" t="s">
        <v>15</v>
      </c>
      <c r="N38" s="5">
        <v>90906.867194999984</v>
      </c>
      <c r="P38" s="7">
        <v>1359</v>
      </c>
      <c r="Q38" s="7" t="s">
        <v>10</v>
      </c>
      <c r="R38" s="7" t="s">
        <v>15</v>
      </c>
      <c r="S38" s="5">
        <v>92022.685437999986</v>
      </c>
      <c r="U38" s="8">
        <v>1359</v>
      </c>
      <c r="V38" s="8" t="s">
        <v>10</v>
      </c>
      <c r="W38" s="8" t="s">
        <v>15</v>
      </c>
      <c r="X38" s="5">
        <v>53800.79006900001</v>
      </c>
    </row>
    <row r="39" spans="1:24" x14ac:dyDescent="0.2">
      <c r="A39" s="7">
        <v>1360</v>
      </c>
      <c r="B39" s="7" t="s">
        <v>10</v>
      </c>
      <c r="C39" s="7" t="s">
        <v>15</v>
      </c>
      <c r="D39" s="5">
        <v>81647.818090000001</v>
      </c>
      <c r="F39" s="7">
        <v>1360</v>
      </c>
      <c r="G39" s="7" t="s">
        <v>10</v>
      </c>
      <c r="H39" s="7" t="s">
        <v>15</v>
      </c>
      <c r="I39" s="5">
        <v>84582.556868999993</v>
      </c>
      <c r="K39" s="7">
        <v>1360</v>
      </c>
      <c r="L39" s="7" t="s">
        <v>10</v>
      </c>
      <c r="M39" s="7" t="s">
        <v>15</v>
      </c>
      <c r="N39" s="5">
        <v>80427.540717000011</v>
      </c>
      <c r="P39" s="7">
        <v>1360</v>
      </c>
      <c r="Q39" s="7" t="s">
        <v>10</v>
      </c>
      <c r="R39" s="7" t="s">
        <v>15</v>
      </c>
      <c r="S39" s="5">
        <v>70180.592214999997</v>
      </c>
      <c r="U39" s="8">
        <v>1360</v>
      </c>
      <c r="V39" s="8" t="s">
        <v>10</v>
      </c>
      <c r="W39" s="8" t="s">
        <v>15</v>
      </c>
      <c r="X39" s="5">
        <v>47840.99883199999</v>
      </c>
    </row>
    <row r="40" spans="1:24" x14ac:dyDescent="0.2">
      <c r="A40" s="7">
        <v>1375</v>
      </c>
      <c r="B40" s="7" t="s">
        <v>10</v>
      </c>
      <c r="C40" s="7" t="s">
        <v>15</v>
      </c>
      <c r="D40" s="5">
        <v>59808.673230999993</v>
      </c>
      <c r="F40" s="7">
        <v>1375</v>
      </c>
      <c r="G40" s="7" t="s">
        <v>10</v>
      </c>
      <c r="H40" s="7" t="s">
        <v>15</v>
      </c>
      <c r="I40" s="5">
        <v>33400.203575</v>
      </c>
      <c r="K40" s="7">
        <v>1375</v>
      </c>
      <c r="L40" s="7" t="s">
        <v>10</v>
      </c>
      <c r="M40" s="7" t="s">
        <v>15</v>
      </c>
      <c r="N40" s="5">
        <v>15543.940598199999</v>
      </c>
      <c r="P40" s="7">
        <v>1375</v>
      </c>
      <c r="Q40" s="7" t="s">
        <v>10</v>
      </c>
      <c r="R40" s="7" t="s">
        <v>15</v>
      </c>
      <c r="S40" s="5">
        <v>71409.777343000009</v>
      </c>
      <c r="U40" s="8">
        <v>1375</v>
      </c>
      <c r="V40" s="8" t="s">
        <v>10</v>
      </c>
      <c r="W40" s="8" t="s">
        <v>15</v>
      </c>
      <c r="X40" s="5">
        <v>84820.659927000001</v>
      </c>
    </row>
    <row r="41" spans="1:24" x14ac:dyDescent="0.2">
      <c r="A41" s="7">
        <v>1380</v>
      </c>
      <c r="B41" s="7" t="s">
        <v>10</v>
      </c>
      <c r="C41" s="7" t="s">
        <v>15</v>
      </c>
      <c r="D41" s="5">
        <v>66415.459058000008</v>
      </c>
      <c r="F41" s="7">
        <v>1380</v>
      </c>
      <c r="G41" s="7" t="s">
        <v>10</v>
      </c>
      <c r="H41" s="7" t="s">
        <v>15</v>
      </c>
      <c r="I41" s="5">
        <v>48492.589388999993</v>
      </c>
      <c r="K41" s="7">
        <v>1380</v>
      </c>
      <c r="L41" s="7" t="s">
        <v>10</v>
      </c>
      <c r="M41" s="7" t="s">
        <v>15</v>
      </c>
      <c r="N41" s="5">
        <v>61705.16924499999</v>
      </c>
      <c r="P41" s="7">
        <v>1380</v>
      </c>
      <c r="Q41" s="7" t="s">
        <v>10</v>
      </c>
      <c r="R41" s="7" t="s">
        <v>15</v>
      </c>
      <c r="S41" s="5">
        <v>78963.016464999993</v>
      </c>
      <c r="U41" s="8">
        <v>1380</v>
      </c>
      <c r="V41" s="8" t="s">
        <v>10</v>
      </c>
      <c r="W41" s="8" t="s">
        <v>15</v>
      </c>
      <c r="X41" s="5">
        <v>98889.752559000015</v>
      </c>
    </row>
    <row r="42" spans="1:24" x14ac:dyDescent="0.2">
      <c r="A42" s="7">
        <v>1385</v>
      </c>
      <c r="B42" s="7" t="s">
        <v>10</v>
      </c>
      <c r="C42" s="7" t="s">
        <v>15</v>
      </c>
      <c r="D42" s="5">
        <v>5893.5180177000002</v>
      </c>
      <c r="F42" s="7">
        <v>1385</v>
      </c>
      <c r="G42" s="7" t="s">
        <v>10</v>
      </c>
      <c r="H42" s="7" t="s">
        <v>15</v>
      </c>
      <c r="I42" s="5">
        <v>23295.972099300001</v>
      </c>
      <c r="K42" s="7">
        <v>1385</v>
      </c>
      <c r="L42" s="7" t="s">
        <v>10</v>
      </c>
      <c r="M42" s="7" t="s">
        <v>15</v>
      </c>
      <c r="N42" s="5">
        <v>43032.029164</v>
      </c>
      <c r="P42" s="7">
        <v>1385</v>
      </c>
      <c r="Q42" s="7" t="s">
        <v>10</v>
      </c>
      <c r="R42" s="7" t="s">
        <v>15</v>
      </c>
      <c r="S42" s="5">
        <v>66892.72705500001</v>
      </c>
      <c r="U42" s="8">
        <v>1385</v>
      </c>
      <c r="V42" s="8" t="s">
        <v>10</v>
      </c>
      <c r="W42" s="8" t="s">
        <v>15</v>
      </c>
      <c r="X42" s="5">
        <v>64509.786407</v>
      </c>
    </row>
    <row r="43" spans="1:24" x14ac:dyDescent="0.2">
      <c r="A43" s="7">
        <v>1389</v>
      </c>
      <c r="B43" s="7" t="s">
        <v>10</v>
      </c>
      <c r="C43" s="7" t="s">
        <v>15</v>
      </c>
      <c r="D43" s="5">
        <v>17404.8667427</v>
      </c>
      <c r="F43" s="7">
        <v>1389</v>
      </c>
      <c r="G43" s="7" t="s">
        <v>10</v>
      </c>
      <c r="H43" s="7" t="s">
        <v>15</v>
      </c>
      <c r="I43" s="5">
        <v>9638.0958685999994</v>
      </c>
      <c r="K43" s="7">
        <v>1389</v>
      </c>
      <c r="L43" s="7" t="s">
        <v>10</v>
      </c>
      <c r="M43" s="7" t="s">
        <v>15</v>
      </c>
      <c r="N43" s="5">
        <v>5588.0223627100004</v>
      </c>
      <c r="P43" s="7">
        <v>1389</v>
      </c>
      <c r="Q43" s="7" t="s">
        <v>10</v>
      </c>
      <c r="R43" s="7" t="s">
        <v>15</v>
      </c>
      <c r="S43" s="5">
        <v>10122.916971089999</v>
      </c>
      <c r="U43" s="8">
        <v>1389</v>
      </c>
      <c r="V43" s="8" t="s">
        <v>10</v>
      </c>
      <c r="W43" s="8" t="s">
        <v>15</v>
      </c>
      <c r="X43" s="5">
        <v>35862.422920999998</v>
      </c>
    </row>
    <row r="44" spans="1:24" x14ac:dyDescent="0.2">
      <c r="A44" s="7"/>
      <c r="B44" s="7"/>
      <c r="C44" s="7" t="s">
        <v>12</v>
      </c>
      <c r="D44" s="5">
        <v>62942.649124290911</v>
      </c>
      <c r="F44" s="7"/>
      <c r="G44" s="7"/>
      <c r="H44" s="7" t="s">
        <v>12</v>
      </c>
      <c r="I44" s="5">
        <v>58032.463597536349</v>
      </c>
      <c r="K44" s="7"/>
      <c r="L44" s="7"/>
      <c r="M44" s="7" t="s">
        <v>12</v>
      </c>
      <c r="N44" s="5">
        <v>71497.383393809985</v>
      </c>
      <c r="P44" s="7"/>
      <c r="Q44" s="7"/>
      <c r="R44" s="7" t="s">
        <v>12</v>
      </c>
      <c r="S44" s="5">
        <v>80607.017530644545</v>
      </c>
      <c r="U44" s="7"/>
      <c r="V44" s="7"/>
      <c r="W44" s="7" t="s">
        <v>12</v>
      </c>
      <c r="X44" s="5">
        <v>64028.414345454563</v>
      </c>
    </row>
    <row r="45" spans="1:24" x14ac:dyDescent="0.2">
      <c r="A45" s="7"/>
      <c r="B45" s="7"/>
      <c r="C45" s="7" t="s">
        <v>13</v>
      </c>
      <c r="D45" s="5">
        <v>11459.453170992143</v>
      </c>
      <c r="F45" s="7"/>
      <c r="G45" s="7"/>
      <c r="H45" s="7" t="s">
        <v>13</v>
      </c>
      <c r="I45" s="5">
        <v>11611.838587314303</v>
      </c>
      <c r="K45" s="7"/>
      <c r="L45" s="7"/>
      <c r="M45" s="7" t="s">
        <v>13</v>
      </c>
      <c r="N45" s="5">
        <v>13338.678699111255</v>
      </c>
      <c r="P45" s="7"/>
      <c r="Q45" s="7"/>
      <c r="R45" s="7" t="s">
        <v>13</v>
      </c>
      <c r="S45" s="5">
        <v>12419.97714916833</v>
      </c>
      <c r="U45" s="7"/>
      <c r="V45" s="7"/>
      <c r="W45" s="7" t="s">
        <v>13</v>
      </c>
      <c r="X45" s="5">
        <v>6748.4943150738236</v>
      </c>
    </row>
    <row r="46" spans="1:24" x14ac:dyDescent="0.2">
      <c r="A46" s="7"/>
      <c r="B46" s="7"/>
      <c r="C46" s="7"/>
      <c r="D46" s="5"/>
      <c r="F46" s="7"/>
      <c r="G46" s="7"/>
      <c r="H46" s="7"/>
      <c r="I46" s="5"/>
      <c r="K46" s="7"/>
      <c r="L46" s="7"/>
      <c r="M46" s="7"/>
      <c r="N46" s="5"/>
      <c r="P46" s="7"/>
      <c r="Q46" s="7"/>
      <c r="R46" s="7"/>
      <c r="S46" s="5"/>
      <c r="U46" s="7"/>
      <c r="V46" s="7"/>
      <c r="W46" s="7"/>
      <c r="X46" s="5"/>
    </row>
    <row r="47" spans="1:24" x14ac:dyDescent="0.2">
      <c r="A47" s="7">
        <v>1317</v>
      </c>
      <c r="B47" s="7" t="s">
        <v>14</v>
      </c>
      <c r="C47" s="7" t="s">
        <v>15</v>
      </c>
      <c r="D47" s="5">
        <v>78636.964544000002</v>
      </c>
      <c r="F47" s="7">
        <v>1317</v>
      </c>
      <c r="G47" s="7" t="s">
        <v>14</v>
      </c>
      <c r="H47" s="7" t="s">
        <v>15</v>
      </c>
      <c r="I47" s="5">
        <v>35790.929765000001</v>
      </c>
      <c r="K47" s="7">
        <v>1317</v>
      </c>
      <c r="L47" s="7" t="s">
        <v>14</v>
      </c>
      <c r="M47" s="7" t="s">
        <v>15</v>
      </c>
      <c r="N47" s="5">
        <v>18684.773209999999</v>
      </c>
      <c r="P47" s="7">
        <v>1317</v>
      </c>
      <c r="Q47" s="7" t="s">
        <v>14</v>
      </c>
      <c r="R47" s="7" t="s">
        <v>15</v>
      </c>
      <c r="S47" s="5">
        <v>18909.933747300001</v>
      </c>
      <c r="U47" s="8">
        <v>1317</v>
      </c>
      <c r="V47" s="8" t="s">
        <v>14</v>
      </c>
      <c r="W47" s="8" t="s">
        <v>15</v>
      </c>
      <c r="X47" s="5">
        <v>36510.245466</v>
      </c>
    </row>
    <row r="48" spans="1:24" x14ac:dyDescent="0.2">
      <c r="A48" s="7">
        <v>1327</v>
      </c>
      <c r="B48" s="7" t="s">
        <v>14</v>
      </c>
      <c r="C48" s="7" t="s">
        <v>15</v>
      </c>
      <c r="D48" s="5">
        <v>58110.512764999999</v>
      </c>
      <c r="F48" s="7">
        <v>1327</v>
      </c>
      <c r="G48" s="7" t="s">
        <v>14</v>
      </c>
      <c r="H48" s="7" t="s">
        <v>15</v>
      </c>
      <c r="I48" s="5">
        <v>63796.227111999993</v>
      </c>
      <c r="K48" s="7">
        <v>1327</v>
      </c>
      <c r="L48" s="7" t="s">
        <v>14</v>
      </c>
      <c r="M48" s="7" t="s">
        <v>15</v>
      </c>
      <c r="N48" s="5">
        <v>42390.454589000001</v>
      </c>
      <c r="P48" s="7">
        <v>1327</v>
      </c>
      <c r="Q48" s="7" t="s">
        <v>14</v>
      </c>
      <c r="R48" s="7" t="s">
        <v>15</v>
      </c>
      <c r="S48" s="5">
        <v>52528.168546000008</v>
      </c>
      <c r="U48" s="8">
        <v>1327</v>
      </c>
      <c r="V48" s="8" t="s">
        <v>14</v>
      </c>
      <c r="W48" s="8" t="s">
        <v>15</v>
      </c>
      <c r="X48" s="5">
        <v>53807.946165000008</v>
      </c>
    </row>
    <row r="49" spans="1:24" x14ac:dyDescent="0.2">
      <c r="A49" s="7">
        <v>1342</v>
      </c>
      <c r="B49" s="7" t="s">
        <v>14</v>
      </c>
      <c r="C49" s="7" t="s">
        <v>15</v>
      </c>
      <c r="D49" s="5">
        <v>25727.113042000001</v>
      </c>
      <c r="F49" s="7">
        <v>1342</v>
      </c>
      <c r="G49" s="7" t="s">
        <v>14</v>
      </c>
      <c r="H49" s="7" t="s">
        <v>15</v>
      </c>
      <c r="I49" s="5">
        <v>44222.669175999996</v>
      </c>
      <c r="K49" s="7">
        <v>1342</v>
      </c>
      <c r="L49" s="7" t="s">
        <v>14</v>
      </c>
      <c r="M49" s="7" t="s">
        <v>15</v>
      </c>
      <c r="N49" s="5">
        <v>45268.258048999996</v>
      </c>
      <c r="P49" s="7">
        <v>1342</v>
      </c>
      <c r="Q49" s="7" t="s">
        <v>14</v>
      </c>
      <c r="R49" s="7" t="s">
        <v>15</v>
      </c>
      <c r="S49" s="5">
        <v>41614.266399</v>
      </c>
      <c r="U49" s="8">
        <v>1342</v>
      </c>
      <c r="V49" s="8" t="s">
        <v>14</v>
      </c>
      <c r="W49" s="8" t="s">
        <v>15</v>
      </c>
      <c r="X49" s="5">
        <v>25374.910146970004</v>
      </c>
    </row>
    <row r="50" spans="1:24" x14ac:dyDescent="0.2">
      <c r="A50" s="7">
        <v>1347</v>
      </c>
      <c r="B50" s="7" t="s">
        <v>14</v>
      </c>
      <c r="C50" s="7" t="s">
        <v>15</v>
      </c>
      <c r="D50" s="5">
        <v>39942.991522899996</v>
      </c>
      <c r="F50" s="7">
        <v>1347</v>
      </c>
      <c r="G50" s="7" t="s">
        <v>14</v>
      </c>
      <c r="H50" s="7" t="s">
        <v>15</v>
      </c>
      <c r="I50" s="5">
        <v>5703.0761470000007</v>
      </c>
      <c r="K50" s="7">
        <v>1347</v>
      </c>
      <c r="L50" s="7" t="s">
        <v>14</v>
      </c>
      <c r="M50" s="7" t="s">
        <v>15</v>
      </c>
      <c r="N50" s="5">
        <v>5840.5314956000002</v>
      </c>
      <c r="P50" s="7">
        <v>1347</v>
      </c>
      <c r="Q50" s="7" t="s">
        <v>14</v>
      </c>
      <c r="R50" s="7" t="s">
        <v>15</v>
      </c>
      <c r="S50" s="5">
        <v>5369.0165938600012</v>
      </c>
      <c r="U50" s="8">
        <v>1347</v>
      </c>
      <c r="V50" s="8" t="s">
        <v>14</v>
      </c>
      <c r="W50" s="8" t="s">
        <v>15</v>
      </c>
      <c r="X50" s="5">
        <v>22142.999138399999</v>
      </c>
    </row>
    <row r="51" spans="1:24" x14ac:dyDescent="0.2">
      <c r="A51" s="7">
        <v>1351</v>
      </c>
      <c r="B51" s="7" t="s">
        <v>14</v>
      </c>
      <c r="C51" s="7" t="s">
        <v>15</v>
      </c>
      <c r="D51" s="5">
        <v>18345.336641999998</v>
      </c>
      <c r="F51" s="7">
        <v>1351</v>
      </c>
      <c r="G51" s="7" t="s">
        <v>14</v>
      </c>
      <c r="H51" s="7" t="s">
        <v>15</v>
      </c>
      <c r="I51" s="5">
        <v>2402.3693404299997</v>
      </c>
      <c r="K51" s="7">
        <v>1351</v>
      </c>
      <c r="L51" s="7" t="s">
        <v>14</v>
      </c>
      <c r="M51" s="7" t="s">
        <v>15</v>
      </c>
      <c r="N51" s="5">
        <v>4654.6986430199995</v>
      </c>
      <c r="P51" s="7">
        <v>1351</v>
      </c>
      <c r="Q51" s="7" t="s">
        <v>14</v>
      </c>
      <c r="R51" s="7" t="s">
        <v>15</v>
      </c>
      <c r="S51" s="5">
        <v>1580.4900403299998</v>
      </c>
      <c r="U51" s="8">
        <v>1351</v>
      </c>
      <c r="V51" s="8" t="s">
        <v>14</v>
      </c>
      <c r="W51" s="8" t="s">
        <v>15</v>
      </c>
      <c r="X51" s="5">
        <v>21176.7843794</v>
      </c>
    </row>
    <row r="52" spans="1:24" x14ac:dyDescent="0.2">
      <c r="A52" s="7">
        <v>1353</v>
      </c>
      <c r="B52" s="7" t="s">
        <v>14</v>
      </c>
      <c r="C52" s="7" t="s">
        <v>15</v>
      </c>
      <c r="D52" s="5">
        <v>84154.155218</v>
      </c>
      <c r="F52" s="7">
        <v>1353</v>
      </c>
      <c r="G52" s="7" t="s">
        <v>14</v>
      </c>
      <c r="H52" s="7" t="s">
        <v>15</v>
      </c>
      <c r="I52" s="5">
        <v>95790.324704999992</v>
      </c>
      <c r="K52" s="7">
        <v>1353</v>
      </c>
      <c r="L52" s="7" t="s">
        <v>14</v>
      </c>
      <c r="M52" s="7" t="s">
        <v>15</v>
      </c>
      <c r="N52" s="5">
        <v>98959.888057999997</v>
      </c>
      <c r="P52" s="7">
        <v>1353</v>
      </c>
      <c r="Q52" s="7" t="s">
        <v>14</v>
      </c>
      <c r="R52" s="7" t="s">
        <v>15</v>
      </c>
      <c r="S52" s="5">
        <v>103390.42203800002</v>
      </c>
      <c r="U52" s="8">
        <v>1353</v>
      </c>
      <c r="V52" s="8" t="s">
        <v>14</v>
      </c>
      <c r="W52" s="8" t="s">
        <v>15</v>
      </c>
      <c r="X52" s="5">
        <v>95893.118965000016</v>
      </c>
    </row>
    <row r="53" spans="1:24" x14ac:dyDescent="0.2">
      <c r="A53" s="7">
        <v>1363</v>
      </c>
      <c r="B53" s="7" t="s">
        <v>14</v>
      </c>
      <c r="C53" s="7" t="s">
        <v>15</v>
      </c>
      <c r="D53" s="5">
        <v>71185.749785000007</v>
      </c>
      <c r="F53" s="7">
        <v>1363</v>
      </c>
      <c r="G53" s="7" t="s">
        <v>14</v>
      </c>
      <c r="H53" s="7" t="s">
        <v>15</v>
      </c>
      <c r="I53" s="5">
        <v>55421.665417999997</v>
      </c>
      <c r="K53" s="7">
        <v>1363</v>
      </c>
      <c r="L53" s="7" t="s">
        <v>14</v>
      </c>
      <c r="M53" s="7" t="s">
        <v>15</v>
      </c>
      <c r="N53" s="5">
        <v>48803.475546999995</v>
      </c>
      <c r="P53" s="7">
        <v>1363</v>
      </c>
      <c r="Q53" s="7" t="s">
        <v>14</v>
      </c>
      <c r="R53" s="7" t="s">
        <v>15</v>
      </c>
      <c r="S53" s="5">
        <v>47352.158010000006</v>
      </c>
      <c r="U53" s="8">
        <v>1363</v>
      </c>
      <c r="V53" s="8" t="s">
        <v>14</v>
      </c>
      <c r="W53" s="8" t="s">
        <v>15</v>
      </c>
      <c r="X53" s="5">
        <v>44111.407024</v>
      </c>
    </row>
    <row r="54" spans="1:24" x14ac:dyDescent="0.2">
      <c r="A54" s="7">
        <v>1372</v>
      </c>
      <c r="B54" s="7" t="s">
        <v>14</v>
      </c>
      <c r="C54" s="7" t="s">
        <v>15</v>
      </c>
      <c r="D54" s="5">
        <v>6487.4900260000004</v>
      </c>
      <c r="F54" s="7">
        <v>1372</v>
      </c>
      <c r="G54" s="7" t="s">
        <v>14</v>
      </c>
      <c r="H54" s="7" t="s">
        <v>15</v>
      </c>
      <c r="I54" s="5">
        <v>5260.1170315500003</v>
      </c>
      <c r="K54" s="7">
        <v>1372</v>
      </c>
      <c r="L54" s="7" t="s">
        <v>14</v>
      </c>
      <c r="M54" s="7" t="s">
        <v>15</v>
      </c>
      <c r="N54" s="5">
        <v>17672.039720000001</v>
      </c>
      <c r="P54" s="7">
        <v>1372</v>
      </c>
      <c r="Q54" s="7" t="s">
        <v>14</v>
      </c>
      <c r="R54" s="7" t="s">
        <v>15</v>
      </c>
      <c r="S54" s="5">
        <v>76945.340939999995</v>
      </c>
      <c r="U54" s="8">
        <v>1372</v>
      </c>
      <c r="V54" s="8" t="s">
        <v>14</v>
      </c>
      <c r="W54" s="8" t="s">
        <v>15</v>
      </c>
      <c r="X54" s="5">
        <v>40496.046501000004</v>
      </c>
    </row>
    <row r="55" spans="1:24" x14ac:dyDescent="0.2">
      <c r="A55" s="7">
        <v>1382</v>
      </c>
      <c r="B55" s="7" t="s">
        <v>14</v>
      </c>
      <c r="C55" s="7" t="s">
        <v>15</v>
      </c>
      <c r="D55" s="5">
        <v>40018.327845</v>
      </c>
      <c r="F55" s="7">
        <v>1382</v>
      </c>
      <c r="G55" s="7" t="s">
        <v>14</v>
      </c>
      <c r="H55" s="7" t="s">
        <v>15</v>
      </c>
      <c r="I55" s="5">
        <v>2730.0544493199995</v>
      </c>
      <c r="K55" s="7">
        <v>1382</v>
      </c>
      <c r="L55" s="7" t="s">
        <v>14</v>
      </c>
      <c r="M55" s="7" t="s">
        <v>15</v>
      </c>
      <c r="N55" s="5">
        <v>2205.3795891499999</v>
      </c>
      <c r="P55" s="7">
        <v>1382</v>
      </c>
      <c r="Q55" s="7" t="s">
        <v>14</v>
      </c>
      <c r="R55" s="7" t="s">
        <v>15</v>
      </c>
      <c r="S55" s="5">
        <v>8053.5907702200002</v>
      </c>
      <c r="U55" s="8">
        <v>1382</v>
      </c>
      <c r="V55" s="8" t="s">
        <v>14</v>
      </c>
      <c r="W55" s="8" t="s">
        <v>15</v>
      </c>
      <c r="X55" s="5">
        <v>17571.910431029999</v>
      </c>
    </row>
    <row r="56" spans="1:24" x14ac:dyDescent="0.2">
      <c r="A56" s="7">
        <v>1390</v>
      </c>
      <c r="B56" s="7" t="s">
        <v>14</v>
      </c>
      <c r="C56" s="7" t="s">
        <v>15</v>
      </c>
      <c r="D56" s="5">
        <v>16119.085101799999</v>
      </c>
      <c r="F56" s="7">
        <v>1390</v>
      </c>
      <c r="G56" s="7" t="s">
        <v>14</v>
      </c>
      <c r="H56" s="7" t="s">
        <v>15</v>
      </c>
      <c r="I56" s="5">
        <v>130.15491402000001</v>
      </c>
      <c r="K56" s="7">
        <v>1390</v>
      </c>
      <c r="L56" s="7" t="s">
        <v>14</v>
      </c>
      <c r="M56" s="7" t="s">
        <v>15</v>
      </c>
      <c r="N56" s="5">
        <v>1873.3552650000001</v>
      </c>
      <c r="P56" s="7">
        <v>1390</v>
      </c>
      <c r="Q56" s="7" t="s">
        <v>14</v>
      </c>
      <c r="R56" s="7" t="s">
        <v>15</v>
      </c>
      <c r="S56" s="5">
        <v>5489.3717343399994</v>
      </c>
      <c r="U56" s="8">
        <v>1390</v>
      </c>
      <c r="V56" s="8" t="s">
        <v>14</v>
      </c>
      <c r="W56" s="8" t="s">
        <v>15</v>
      </c>
      <c r="X56" s="5">
        <v>2507.3176222700004</v>
      </c>
    </row>
    <row r="57" spans="1:24" x14ac:dyDescent="0.2">
      <c r="A57" s="7">
        <v>1392</v>
      </c>
      <c r="B57" s="7" t="s">
        <v>14</v>
      </c>
      <c r="C57" s="7" t="s">
        <v>15</v>
      </c>
      <c r="D57" s="5">
        <v>17959.4227789</v>
      </c>
      <c r="F57" s="7">
        <v>1392</v>
      </c>
      <c r="G57" s="7" t="s">
        <v>14</v>
      </c>
      <c r="H57" s="7" t="s">
        <v>15</v>
      </c>
      <c r="I57" s="5">
        <v>9047.2171944000002</v>
      </c>
      <c r="K57" s="7">
        <v>1392</v>
      </c>
      <c r="L57" s="7" t="s">
        <v>14</v>
      </c>
      <c r="M57" s="7" t="s">
        <v>15</v>
      </c>
      <c r="N57" s="5">
        <v>5210.4916322999998</v>
      </c>
      <c r="P57" s="7">
        <v>1392</v>
      </c>
      <c r="Q57" s="7" t="s">
        <v>14</v>
      </c>
      <c r="R57" s="7" t="s">
        <v>15</v>
      </c>
      <c r="S57" s="5">
        <v>2294.55901971</v>
      </c>
      <c r="U57" s="8">
        <v>1392</v>
      </c>
      <c r="V57" s="8" t="s">
        <v>14</v>
      </c>
      <c r="W57" s="8" t="s">
        <v>15</v>
      </c>
      <c r="X57" s="5">
        <v>5416.2583607799997</v>
      </c>
    </row>
    <row r="58" spans="1:24" x14ac:dyDescent="0.2">
      <c r="A58" s="7"/>
      <c r="B58" s="7"/>
      <c r="C58" s="7" t="s">
        <v>12</v>
      </c>
      <c r="D58" s="5">
        <v>41517.013570054551</v>
      </c>
      <c r="F58" s="7"/>
      <c r="G58" s="7"/>
      <c r="H58" s="7" t="s">
        <v>12</v>
      </c>
      <c r="I58" s="5">
        <v>29117.709568429094</v>
      </c>
      <c r="K58" s="7"/>
      <c r="L58" s="7"/>
      <c r="M58" s="7" t="s">
        <v>12</v>
      </c>
      <c r="N58" s="5">
        <v>26505.758708915462</v>
      </c>
      <c r="P58" s="7"/>
      <c r="Q58" s="7"/>
      <c r="R58" s="7" t="s">
        <v>12</v>
      </c>
      <c r="S58" s="5">
        <v>33047.937985341814</v>
      </c>
      <c r="U58" s="7"/>
      <c r="V58" s="7"/>
      <c r="W58" s="7" t="s">
        <v>12</v>
      </c>
      <c r="X58" s="5">
        <v>33182.631290895457</v>
      </c>
    </row>
    <row r="59" spans="1:24" x14ac:dyDescent="0.2">
      <c r="A59" s="7"/>
      <c r="B59" s="7"/>
      <c r="C59" s="7" t="s">
        <v>13</v>
      </c>
      <c r="D59" s="5">
        <v>8700.257628988169</v>
      </c>
      <c r="F59" s="7"/>
      <c r="G59" s="7"/>
      <c r="H59" s="7" t="s">
        <v>13</v>
      </c>
      <c r="I59" s="5">
        <v>10189.689626833717</v>
      </c>
      <c r="K59" s="7"/>
      <c r="L59" s="7"/>
      <c r="M59" s="7" t="s">
        <v>13</v>
      </c>
      <c r="N59" s="5">
        <v>9510.8458889827198</v>
      </c>
      <c r="P59" s="7"/>
      <c r="Q59" s="7"/>
      <c r="R59" s="7" t="s">
        <v>13</v>
      </c>
      <c r="S59" s="5">
        <v>10871.378726863684</v>
      </c>
      <c r="U59" s="7"/>
      <c r="V59" s="7"/>
      <c r="W59" s="7" t="s">
        <v>13</v>
      </c>
      <c r="X59" s="5">
        <v>8261.1266561236316</v>
      </c>
    </row>
    <row r="60" spans="1:24" x14ac:dyDescent="0.2">
      <c r="A60" s="7"/>
      <c r="B60" s="7"/>
      <c r="C60" s="7"/>
      <c r="D60" s="5"/>
      <c r="K60" s="7"/>
      <c r="L60" s="7"/>
      <c r="M60" s="7"/>
      <c r="N60" s="5"/>
      <c r="X60" s="5"/>
    </row>
    <row r="61" spans="1:24" x14ac:dyDescent="0.2">
      <c r="X61" s="5"/>
    </row>
    <row r="62" spans="1:24" ht="25" x14ac:dyDescent="0.25">
      <c r="A62" s="9" t="s">
        <v>16</v>
      </c>
      <c r="X62" s="5"/>
    </row>
    <row r="63" spans="1:24" x14ac:dyDescent="0.2">
      <c r="X63" s="5"/>
    </row>
    <row r="64" spans="1:24" ht="28" x14ac:dyDescent="0.3">
      <c r="A64" s="4" t="s">
        <v>5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X64" s="5"/>
    </row>
    <row r="65" spans="1:24" x14ac:dyDescent="0.2">
      <c r="A65" s="6" t="s">
        <v>6</v>
      </c>
      <c r="B65" s="6" t="s">
        <v>7</v>
      </c>
      <c r="C65" s="6" t="s">
        <v>8</v>
      </c>
      <c r="D65" s="6" t="s">
        <v>17</v>
      </c>
      <c r="E65" s="6"/>
      <c r="F65" s="6" t="s">
        <v>18</v>
      </c>
      <c r="G65" s="6" t="s">
        <v>19</v>
      </c>
      <c r="H65" s="6" t="s">
        <v>20</v>
      </c>
      <c r="I65" s="6" t="s">
        <v>21</v>
      </c>
      <c r="J65" s="6" t="s">
        <v>22</v>
      </c>
      <c r="K65" s="6" t="s">
        <v>23</v>
      </c>
      <c r="L65" s="6" t="s">
        <v>24</v>
      </c>
      <c r="M65" s="6" t="s">
        <v>25</v>
      </c>
      <c r="N65" s="6" t="s">
        <v>26</v>
      </c>
      <c r="O65" s="6" t="s">
        <v>27</v>
      </c>
      <c r="P65" s="6" t="s">
        <v>28</v>
      </c>
      <c r="Q65" s="6" t="s">
        <v>29</v>
      </c>
      <c r="R65" s="6" t="s">
        <v>30</v>
      </c>
      <c r="S65" s="6" t="s">
        <v>9</v>
      </c>
      <c r="X65" s="5"/>
    </row>
    <row r="66" spans="1:24" x14ac:dyDescent="0.2">
      <c r="A66" s="8">
        <v>1324</v>
      </c>
      <c r="B66" s="8" t="s">
        <v>10</v>
      </c>
      <c r="C66" s="8" t="s">
        <v>11</v>
      </c>
      <c r="D66" s="8">
        <v>1</v>
      </c>
      <c r="E66" s="8" t="s">
        <v>31</v>
      </c>
      <c r="F66" s="10">
        <v>66.419579540000001</v>
      </c>
      <c r="G66" s="10">
        <v>367.4532494</v>
      </c>
      <c r="H66" s="10">
        <v>455.29609970000001</v>
      </c>
      <c r="I66" s="10">
        <v>318.78182579999998</v>
      </c>
      <c r="J66" s="10">
        <v>1279.8502510000001</v>
      </c>
      <c r="K66" s="10">
        <v>2425.5624889999999</v>
      </c>
      <c r="L66" s="10">
        <v>2110.7424799999999</v>
      </c>
      <c r="M66" s="10">
        <v>1063.6256980000001</v>
      </c>
      <c r="N66" s="10">
        <v>1374.1432990000001</v>
      </c>
      <c r="O66" s="10">
        <v>703.76277949999997</v>
      </c>
      <c r="P66" s="10">
        <v>767.56067800000005</v>
      </c>
      <c r="Q66" s="10">
        <v>964.8808722</v>
      </c>
      <c r="R66" s="11">
        <f t="shared" ref="R66:R75" si="0">SUM(F66:H66)</f>
        <v>889.16892863999999</v>
      </c>
      <c r="S66" s="11">
        <f>SUM(I66:Q66)</f>
        <v>11008.910372499999</v>
      </c>
      <c r="X66" s="5"/>
    </row>
    <row r="67" spans="1:24" x14ac:dyDescent="0.2">
      <c r="A67" s="8">
        <v>1346</v>
      </c>
      <c r="B67" s="8" t="s">
        <v>10</v>
      </c>
      <c r="C67" s="8" t="s">
        <v>11</v>
      </c>
      <c r="D67" s="8">
        <v>1</v>
      </c>
      <c r="E67" s="8" t="s">
        <v>31</v>
      </c>
      <c r="F67" s="10">
        <v>1093.2738589999999</v>
      </c>
      <c r="G67" s="10">
        <v>2305.0147499999998</v>
      </c>
      <c r="H67" s="10">
        <v>2210.683008</v>
      </c>
      <c r="I67" s="10">
        <v>3528.6338580000001</v>
      </c>
      <c r="J67" s="10">
        <v>4852.7921630000001</v>
      </c>
      <c r="K67" s="10">
        <v>5913.4849409999997</v>
      </c>
      <c r="L67" s="10">
        <v>6201.6329809999997</v>
      </c>
      <c r="M67" s="10">
        <v>6580.044234</v>
      </c>
      <c r="N67" s="10">
        <v>6164.4017549999999</v>
      </c>
      <c r="O67" s="10">
        <v>4408.6064999999999</v>
      </c>
      <c r="P67" s="10">
        <v>4704.5228989999996</v>
      </c>
      <c r="Q67" s="10">
        <v>3921.2884979999999</v>
      </c>
      <c r="R67" s="11">
        <f t="shared" si="0"/>
        <v>5608.9716169999992</v>
      </c>
      <c r="S67" s="11">
        <f t="shared" ref="S67:S75" si="1">SUM(I67:Q67)</f>
        <v>46275.407828999996</v>
      </c>
    </row>
    <row r="68" spans="1:24" x14ac:dyDescent="0.2">
      <c r="A68" s="8">
        <v>1350</v>
      </c>
      <c r="B68" s="8" t="s">
        <v>10</v>
      </c>
      <c r="C68" s="8" t="s">
        <v>11</v>
      </c>
      <c r="D68" s="8">
        <v>2</v>
      </c>
      <c r="E68" s="8" t="s">
        <v>31</v>
      </c>
      <c r="F68" s="10">
        <v>274.46814990000001</v>
      </c>
      <c r="G68" s="10">
        <v>68.58</v>
      </c>
      <c r="H68" s="10">
        <v>0</v>
      </c>
      <c r="I68" s="10">
        <v>486.65623499999998</v>
      </c>
      <c r="J68" s="10">
        <v>245.96080079999999</v>
      </c>
      <c r="K68" s="10">
        <v>377.68378410000003</v>
      </c>
      <c r="L68" s="10">
        <v>502.26311179999999</v>
      </c>
      <c r="M68" s="10">
        <v>974.16701079999996</v>
      </c>
      <c r="N68" s="10">
        <v>1241.06603</v>
      </c>
      <c r="O68" s="10">
        <v>889.35379620000003</v>
      </c>
      <c r="P68" s="10">
        <v>705.75246430000004</v>
      </c>
      <c r="Q68" s="10">
        <v>283.81727640000003</v>
      </c>
      <c r="R68" s="11">
        <f t="shared" si="0"/>
        <v>343.0481499</v>
      </c>
      <c r="S68" s="11">
        <f t="shared" si="1"/>
        <v>5706.7205093999992</v>
      </c>
    </row>
    <row r="69" spans="1:24" x14ac:dyDescent="0.2">
      <c r="A69" s="8">
        <v>1355</v>
      </c>
      <c r="B69" s="8" t="s">
        <v>10</v>
      </c>
      <c r="C69" s="8" t="s">
        <v>11</v>
      </c>
      <c r="D69" s="8">
        <v>2</v>
      </c>
      <c r="E69" s="8" t="s">
        <v>31</v>
      </c>
      <c r="F69" s="10">
        <v>36.769180069999997</v>
      </c>
      <c r="G69" s="10">
        <v>100.4916762</v>
      </c>
      <c r="H69" s="10">
        <v>0</v>
      </c>
      <c r="I69" s="10">
        <v>368.48380359999999</v>
      </c>
      <c r="J69" s="10">
        <v>837.83521610000003</v>
      </c>
      <c r="K69" s="10">
        <v>810.35768540000004</v>
      </c>
      <c r="L69" s="10">
        <v>1037.1095740000001</v>
      </c>
      <c r="M69" s="10">
        <v>1507.446277</v>
      </c>
      <c r="N69" s="10">
        <v>1965.786077</v>
      </c>
      <c r="O69" s="10">
        <v>2090.4608699999999</v>
      </c>
      <c r="P69" s="10">
        <v>3238.862924</v>
      </c>
      <c r="Q69" s="10">
        <v>3106.1428850000002</v>
      </c>
      <c r="R69" s="11">
        <f t="shared" si="0"/>
        <v>137.26085627</v>
      </c>
      <c r="S69" s="11">
        <f t="shared" si="1"/>
        <v>14962.485312100001</v>
      </c>
    </row>
    <row r="70" spans="1:24" x14ac:dyDescent="0.2">
      <c r="A70" s="8">
        <v>1361</v>
      </c>
      <c r="B70" s="8" t="s">
        <v>10</v>
      </c>
      <c r="C70" s="8" t="s">
        <v>11</v>
      </c>
      <c r="D70" s="8">
        <v>3</v>
      </c>
      <c r="E70" s="8" t="s">
        <v>31</v>
      </c>
      <c r="F70" s="10">
        <v>1754.978576</v>
      </c>
      <c r="G70" s="10">
        <v>2286.0275179999999</v>
      </c>
      <c r="H70" s="10">
        <v>2518.851678</v>
      </c>
      <c r="I70" s="10">
        <v>3203.6617390000001</v>
      </c>
      <c r="J70" s="10">
        <v>5256.7961850000002</v>
      </c>
      <c r="K70" s="10">
        <v>6189.7172250000003</v>
      </c>
      <c r="L70" s="10">
        <v>5968.4764660000001</v>
      </c>
      <c r="M70" s="10">
        <v>5179.394088</v>
      </c>
      <c r="N70" s="10">
        <v>4606.5638589999999</v>
      </c>
      <c r="O70" s="10">
        <v>3065.6873700000001</v>
      </c>
      <c r="P70" s="10">
        <v>3025.741591</v>
      </c>
      <c r="Q70" s="10">
        <v>2546.5811490000001</v>
      </c>
      <c r="R70" s="11">
        <f t="shared" si="0"/>
        <v>6559.8577719999994</v>
      </c>
      <c r="S70" s="11">
        <f t="shared" si="1"/>
        <v>39042.619672000001</v>
      </c>
    </row>
    <row r="71" spans="1:24" x14ac:dyDescent="0.2">
      <c r="A71" s="8">
        <v>1377</v>
      </c>
      <c r="B71" s="8" t="s">
        <v>10</v>
      </c>
      <c r="C71" s="8" t="s">
        <v>11</v>
      </c>
      <c r="D71" s="8">
        <v>5</v>
      </c>
      <c r="E71" s="8" t="s">
        <v>31</v>
      </c>
      <c r="F71" s="10">
        <v>383.55412219999999</v>
      </c>
      <c r="G71" s="10">
        <v>159.33077370000001</v>
      </c>
      <c r="H71" s="10">
        <v>141.28606600000001</v>
      </c>
      <c r="I71" s="10">
        <v>313.76842540000001</v>
      </c>
      <c r="J71" s="10">
        <v>375.89445890000002</v>
      </c>
      <c r="K71" s="10">
        <v>459.65895840000002</v>
      </c>
      <c r="L71" s="10">
        <v>326.5793683</v>
      </c>
      <c r="M71" s="10">
        <v>274.3161776</v>
      </c>
      <c r="N71" s="10">
        <v>577.50206100000003</v>
      </c>
      <c r="O71" s="10">
        <v>306.8154002</v>
      </c>
      <c r="P71" s="10">
        <v>407.53177440000002</v>
      </c>
      <c r="Q71" s="10">
        <v>167.37645019999999</v>
      </c>
      <c r="R71" s="11">
        <f t="shared" si="0"/>
        <v>684.17096189999995</v>
      </c>
      <c r="S71" s="11">
        <f t="shared" si="1"/>
        <v>3209.4430744000001</v>
      </c>
    </row>
    <row r="72" spans="1:24" x14ac:dyDescent="0.2">
      <c r="A72" s="8">
        <v>1379</v>
      </c>
      <c r="B72" s="8" t="s">
        <v>10</v>
      </c>
      <c r="C72" s="8" t="s">
        <v>11</v>
      </c>
      <c r="D72" s="8">
        <v>5</v>
      </c>
      <c r="E72" s="8" t="s">
        <v>31</v>
      </c>
      <c r="F72" s="10">
        <v>484.38959399999999</v>
      </c>
      <c r="G72" s="10">
        <v>718.03246569999999</v>
      </c>
      <c r="H72" s="10">
        <v>838.80411040000001</v>
      </c>
      <c r="I72" s="10">
        <v>282.13342569999998</v>
      </c>
      <c r="J72" s="10">
        <v>1536.3829940000001</v>
      </c>
      <c r="K72" s="10">
        <v>2839.5246240000001</v>
      </c>
      <c r="L72" s="10">
        <v>3817.527525</v>
      </c>
      <c r="M72" s="10">
        <v>4202.0965319999996</v>
      </c>
      <c r="N72" s="10">
        <v>5074.0895860000001</v>
      </c>
      <c r="O72" s="10">
        <v>4658.6986230000002</v>
      </c>
      <c r="P72" s="10">
        <v>5056.150138</v>
      </c>
      <c r="Q72" s="10">
        <v>4508.1231630000002</v>
      </c>
      <c r="R72" s="11">
        <f t="shared" si="0"/>
        <v>2041.2261700999998</v>
      </c>
      <c r="S72" s="11">
        <f t="shared" si="1"/>
        <v>31974.7266107</v>
      </c>
    </row>
    <row r="73" spans="1:24" x14ac:dyDescent="0.2">
      <c r="A73" s="8">
        <v>1384</v>
      </c>
      <c r="B73" s="8" t="s">
        <v>10</v>
      </c>
      <c r="C73" s="8" t="s">
        <v>11</v>
      </c>
      <c r="D73" s="8">
        <v>6</v>
      </c>
      <c r="E73" s="8" t="s">
        <v>31</v>
      </c>
      <c r="F73" s="10">
        <v>1552.5247509999999</v>
      </c>
      <c r="G73" s="10">
        <v>1431.6236039999999</v>
      </c>
      <c r="H73" s="10">
        <v>1708.7139</v>
      </c>
      <c r="I73" s="10">
        <v>668.4934207</v>
      </c>
      <c r="J73" s="10">
        <v>558.41945520000002</v>
      </c>
      <c r="K73" s="10">
        <v>657.63443240000004</v>
      </c>
      <c r="L73" s="10">
        <v>607.75770939999995</v>
      </c>
      <c r="M73" s="10">
        <v>769.99781610000002</v>
      </c>
      <c r="N73" s="10">
        <v>953.38022239999998</v>
      </c>
      <c r="O73" s="10">
        <v>1713.1274289999999</v>
      </c>
      <c r="P73" s="10">
        <v>2679.5261540000001</v>
      </c>
      <c r="Q73" s="10">
        <v>3983.711335</v>
      </c>
      <c r="R73" s="11">
        <f t="shared" si="0"/>
        <v>4692.862255</v>
      </c>
      <c r="S73" s="11">
        <f t="shared" si="1"/>
        <v>12592.047974199999</v>
      </c>
    </row>
    <row r="74" spans="1:24" x14ac:dyDescent="0.2">
      <c r="A74" s="8">
        <v>1386</v>
      </c>
      <c r="B74" s="8" t="s">
        <v>10</v>
      </c>
      <c r="C74" s="8" t="s">
        <v>11</v>
      </c>
      <c r="D74" s="8">
        <v>6</v>
      </c>
      <c r="E74" s="8" t="s">
        <v>31</v>
      </c>
      <c r="F74" s="10">
        <v>242.37828690000001</v>
      </c>
      <c r="G74" s="10">
        <v>439.07920680000001</v>
      </c>
      <c r="H74" s="10">
        <v>558.09806609999998</v>
      </c>
      <c r="I74" s="10">
        <v>722.10213490000001</v>
      </c>
      <c r="J74" s="10">
        <v>247.38778730000001</v>
      </c>
      <c r="K74" s="10">
        <v>252.59027979999999</v>
      </c>
      <c r="L74" s="10">
        <v>275.20490719999998</v>
      </c>
      <c r="M74" s="10">
        <v>564.68231539999999</v>
      </c>
      <c r="N74" s="10">
        <v>856.50701479999998</v>
      </c>
      <c r="O74" s="10">
        <v>365.45769289999998</v>
      </c>
      <c r="P74" s="10">
        <v>258.07492079999997</v>
      </c>
      <c r="Q74" s="10">
        <v>656.95021059999999</v>
      </c>
      <c r="R74" s="11">
        <f t="shared" si="0"/>
        <v>1239.5555598000001</v>
      </c>
      <c r="S74" s="11">
        <f t="shared" si="1"/>
        <v>4198.9572637000001</v>
      </c>
    </row>
    <row r="75" spans="1:24" x14ac:dyDescent="0.2">
      <c r="A75" s="8">
        <v>1388</v>
      </c>
      <c r="B75" s="8" t="s">
        <v>10</v>
      </c>
      <c r="C75" s="8" t="s">
        <v>11</v>
      </c>
      <c r="D75" s="8">
        <v>4</v>
      </c>
      <c r="E75" s="8" t="s">
        <v>31</v>
      </c>
      <c r="F75" s="10">
        <v>778.39704180000001</v>
      </c>
      <c r="G75" s="10">
        <v>795.03718890000005</v>
      </c>
      <c r="H75" s="10">
        <v>761.74859089999995</v>
      </c>
      <c r="I75" s="10">
        <v>825.75987269999996</v>
      </c>
      <c r="J75" s="10">
        <v>2454.0791789999998</v>
      </c>
      <c r="K75" s="10">
        <v>5180.3655600000002</v>
      </c>
      <c r="L75" s="10">
        <v>7376.1953080000003</v>
      </c>
      <c r="M75" s="10">
        <v>7369.6045089999998</v>
      </c>
      <c r="N75" s="10">
        <v>6866.5787790000004</v>
      </c>
      <c r="O75" s="10">
        <v>5554.1288119999999</v>
      </c>
      <c r="P75" s="10">
        <v>4605.1358840000003</v>
      </c>
      <c r="Q75" s="10">
        <v>5362.0514659999999</v>
      </c>
      <c r="R75" s="11">
        <f t="shared" si="0"/>
        <v>2335.1828216000004</v>
      </c>
      <c r="S75" s="11">
        <f t="shared" si="1"/>
        <v>45593.899369699997</v>
      </c>
    </row>
    <row r="76" spans="1:24" x14ac:dyDescent="0.2">
      <c r="A76" s="7"/>
      <c r="B76" s="7"/>
      <c r="C76" s="7"/>
      <c r="D76" s="7"/>
      <c r="E76" s="12" t="s">
        <v>12</v>
      </c>
      <c r="F76" s="13">
        <f>AVERAGE(F66:F75)</f>
        <v>666.71531404099994</v>
      </c>
      <c r="G76" s="13">
        <f t="shared" ref="G76:S76" si="2">AVERAGE(G66:G75)</f>
        <v>867.06704327000011</v>
      </c>
      <c r="H76" s="13">
        <f t="shared" si="2"/>
        <v>919.34815190999996</v>
      </c>
      <c r="I76" s="13">
        <f t="shared" si="2"/>
        <v>1071.8474740800002</v>
      </c>
      <c r="J76" s="13">
        <f t="shared" si="2"/>
        <v>1764.5398490300001</v>
      </c>
      <c r="K76" s="13">
        <f t="shared" si="2"/>
        <v>2510.6579979099997</v>
      </c>
      <c r="L76" s="13">
        <f t="shared" si="2"/>
        <v>2822.3489430700001</v>
      </c>
      <c r="M76" s="13">
        <f t="shared" si="2"/>
        <v>2848.5374657900002</v>
      </c>
      <c r="N76" s="13">
        <f t="shared" si="2"/>
        <v>2968.0018683200001</v>
      </c>
      <c r="O76" s="13">
        <f t="shared" si="2"/>
        <v>2375.6099272799997</v>
      </c>
      <c r="P76" s="13">
        <f t="shared" si="2"/>
        <v>2544.8859427500001</v>
      </c>
      <c r="Q76" s="13">
        <f t="shared" si="2"/>
        <v>2550.0923305400001</v>
      </c>
      <c r="R76" s="13">
        <f t="shared" si="2"/>
        <v>2453.1305092209996</v>
      </c>
      <c r="S76" s="13">
        <f t="shared" si="2"/>
        <v>21456.521798769994</v>
      </c>
    </row>
    <row r="77" spans="1:24" x14ac:dyDescent="0.2">
      <c r="A77" s="7"/>
      <c r="B77" s="7"/>
      <c r="C77" s="7"/>
      <c r="D77" s="7"/>
      <c r="E77" s="12" t="s">
        <v>13</v>
      </c>
      <c r="F77" s="13">
        <f>STDEV(F66:F75)/SQRT(COUNT(F66:F75)-1)</f>
        <v>203.91023400911899</v>
      </c>
      <c r="G77" s="13">
        <f t="shared" ref="G77:S77" si="3">STDEV(G66:G75)/SQRT(COUNT(G66:G75)-1)</f>
        <v>285.15024546862634</v>
      </c>
      <c r="H77" s="13">
        <f t="shared" si="3"/>
        <v>304.73645928591986</v>
      </c>
      <c r="I77" s="13">
        <f t="shared" si="3"/>
        <v>408.68074458657833</v>
      </c>
      <c r="J77" s="13">
        <f t="shared" si="3"/>
        <v>622.07614674368767</v>
      </c>
      <c r="K77" s="13">
        <f t="shared" si="3"/>
        <v>805.36169571565154</v>
      </c>
      <c r="L77" s="13">
        <f t="shared" si="3"/>
        <v>927.91456473043411</v>
      </c>
      <c r="M77" s="13">
        <f t="shared" si="3"/>
        <v>904.65081982946447</v>
      </c>
      <c r="N77" s="13">
        <f t="shared" si="3"/>
        <v>811.14987942667506</v>
      </c>
      <c r="O77" s="13">
        <f t="shared" si="3"/>
        <v>645.68467109503536</v>
      </c>
      <c r="P77" s="13">
        <f t="shared" si="3"/>
        <v>631.33356987323623</v>
      </c>
      <c r="Q77" s="13">
        <f t="shared" si="3"/>
        <v>637.27686377042858</v>
      </c>
      <c r="R77" s="13">
        <f t="shared" si="3"/>
        <v>776.88976861667527</v>
      </c>
      <c r="S77" s="13">
        <f t="shared" si="3"/>
        <v>5802.5465009565733</v>
      </c>
    </row>
    <row r="78" spans="1:24" x14ac:dyDescent="0.2">
      <c r="A78" s="7"/>
      <c r="B78" s="7"/>
      <c r="C78" s="7"/>
      <c r="D78" s="7"/>
      <c r="E78" s="7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7"/>
      <c r="S78" s="7"/>
    </row>
    <row r="79" spans="1:24" x14ac:dyDescent="0.2">
      <c r="A79" s="8">
        <v>1328</v>
      </c>
      <c r="B79" s="8" t="s">
        <v>14</v>
      </c>
      <c r="C79" s="8" t="s">
        <v>11</v>
      </c>
      <c r="D79" s="8">
        <v>1</v>
      </c>
      <c r="E79" s="8" t="s">
        <v>31</v>
      </c>
      <c r="F79" s="10">
        <v>1032.106575</v>
      </c>
      <c r="G79" s="10">
        <v>1542.965974</v>
      </c>
      <c r="H79" s="10">
        <v>972.89096470000004</v>
      </c>
      <c r="I79" s="10">
        <v>574.55381550000004</v>
      </c>
      <c r="J79" s="10">
        <v>496.60643190000002</v>
      </c>
      <c r="K79" s="10">
        <v>754.53045589999999</v>
      </c>
      <c r="L79" s="10">
        <v>494.99641389999999</v>
      </c>
      <c r="M79" s="10">
        <v>1288.7297289999999</v>
      </c>
      <c r="N79" s="10">
        <v>2364.6924840000001</v>
      </c>
      <c r="O79" s="10">
        <v>2658.3876190000001</v>
      </c>
      <c r="P79" s="10">
        <v>2568.5926730000001</v>
      </c>
      <c r="Q79" s="10">
        <v>2313.7779559999999</v>
      </c>
      <c r="R79" s="11">
        <f t="shared" ref="R79:R90" si="4">SUM(F79:H79)</f>
        <v>3547.9635137</v>
      </c>
      <c r="S79" s="11">
        <f t="shared" ref="S79:S90" si="5">SUM(I79:Q79)</f>
        <v>13514.867578200001</v>
      </c>
    </row>
    <row r="80" spans="1:24" x14ac:dyDescent="0.2">
      <c r="A80" s="8">
        <v>1339</v>
      </c>
      <c r="B80" s="8" t="s">
        <v>14</v>
      </c>
      <c r="C80" s="8" t="s">
        <v>11</v>
      </c>
      <c r="D80" s="8">
        <v>1</v>
      </c>
      <c r="E80" s="8" t="s">
        <v>31</v>
      </c>
      <c r="F80" s="10">
        <v>631.20566759999997</v>
      </c>
      <c r="G80" s="10">
        <v>1142.32322</v>
      </c>
      <c r="H80" s="10">
        <v>1186.2782689999999</v>
      </c>
      <c r="I80" s="10">
        <v>1123.3892109999999</v>
      </c>
      <c r="J80" s="10">
        <v>1075.6422319999999</v>
      </c>
      <c r="K80" s="10">
        <v>2300.551379</v>
      </c>
      <c r="L80" s="10">
        <v>4172.6090880000002</v>
      </c>
      <c r="M80" s="10">
        <v>4599.249965</v>
      </c>
      <c r="N80" s="10">
        <v>4446.0505560000001</v>
      </c>
      <c r="O80" s="10">
        <v>4114.3593680000004</v>
      </c>
      <c r="P80" s="10">
        <v>3796.681666</v>
      </c>
      <c r="Q80" s="10">
        <v>3882.7971069999999</v>
      </c>
      <c r="R80" s="11">
        <f t="shared" si="4"/>
        <v>2959.8071565999999</v>
      </c>
      <c r="S80" s="11">
        <f t="shared" si="5"/>
        <v>29511.330571999999</v>
      </c>
    </row>
    <row r="81" spans="1:19" x14ac:dyDescent="0.2">
      <c r="A81" s="8">
        <v>1341</v>
      </c>
      <c r="B81" s="8" t="s">
        <v>14</v>
      </c>
      <c r="C81" s="8" t="s">
        <v>11</v>
      </c>
      <c r="D81" s="8">
        <v>2</v>
      </c>
      <c r="E81" s="8" t="s">
        <v>31</v>
      </c>
      <c r="F81" s="10">
        <v>2337.5342959999998</v>
      </c>
      <c r="G81" s="10">
        <v>2928.4140819999998</v>
      </c>
      <c r="H81" s="10">
        <v>2215.4437640000001</v>
      </c>
      <c r="I81" s="10">
        <v>661.94122379999999</v>
      </c>
      <c r="J81" s="10">
        <v>577.60214689999998</v>
      </c>
      <c r="K81" s="10">
        <v>2503.0163269999998</v>
      </c>
      <c r="L81" s="10">
        <v>4518.3663749999996</v>
      </c>
      <c r="M81" s="10">
        <v>5976.1611910000001</v>
      </c>
      <c r="N81" s="10">
        <v>6218.81855</v>
      </c>
      <c r="O81" s="10">
        <v>5121.7738840000002</v>
      </c>
      <c r="P81" s="10">
        <v>5659.3802939999996</v>
      </c>
      <c r="Q81" s="10">
        <v>4827.2665889999998</v>
      </c>
      <c r="R81" s="11">
        <f t="shared" si="4"/>
        <v>7481.3921419999988</v>
      </c>
      <c r="S81" s="11">
        <f t="shared" si="5"/>
        <v>36064.326580699999</v>
      </c>
    </row>
    <row r="82" spans="1:19" x14ac:dyDescent="0.2">
      <c r="A82" s="8">
        <v>1344</v>
      </c>
      <c r="B82" s="8" t="s">
        <v>14</v>
      </c>
      <c r="C82" s="8" t="s">
        <v>11</v>
      </c>
      <c r="D82" s="8">
        <v>2</v>
      </c>
      <c r="E82" s="8" t="s">
        <v>31</v>
      </c>
      <c r="F82" s="10">
        <v>0</v>
      </c>
      <c r="G82" s="10">
        <v>0</v>
      </c>
      <c r="H82" s="10">
        <v>0</v>
      </c>
      <c r="I82" s="10">
        <v>625.64861099999996</v>
      </c>
      <c r="J82" s="10">
        <v>983.31253779999997</v>
      </c>
      <c r="K82" s="10">
        <v>1731.339127</v>
      </c>
      <c r="L82" s="10">
        <v>1513.735355</v>
      </c>
      <c r="M82" s="10">
        <v>1673.4685509999999</v>
      </c>
      <c r="N82" s="10">
        <v>1784.8184650000001</v>
      </c>
      <c r="O82" s="10">
        <v>2222.477269</v>
      </c>
      <c r="P82" s="10">
        <v>1263.965625</v>
      </c>
      <c r="Q82" s="10">
        <v>1069.0632949999999</v>
      </c>
      <c r="R82" s="11">
        <f t="shared" si="4"/>
        <v>0</v>
      </c>
      <c r="S82" s="11">
        <f t="shared" si="5"/>
        <v>12867.828835799999</v>
      </c>
    </row>
    <row r="83" spans="1:19" x14ac:dyDescent="0.2">
      <c r="A83" s="8">
        <v>1348</v>
      </c>
      <c r="B83" s="8" t="s">
        <v>14</v>
      </c>
      <c r="C83" s="8" t="s">
        <v>11</v>
      </c>
      <c r="D83" s="8">
        <v>3</v>
      </c>
      <c r="E83" s="8" t="s">
        <v>31</v>
      </c>
      <c r="F83" s="10">
        <v>106.0439439</v>
      </c>
      <c r="G83" s="10">
        <v>139.70560040000001</v>
      </c>
      <c r="H83" s="10">
        <v>136.5277227</v>
      </c>
      <c r="I83" s="10">
        <v>152.40544539999999</v>
      </c>
      <c r="J83" s="10">
        <v>132.56915620000001</v>
      </c>
      <c r="K83" s="10">
        <v>175.67140900000001</v>
      </c>
      <c r="L83" s="10">
        <v>199.4424387</v>
      </c>
      <c r="M83" s="10">
        <v>168.9384091</v>
      </c>
      <c r="N83" s="10">
        <v>910.03176859999996</v>
      </c>
      <c r="O83" s="10">
        <v>1319.2606029999999</v>
      </c>
      <c r="P83" s="10">
        <v>1394.781133</v>
      </c>
      <c r="Q83" s="10">
        <v>1705.1100690000001</v>
      </c>
      <c r="R83" s="11">
        <f t="shared" si="4"/>
        <v>382.27726700000005</v>
      </c>
      <c r="S83" s="11">
        <f t="shared" si="5"/>
        <v>6158.2104319999999</v>
      </c>
    </row>
    <row r="84" spans="1:19" x14ac:dyDescent="0.2">
      <c r="A84" s="8">
        <v>1352</v>
      </c>
      <c r="B84" s="8" t="s">
        <v>14</v>
      </c>
      <c r="C84" s="8" t="s">
        <v>11</v>
      </c>
      <c r="D84" s="8">
        <v>3</v>
      </c>
      <c r="E84" s="8" t="s">
        <v>31</v>
      </c>
      <c r="F84" s="10">
        <v>223.42338530000001</v>
      </c>
      <c r="G84" s="10">
        <v>306.73549229999998</v>
      </c>
      <c r="H84" s="10">
        <v>475.33072959999998</v>
      </c>
      <c r="I84" s="10">
        <v>902.6973471</v>
      </c>
      <c r="J84" s="10">
        <v>780.47949219999998</v>
      </c>
      <c r="K84" s="10">
        <v>1794.192616</v>
      </c>
      <c r="L84" s="10">
        <v>2302.6424820000002</v>
      </c>
      <c r="M84" s="10">
        <v>3119.0224480000002</v>
      </c>
      <c r="N84" s="10">
        <v>2689.9237269999999</v>
      </c>
      <c r="O84" s="10">
        <v>2416.2824350000001</v>
      </c>
      <c r="P84" s="10">
        <v>2308.1251029999999</v>
      </c>
      <c r="Q84" s="10">
        <v>2196.0624659999999</v>
      </c>
      <c r="R84" s="11">
        <f t="shared" si="4"/>
        <v>1005.4896071999999</v>
      </c>
      <c r="S84" s="11">
        <f t="shared" si="5"/>
        <v>18509.428116300001</v>
      </c>
    </row>
    <row r="85" spans="1:19" x14ac:dyDescent="0.2">
      <c r="A85" s="8">
        <v>1356</v>
      </c>
      <c r="B85" s="8" t="s">
        <v>14</v>
      </c>
      <c r="C85" s="8" t="s">
        <v>11</v>
      </c>
      <c r="D85" s="8">
        <v>4</v>
      </c>
      <c r="E85" s="8" t="s">
        <v>31</v>
      </c>
      <c r="F85" s="10">
        <v>223.12583799999999</v>
      </c>
      <c r="G85" s="10">
        <v>322.39155699999998</v>
      </c>
      <c r="H85" s="10">
        <v>803.58944789999998</v>
      </c>
      <c r="I85" s="10">
        <v>1600.886082</v>
      </c>
      <c r="J85" s="10">
        <v>2908.6358300000002</v>
      </c>
      <c r="K85" s="10">
        <v>5572.8061600000001</v>
      </c>
      <c r="L85" s="10">
        <v>4290.5379750000002</v>
      </c>
      <c r="M85" s="10">
        <v>5131.0138239999997</v>
      </c>
      <c r="N85" s="10">
        <v>4697.8800680000004</v>
      </c>
      <c r="O85" s="10">
        <v>3462.531461</v>
      </c>
      <c r="P85" s="10">
        <v>3556.0696859999998</v>
      </c>
      <c r="Q85" s="10">
        <v>2912.6256659999999</v>
      </c>
      <c r="R85" s="11">
        <f t="shared" si="4"/>
        <v>1349.1068428999999</v>
      </c>
      <c r="S85" s="11">
        <f t="shared" si="5"/>
        <v>34132.986751999997</v>
      </c>
    </row>
    <row r="86" spans="1:19" x14ac:dyDescent="0.2">
      <c r="A86" s="8">
        <v>1364</v>
      </c>
      <c r="B86" s="8" t="s">
        <v>14</v>
      </c>
      <c r="C86" s="8" t="s">
        <v>11</v>
      </c>
      <c r="D86" s="8">
        <v>4</v>
      </c>
      <c r="E86" s="8" t="s">
        <v>31</v>
      </c>
      <c r="F86" s="10">
        <v>392.249168</v>
      </c>
      <c r="G86" s="10">
        <v>935.45318199999997</v>
      </c>
      <c r="H86" s="10">
        <v>565.29668679999997</v>
      </c>
      <c r="I86" s="10">
        <v>38.589158609999998</v>
      </c>
      <c r="J86" s="10">
        <v>336.8599883</v>
      </c>
      <c r="K86" s="10">
        <v>578.89174600000001</v>
      </c>
      <c r="L86" s="10">
        <v>357.94864239999998</v>
      </c>
      <c r="M86" s="10">
        <v>489.70278839999997</v>
      </c>
      <c r="N86" s="10">
        <v>987.09665759999996</v>
      </c>
      <c r="O86" s="10">
        <v>985.87732319999998</v>
      </c>
      <c r="P86" s="10">
        <v>527.19860530000005</v>
      </c>
      <c r="Q86" s="10">
        <v>650.01952900000003</v>
      </c>
      <c r="R86" s="11">
        <f t="shared" si="4"/>
        <v>1892.9990367999999</v>
      </c>
      <c r="S86" s="11">
        <f t="shared" si="5"/>
        <v>4952.1844388099998</v>
      </c>
    </row>
    <row r="87" spans="1:19" x14ac:dyDescent="0.2">
      <c r="A87" s="8">
        <v>1381</v>
      </c>
      <c r="B87" s="8" t="s">
        <v>14</v>
      </c>
      <c r="C87" s="8" t="s">
        <v>11</v>
      </c>
      <c r="D87" s="8">
        <v>6</v>
      </c>
      <c r="E87" s="8" t="s">
        <v>31</v>
      </c>
      <c r="F87" s="10">
        <v>820.375899</v>
      </c>
      <c r="G87" s="10">
        <v>612.67702629999997</v>
      </c>
      <c r="H87" s="10">
        <v>66.551964870000006</v>
      </c>
      <c r="I87" s="10">
        <v>200.1700687</v>
      </c>
      <c r="J87" s="10">
        <v>240.53531799999999</v>
      </c>
      <c r="K87" s="10">
        <v>469.1641922</v>
      </c>
      <c r="L87" s="10">
        <v>878.75372619999996</v>
      </c>
      <c r="M87" s="10">
        <v>1347.3541740000001</v>
      </c>
      <c r="N87" s="10">
        <v>1221.5936139999999</v>
      </c>
      <c r="O87" s="10">
        <v>1041.183826</v>
      </c>
      <c r="P87" s="10">
        <v>1362.0893209999999</v>
      </c>
      <c r="Q87" s="10">
        <v>1067.1854129999999</v>
      </c>
      <c r="R87" s="11">
        <f t="shared" si="4"/>
        <v>1499.6048901700001</v>
      </c>
      <c r="S87" s="11">
        <f t="shared" si="5"/>
        <v>7828.0296530999995</v>
      </c>
    </row>
    <row r="88" spans="1:19" x14ac:dyDescent="0.2">
      <c r="A88" s="8">
        <v>1383</v>
      </c>
      <c r="B88" s="8" t="s">
        <v>14</v>
      </c>
      <c r="C88" s="8" t="s">
        <v>11</v>
      </c>
      <c r="D88" s="8">
        <v>6</v>
      </c>
      <c r="E88" s="8" t="s">
        <v>31</v>
      </c>
      <c r="F88" s="10">
        <v>695.59581439999999</v>
      </c>
      <c r="G88" s="10">
        <v>724.95010549999995</v>
      </c>
      <c r="H88" s="10">
        <v>793.60809010000003</v>
      </c>
      <c r="I88" s="10">
        <v>512.77983419999998</v>
      </c>
      <c r="J88" s="10">
        <v>0</v>
      </c>
      <c r="K88" s="10">
        <v>58.42</v>
      </c>
      <c r="L88" s="10">
        <v>0</v>
      </c>
      <c r="M88" s="10">
        <v>142.92662480000001</v>
      </c>
      <c r="N88" s="10">
        <v>494.0474069</v>
      </c>
      <c r="O88" s="10">
        <v>541.07017619999999</v>
      </c>
      <c r="P88" s="10">
        <v>791.42168279999999</v>
      </c>
      <c r="Q88" s="10">
        <v>1112.226161</v>
      </c>
      <c r="R88" s="11">
        <f t="shared" si="4"/>
        <v>2214.1540100000002</v>
      </c>
      <c r="S88" s="11">
        <f t="shared" si="5"/>
        <v>3652.8918859</v>
      </c>
    </row>
    <row r="89" spans="1:19" x14ac:dyDescent="0.2">
      <c r="A89" s="8">
        <v>1387</v>
      </c>
      <c r="B89" s="8" t="s">
        <v>14</v>
      </c>
      <c r="C89" s="8" t="s">
        <v>11</v>
      </c>
      <c r="D89" s="8">
        <v>5</v>
      </c>
      <c r="E89" s="8" t="s">
        <v>31</v>
      </c>
      <c r="F89" s="10">
        <v>115.1784444</v>
      </c>
      <c r="G89" s="10">
        <v>0</v>
      </c>
      <c r="H89" s="10">
        <v>0</v>
      </c>
      <c r="I89" s="10">
        <v>123.1986138</v>
      </c>
      <c r="J89" s="10">
        <v>0</v>
      </c>
      <c r="K89" s="10">
        <v>201.0170325</v>
      </c>
      <c r="L89" s="10">
        <v>348.52114669999997</v>
      </c>
      <c r="M89" s="10">
        <v>305.88665850000001</v>
      </c>
      <c r="N89" s="10">
        <v>550.48748899999998</v>
      </c>
      <c r="O89" s="10">
        <v>760.18381239999997</v>
      </c>
      <c r="P89" s="10">
        <v>541.40560149999999</v>
      </c>
      <c r="Q89" s="10">
        <v>782.22660450000001</v>
      </c>
      <c r="R89" s="11">
        <f t="shared" si="4"/>
        <v>115.1784444</v>
      </c>
      <c r="S89" s="11">
        <f t="shared" si="5"/>
        <v>3612.9269589000005</v>
      </c>
    </row>
    <row r="90" spans="1:19" x14ac:dyDescent="0.2">
      <c r="A90" s="8">
        <v>1391</v>
      </c>
      <c r="B90" s="8" t="s">
        <v>14</v>
      </c>
      <c r="C90" s="8" t="s">
        <v>11</v>
      </c>
      <c r="D90" s="8">
        <v>5</v>
      </c>
      <c r="E90" s="8" t="s">
        <v>31</v>
      </c>
      <c r="F90" s="10">
        <v>926.91944899999999</v>
      </c>
      <c r="G90" s="10">
        <v>292.61531739999998</v>
      </c>
      <c r="H90" s="10">
        <v>142.57838050000001</v>
      </c>
      <c r="I90" s="10">
        <v>1103.791526</v>
      </c>
      <c r="J90" s="10">
        <v>1814.700425</v>
      </c>
      <c r="K90" s="10">
        <v>2869.987012</v>
      </c>
      <c r="L90" s="10">
        <v>2438.0623460000002</v>
      </c>
      <c r="M90" s="10">
        <v>2456.1198490000002</v>
      </c>
      <c r="N90" s="10">
        <v>2650.6351559999998</v>
      </c>
      <c r="O90" s="10">
        <v>3691.8976160000002</v>
      </c>
      <c r="P90" s="10">
        <v>3354.0090150000001</v>
      </c>
      <c r="Q90" s="10">
        <v>3357.8812010000001</v>
      </c>
      <c r="R90" s="11">
        <f t="shared" si="4"/>
        <v>1362.1131469000002</v>
      </c>
      <c r="S90" s="11">
        <f t="shared" si="5"/>
        <v>23737.084146000001</v>
      </c>
    </row>
    <row r="91" spans="1:19" x14ac:dyDescent="0.2">
      <c r="A91" s="7"/>
      <c r="B91" s="7"/>
      <c r="C91" s="7"/>
      <c r="D91" s="7"/>
      <c r="E91" s="12" t="s">
        <v>12</v>
      </c>
      <c r="F91" s="13">
        <f>AVERAGE(F79:F90)</f>
        <v>625.31320671666663</v>
      </c>
      <c r="G91" s="13">
        <f t="shared" ref="G91:S91" si="6">AVERAGE(G79:G90)</f>
        <v>745.6859630749999</v>
      </c>
      <c r="H91" s="13">
        <f t="shared" si="6"/>
        <v>613.17466834750007</v>
      </c>
      <c r="I91" s="13">
        <f t="shared" si="6"/>
        <v>635.00424475916668</v>
      </c>
      <c r="J91" s="13">
        <f t="shared" si="6"/>
        <v>778.91196319166659</v>
      </c>
      <c r="K91" s="13">
        <f t="shared" si="6"/>
        <v>1584.1322880499999</v>
      </c>
      <c r="L91" s="13">
        <f t="shared" si="6"/>
        <v>1792.9679990749999</v>
      </c>
      <c r="M91" s="13">
        <f t="shared" si="6"/>
        <v>2224.8811843166663</v>
      </c>
      <c r="N91" s="13">
        <f t="shared" si="6"/>
        <v>2418.0063285083334</v>
      </c>
      <c r="O91" s="13">
        <f t="shared" si="6"/>
        <v>2361.2737827333331</v>
      </c>
      <c r="P91" s="13">
        <f t="shared" si="6"/>
        <v>2260.3100337999995</v>
      </c>
      <c r="Q91" s="13">
        <f t="shared" si="6"/>
        <v>2156.3535047083333</v>
      </c>
      <c r="R91" s="13">
        <f t="shared" si="6"/>
        <v>1984.1738381391663</v>
      </c>
      <c r="S91" s="13">
        <f t="shared" si="6"/>
        <v>16211.841329142502</v>
      </c>
    </row>
    <row r="92" spans="1:19" x14ac:dyDescent="0.2">
      <c r="A92" s="7"/>
      <c r="B92" s="7"/>
      <c r="C92" s="7"/>
      <c r="D92" s="7"/>
      <c r="E92" s="12" t="s">
        <v>13</v>
      </c>
      <c r="F92" s="13">
        <f>STDEV(F79:F90)/SQRT(COUNT(F79:F90)-1)</f>
        <v>193.48170631678556</v>
      </c>
      <c r="G92" s="13">
        <f t="shared" ref="G92:S92" si="7">STDEV(G79:G90)/SQRT(COUNT(G79:G90)-1)</f>
        <v>251.73525894222158</v>
      </c>
      <c r="H92" s="13">
        <f t="shared" si="7"/>
        <v>195.28815266320441</v>
      </c>
      <c r="I92" s="13">
        <f t="shared" si="7"/>
        <v>144.36848003073769</v>
      </c>
      <c r="J92" s="13">
        <f t="shared" si="7"/>
        <v>256.72863319922743</v>
      </c>
      <c r="K92" s="13">
        <f t="shared" si="7"/>
        <v>482.35656421087009</v>
      </c>
      <c r="L92" s="13">
        <f t="shared" si="7"/>
        <v>518.28159057040523</v>
      </c>
      <c r="M92" s="13">
        <f t="shared" si="7"/>
        <v>618.00535092270445</v>
      </c>
      <c r="N92" s="13">
        <f t="shared" si="7"/>
        <v>554.70134448389638</v>
      </c>
      <c r="O92" s="13">
        <f t="shared" si="7"/>
        <v>448.91365509621824</v>
      </c>
      <c r="P92" s="13">
        <f t="shared" si="7"/>
        <v>477.1748384192984</v>
      </c>
      <c r="Q92" s="13">
        <f t="shared" si="7"/>
        <v>406.31315861622784</v>
      </c>
      <c r="R92" s="13">
        <f t="shared" si="7"/>
        <v>614.27221624210881</v>
      </c>
      <c r="S92" s="13">
        <f t="shared" si="7"/>
        <v>3621.7123360622545</v>
      </c>
    </row>
    <row r="93" spans="1:19" x14ac:dyDescent="0.2">
      <c r="A93" s="7"/>
      <c r="B93" s="7"/>
      <c r="C93" s="7"/>
      <c r="D93" s="7"/>
      <c r="E93" s="7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7"/>
      <c r="S93" s="7"/>
    </row>
    <row r="94" spans="1:19" x14ac:dyDescent="0.2">
      <c r="A94" s="8">
        <v>1317</v>
      </c>
      <c r="B94" s="8" t="s">
        <v>14</v>
      </c>
      <c r="C94" s="8" t="s">
        <v>15</v>
      </c>
      <c r="D94" s="8">
        <v>1</v>
      </c>
      <c r="E94" s="8" t="s">
        <v>31</v>
      </c>
      <c r="F94" s="10">
        <v>655.62657039999999</v>
      </c>
      <c r="G94" s="10">
        <v>1469.7896069999999</v>
      </c>
      <c r="H94" s="10">
        <v>1012.676734</v>
      </c>
      <c r="I94" s="10">
        <v>4678.677248</v>
      </c>
      <c r="J94" s="10">
        <v>5990.9873790000001</v>
      </c>
      <c r="K94" s="10">
        <v>4501.2820680000004</v>
      </c>
      <c r="L94" s="10">
        <v>4719.5943049999996</v>
      </c>
      <c r="M94" s="10">
        <v>4433.6090089999998</v>
      </c>
      <c r="N94" s="10">
        <v>3779.948617</v>
      </c>
      <c r="O94" s="10">
        <v>2963.5003710000001</v>
      </c>
      <c r="P94" s="10">
        <v>2895.1840179999999</v>
      </c>
      <c r="Q94" s="10">
        <v>2547.4624509999999</v>
      </c>
      <c r="R94" s="11">
        <f t="shared" ref="R94:R104" si="8">SUM(F94:H94)</f>
        <v>3138.0929114</v>
      </c>
      <c r="S94" s="11">
        <f t="shared" ref="S94:S104" si="9">SUM(I94:Q94)</f>
        <v>36510.245466</v>
      </c>
    </row>
    <row r="95" spans="1:19" x14ac:dyDescent="0.2">
      <c r="A95" s="8">
        <v>1327</v>
      </c>
      <c r="B95" s="8" t="s">
        <v>14</v>
      </c>
      <c r="C95" s="8" t="s">
        <v>15</v>
      </c>
      <c r="D95" s="8">
        <v>1</v>
      </c>
      <c r="E95" s="8" t="s">
        <v>31</v>
      </c>
      <c r="F95" s="10">
        <v>2010.0328910000001</v>
      </c>
      <c r="G95" s="10">
        <v>1665.9683889999999</v>
      </c>
      <c r="H95" s="10">
        <v>1458.841807</v>
      </c>
      <c r="I95" s="10">
        <v>5462.6646270000001</v>
      </c>
      <c r="J95" s="10">
        <v>8540.7575959999995</v>
      </c>
      <c r="K95" s="10">
        <v>9001.9401440000001</v>
      </c>
      <c r="L95" s="10">
        <v>8993.4788000000008</v>
      </c>
      <c r="M95" s="10">
        <v>7018.5822909999997</v>
      </c>
      <c r="N95" s="10">
        <v>6121.0646720000004</v>
      </c>
      <c r="O95" s="10">
        <v>3909.2420040000002</v>
      </c>
      <c r="P95" s="10">
        <v>2857.330708</v>
      </c>
      <c r="Q95" s="10">
        <v>1902.885323</v>
      </c>
      <c r="R95" s="11">
        <f t="shared" si="8"/>
        <v>5134.8430870000002</v>
      </c>
      <c r="S95" s="11">
        <f t="shared" si="9"/>
        <v>53807.946165000008</v>
      </c>
    </row>
    <row r="96" spans="1:19" x14ac:dyDescent="0.2">
      <c r="A96" s="8">
        <v>1342</v>
      </c>
      <c r="B96" s="8" t="s">
        <v>14</v>
      </c>
      <c r="C96" s="8" t="s">
        <v>15</v>
      </c>
      <c r="D96" s="8">
        <v>2</v>
      </c>
      <c r="E96" s="8" t="s">
        <v>31</v>
      </c>
      <c r="F96" s="10">
        <v>0</v>
      </c>
      <c r="G96" s="10">
        <v>0</v>
      </c>
      <c r="H96" s="10">
        <v>0</v>
      </c>
      <c r="I96" s="10">
        <v>2486.3894740000001</v>
      </c>
      <c r="J96" s="10">
        <v>4432.9139740000001</v>
      </c>
      <c r="K96" s="10">
        <v>4814.7459580000004</v>
      </c>
      <c r="L96" s="10">
        <v>4096.4021309999998</v>
      </c>
      <c r="M96" s="10">
        <v>3923.2990730000001</v>
      </c>
      <c r="N96" s="10">
        <v>3693.5467210000002</v>
      </c>
      <c r="O96" s="10">
        <v>1894.0548739999999</v>
      </c>
      <c r="P96" s="10">
        <v>33.557941970000002</v>
      </c>
      <c r="Q96" s="10">
        <v>0</v>
      </c>
      <c r="R96" s="11">
        <f t="shared" si="8"/>
        <v>0</v>
      </c>
      <c r="S96" s="11">
        <f t="shared" si="9"/>
        <v>25374.910146970004</v>
      </c>
    </row>
    <row r="97" spans="1:19" x14ac:dyDescent="0.2">
      <c r="A97" s="8">
        <v>1347</v>
      </c>
      <c r="B97" s="8" t="s">
        <v>14</v>
      </c>
      <c r="C97" s="8" t="s">
        <v>15</v>
      </c>
      <c r="D97" s="8">
        <v>3</v>
      </c>
      <c r="E97" s="8" t="s">
        <v>31</v>
      </c>
      <c r="F97" s="10">
        <v>1426.623153</v>
      </c>
      <c r="G97" s="10">
        <v>1694.5902080000001</v>
      </c>
      <c r="H97" s="10">
        <v>2288.9733839999999</v>
      </c>
      <c r="I97" s="10">
        <v>1728.7661639999999</v>
      </c>
      <c r="J97" s="10">
        <v>697.79232030000003</v>
      </c>
      <c r="K97" s="10">
        <v>245.33767510000001</v>
      </c>
      <c r="L97" s="10">
        <v>2088.1744779999999</v>
      </c>
      <c r="M97" s="10">
        <v>2953.8458249999999</v>
      </c>
      <c r="N97" s="10">
        <v>3453.746862</v>
      </c>
      <c r="O97" s="10">
        <v>3505.569125</v>
      </c>
      <c r="P97" s="10">
        <v>3797.728423</v>
      </c>
      <c r="Q97" s="10">
        <v>3672.038266</v>
      </c>
      <c r="R97" s="11">
        <f t="shared" si="8"/>
        <v>5410.186745</v>
      </c>
      <c r="S97" s="11">
        <f t="shared" si="9"/>
        <v>22142.999138399999</v>
      </c>
    </row>
    <row r="98" spans="1:19" x14ac:dyDescent="0.2">
      <c r="A98" s="8">
        <v>1351</v>
      </c>
      <c r="B98" s="8" t="s">
        <v>14</v>
      </c>
      <c r="C98" s="8" t="s">
        <v>15</v>
      </c>
      <c r="D98" s="8">
        <v>3</v>
      </c>
      <c r="E98" s="8" t="s">
        <v>31</v>
      </c>
      <c r="F98" s="10">
        <v>504.62497339999999</v>
      </c>
      <c r="G98" s="10">
        <v>1349.2833390000001</v>
      </c>
      <c r="H98" s="10">
        <v>834.27812700000004</v>
      </c>
      <c r="I98" s="10">
        <v>2075.806212</v>
      </c>
      <c r="J98" s="10">
        <v>1724.037247</v>
      </c>
      <c r="K98" s="10">
        <v>422.70729920000002</v>
      </c>
      <c r="L98" s="10">
        <v>639.70944120000001</v>
      </c>
      <c r="M98" s="10">
        <v>1458.8134170000001</v>
      </c>
      <c r="N98" s="10">
        <v>3028.3622449999998</v>
      </c>
      <c r="O98" s="10">
        <v>3748.7890080000002</v>
      </c>
      <c r="P98" s="10">
        <v>4022.061882</v>
      </c>
      <c r="Q98" s="10">
        <v>4056.4976280000001</v>
      </c>
      <c r="R98" s="11">
        <f t="shared" si="8"/>
        <v>2688.1864394000004</v>
      </c>
      <c r="S98" s="11">
        <f t="shared" si="9"/>
        <v>21176.7843794</v>
      </c>
    </row>
    <row r="99" spans="1:19" x14ac:dyDescent="0.2">
      <c r="A99" s="8">
        <v>1353</v>
      </c>
      <c r="B99" s="8" t="s">
        <v>14</v>
      </c>
      <c r="C99" s="8" t="s">
        <v>15</v>
      </c>
      <c r="D99" s="8">
        <v>4</v>
      </c>
      <c r="E99" s="8" t="s">
        <v>31</v>
      </c>
      <c r="F99" s="10">
        <v>558.90661169999998</v>
      </c>
      <c r="G99" s="10">
        <v>172.6673409</v>
      </c>
      <c r="H99" s="10">
        <v>686.97565499999996</v>
      </c>
      <c r="I99" s="10">
        <v>8980.0853540000007</v>
      </c>
      <c r="J99" s="10">
        <v>13761.640939999999</v>
      </c>
      <c r="K99" s="10">
        <v>14299.300209999999</v>
      </c>
      <c r="L99" s="10">
        <v>16340.67297</v>
      </c>
      <c r="M99" s="10">
        <v>16237.636469999999</v>
      </c>
      <c r="N99" s="10">
        <v>12847.536109999999</v>
      </c>
      <c r="O99" s="10">
        <v>5537.0570630000002</v>
      </c>
      <c r="P99" s="10">
        <v>5210.3182470000002</v>
      </c>
      <c r="Q99" s="10">
        <v>2678.8716009999998</v>
      </c>
      <c r="R99" s="11">
        <f t="shared" si="8"/>
        <v>1418.5496075999999</v>
      </c>
      <c r="S99" s="11">
        <f t="shared" si="9"/>
        <v>95893.118965000016</v>
      </c>
    </row>
    <row r="100" spans="1:19" x14ac:dyDescent="0.2">
      <c r="A100" s="8">
        <v>1363</v>
      </c>
      <c r="B100" s="8" t="s">
        <v>14</v>
      </c>
      <c r="C100" s="8" t="s">
        <v>15</v>
      </c>
      <c r="D100" s="8">
        <v>4</v>
      </c>
      <c r="E100" s="8" t="s">
        <v>31</v>
      </c>
      <c r="F100" s="10">
        <v>1599.7709560000001</v>
      </c>
      <c r="G100" s="10">
        <v>1424.7243149999999</v>
      </c>
      <c r="H100" s="10">
        <v>1363.612619</v>
      </c>
      <c r="I100" s="10">
        <v>6878.5180499999997</v>
      </c>
      <c r="J100" s="10">
        <v>5675.0730569999996</v>
      </c>
      <c r="K100" s="10">
        <v>6249.9339369999998</v>
      </c>
      <c r="L100" s="10">
        <v>6438.772876</v>
      </c>
      <c r="M100" s="10">
        <v>6028.4576109999998</v>
      </c>
      <c r="N100" s="10">
        <v>4325.4428790000002</v>
      </c>
      <c r="O100" s="10">
        <v>3381.428253</v>
      </c>
      <c r="P100" s="10">
        <v>2573.2934719999998</v>
      </c>
      <c r="Q100" s="10">
        <v>2560.4868889999998</v>
      </c>
      <c r="R100" s="11">
        <f t="shared" si="8"/>
        <v>4388.1078899999993</v>
      </c>
      <c r="S100" s="11">
        <f t="shared" si="9"/>
        <v>44111.407024</v>
      </c>
    </row>
    <row r="101" spans="1:19" x14ac:dyDescent="0.2">
      <c r="A101" s="8">
        <v>1372</v>
      </c>
      <c r="B101" s="8" t="s">
        <v>14</v>
      </c>
      <c r="C101" s="8" t="s">
        <v>15</v>
      </c>
      <c r="D101" s="8">
        <v>5</v>
      </c>
      <c r="E101" s="8" t="s">
        <v>31</v>
      </c>
      <c r="F101" s="10">
        <v>752.87291660000005</v>
      </c>
      <c r="G101" s="10">
        <v>766.44485950000001</v>
      </c>
      <c r="H101" s="10">
        <v>211.5704968</v>
      </c>
      <c r="I101" s="10">
        <v>3823.1975670000002</v>
      </c>
      <c r="J101" s="10">
        <v>3530.1291369999999</v>
      </c>
      <c r="K101" s="10">
        <v>2480.5250059999998</v>
      </c>
      <c r="L101" s="10">
        <v>2012.414548</v>
      </c>
      <c r="M101" s="10">
        <v>5363.834613</v>
      </c>
      <c r="N101" s="10">
        <v>6656.4735030000002</v>
      </c>
      <c r="O101" s="10">
        <v>6054.3082039999999</v>
      </c>
      <c r="P101" s="10">
        <v>5664.4954859999998</v>
      </c>
      <c r="Q101" s="10">
        <v>4910.6684370000003</v>
      </c>
      <c r="R101" s="11">
        <f t="shared" si="8"/>
        <v>1730.8882729000002</v>
      </c>
      <c r="S101" s="11">
        <f t="shared" si="9"/>
        <v>40496.046501000004</v>
      </c>
    </row>
    <row r="102" spans="1:19" x14ac:dyDescent="0.2">
      <c r="A102" s="8">
        <v>1382</v>
      </c>
      <c r="B102" s="8" t="s">
        <v>14</v>
      </c>
      <c r="C102" s="8" t="s">
        <v>15</v>
      </c>
      <c r="D102" s="8">
        <v>6</v>
      </c>
      <c r="E102" s="8" t="s">
        <v>31</v>
      </c>
      <c r="F102" s="10">
        <v>692.75004090000004</v>
      </c>
      <c r="G102" s="10">
        <v>927.22901339999999</v>
      </c>
      <c r="H102" s="10">
        <v>419.09446739999998</v>
      </c>
      <c r="I102" s="10">
        <v>3562.122746</v>
      </c>
      <c r="J102" s="10">
        <v>1964.471137</v>
      </c>
      <c r="K102" s="10">
        <v>126.678353</v>
      </c>
      <c r="L102" s="10">
        <v>39.413812729999997</v>
      </c>
      <c r="M102" s="10">
        <v>654.95637880000004</v>
      </c>
      <c r="N102" s="10">
        <v>860.29580250000004</v>
      </c>
      <c r="O102" s="10">
        <v>2295.3709009999998</v>
      </c>
      <c r="P102" s="10">
        <v>4322.2740030000004</v>
      </c>
      <c r="Q102" s="10">
        <v>3746.3272969999998</v>
      </c>
      <c r="R102" s="11">
        <f t="shared" si="8"/>
        <v>2039.0735216999999</v>
      </c>
      <c r="S102" s="11">
        <f t="shared" si="9"/>
        <v>17571.910431029999</v>
      </c>
    </row>
    <row r="103" spans="1:19" x14ac:dyDescent="0.2">
      <c r="A103" s="8">
        <v>1390</v>
      </c>
      <c r="B103" s="8" t="s">
        <v>14</v>
      </c>
      <c r="C103" s="8" t="s">
        <v>15</v>
      </c>
      <c r="D103" s="8">
        <v>5</v>
      </c>
      <c r="E103" s="8" t="s">
        <v>31</v>
      </c>
      <c r="F103" s="10">
        <v>480.66858689999998</v>
      </c>
      <c r="G103" s="10">
        <v>34.415755410000003</v>
      </c>
      <c r="H103" s="10">
        <v>393.32682030000001</v>
      </c>
      <c r="I103" s="10">
        <v>442.47380579999998</v>
      </c>
      <c r="J103" s="10">
        <v>305.47453250000001</v>
      </c>
      <c r="K103" s="10">
        <v>0</v>
      </c>
      <c r="L103" s="10">
        <v>0</v>
      </c>
      <c r="M103" s="10">
        <v>75.384075969999998</v>
      </c>
      <c r="N103" s="10">
        <v>270.8195523</v>
      </c>
      <c r="O103" s="10">
        <v>159.97462490000001</v>
      </c>
      <c r="P103" s="10">
        <v>656.13200470000004</v>
      </c>
      <c r="Q103" s="10">
        <v>597.05902609999998</v>
      </c>
      <c r="R103" s="11">
        <f t="shared" si="8"/>
        <v>908.41116261000002</v>
      </c>
      <c r="S103" s="11">
        <f t="shared" si="9"/>
        <v>2507.3176222700004</v>
      </c>
    </row>
    <row r="104" spans="1:19" x14ac:dyDescent="0.2">
      <c r="A104" s="8">
        <v>1392</v>
      </c>
      <c r="B104" s="8" t="s">
        <v>14</v>
      </c>
      <c r="C104" s="8" t="s">
        <v>15</v>
      </c>
      <c r="D104" s="8">
        <v>6</v>
      </c>
      <c r="E104" s="8" t="s">
        <v>31</v>
      </c>
      <c r="F104" s="10">
        <v>204.8377198</v>
      </c>
      <c r="G104" s="10">
        <v>0</v>
      </c>
      <c r="H104" s="10">
        <v>632.40891780000004</v>
      </c>
      <c r="I104" s="10">
        <v>688.40844540000001</v>
      </c>
      <c r="J104" s="10">
        <v>84.584885479999997</v>
      </c>
      <c r="K104" s="10">
        <v>0</v>
      </c>
      <c r="L104" s="10">
        <v>0</v>
      </c>
      <c r="M104" s="10">
        <v>0</v>
      </c>
      <c r="N104" s="10">
        <v>241.8536871</v>
      </c>
      <c r="O104" s="10">
        <v>1522.53943</v>
      </c>
      <c r="P104" s="10">
        <v>939.08709780000004</v>
      </c>
      <c r="Q104" s="10">
        <v>1939.784815</v>
      </c>
      <c r="R104" s="11">
        <f t="shared" si="8"/>
        <v>837.24663759999999</v>
      </c>
      <c r="S104" s="11">
        <f t="shared" si="9"/>
        <v>5416.2583607799997</v>
      </c>
    </row>
    <row r="105" spans="1:19" x14ac:dyDescent="0.2">
      <c r="A105" s="7"/>
      <c r="B105" s="7"/>
      <c r="C105" s="7"/>
      <c r="D105" s="7"/>
      <c r="E105" s="12" t="s">
        <v>12</v>
      </c>
      <c r="F105" s="13">
        <f t="shared" ref="F105:S105" si="10">AVERAGE(F94:F104)</f>
        <v>807.88312906363637</v>
      </c>
      <c r="G105" s="13">
        <f t="shared" si="10"/>
        <v>864.10116610999978</v>
      </c>
      <c r="H105" s="13">
        <f t="shared" si="10"/>
        <v>845.61445711818169</v>
      </c>
      <c r="I105" s="13">
        <f t="shared" si="10"/>
        <v>3709.7372448363635</v>
      </c>
      <c r="J105" s="13">
        <f t="shared" si="10"/>
        <v>4246.1692913890902</v>
      </c>
      <c r="K105" s="13">
        <f t="shared" si="10"/>
        <v>3831.1318773000007</v>
      </c>
      <c r="L105" s="13">
        <f t="shared" si="10"/>
        <v>4124.42121472091</v>
      </c>
      <c r="M105" s="13">
        <f t="shared" si="10"/>
        <v>4377.1289785245453</v>
      </c>
      <c r="N105" s="13">
        <f t="shared" si="10"/>
        <v>4116.2809682636371</v>
      </c>
      <c r="O105" s="13">
        <f t="shared" si="10"/>
        <v>3179.2576234454541</v>
      </c>
      <c r="P105" s="13">
        <f t="shared" si="10"/>
        <v>2997.4057530427276</v>
      </c>
      <c r="Q105" s="13">
        <f t="shared" si="10"/>
        <v>2601.098339372727</v>
      </c>
      <c r="R105" s="13">
        <f t="shared" si="10"/>
        <v>2517.5987522918181</v>
      </c>
      <c r="S105" s="13">
        <f t="shared" si="10"/>
        <v>33182.631290895457</v>
      </c>
    </row>
    <row r="106" spans="1:19" x14ac:dyDescent="0.2">
      <c r="A106" s="7"/>
      <c r="B106" s="7"/>
      <c r="C106" s="7"/>
      <c r="D106" s="7"/>
      <c r="E106" s="12" t="s">
        <v>13</v>
      </c>
      <c r="F106" s="13">
        <f t="shared" ref="F106:S106" si="11">STDEV(F94:F104)/SQRT(COUNT(F94:F104)-1)</f>
        <v>194.21422441607874</v>
      </c>
      <c r="G106" s="13">
        <f t="shared" si="11"/>
        <v>221.86896539346185</v>
      </c>
      <c r="H106" s="13">
        <f t="shared" si="11"/>
        <v>208.08351737192939</v>
      </c>
      <c r="I106" s="13">
        <f t="shared" si="11"/>
        <v>835.21253768566885</v>
      </c>
      <c r="J106" s="13">
        <f t="shared" si="11"/>
        <v>1310.0670525103096</v>
      </c>
      <c r="K106" s="13">
        <f t="shared" si="11"/>
        <v>1459.3304753781053</v>
      </c>
      <c r="L106" s="13">
        <f t="shared" si="11"/>
        <v>1581.501955959679</v>
      </c>
      <c r="M106" s="13">
        <f t="shared" si="11"/>
        <v>1461.5733858107817</v>
      </c>
      <c r="N106" s="13">
        <f t="shared" si="11"/>
        <v>1136.0670878533842</v>
      </c>
      <c r="O106" s="13">
        <f t="shared" si="11"/>
        <v>540.09320886618661</v>
      </c>
      <c r="P106" s="13">
        <f t="shared" si="11"/>
        <v>584.53943934220683</v>
      </c>
      <c r="Q106" s="13">
        <f t="shared" si="11"/>
        <v>465.05978894816457</v>
      </c>
      <c r="R106" s="13">
        <f t="shared" si="11"/>
        <v>573.90879938082469</v>
      </c>
      <c r="S106" s="13">
        <f t="shared" si="11"/>
        <v>8261.1266561236316</v>
      </c>
    </row>
    <row r="107" spans="1:19" x14ac:dyDescent="0.2">
      <c r="A107" s="7"/>
      <c r="B107" s="7"/>
      <c r="C107" s="7"/>
      <c r="D107" s="7"/>
      <c r="E107" s="7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7"/>
      <c r="S107" s="7"/>
    </row>
    <row r="108" spans="1:19" x14ac:dyDescent="0.2">
      <c r="A108" s="8">
        <v>1337</v>
      </c>
      <c r="B108" s="8" t="s">
        <v>10</v>
      </c>
      <c r="C108" s="8" t="s">
        <v>15</v>
      </c>
      <c r="D108" s="8">
        <v>1</v>
      </c>
      <c r="E108" s="8" t="s">
        <v>31</v>
      </c>
      <c r="F108" s="10">
        <v>985.19519419999995</v>
      </c>
      <c r="G108" s="10">
        <v>1089.3688259999999</v>
      </c>
      <c r="H108" s="10">
        <v>1261.7174050000001</v>
      </c>
      <c r="I108" s="10">
        <v>3782.630905</v>
      </c>
      <c r="J108" s="10">
        <v>6275.6595180000004</v>
      </c>
      <c r="K108" s="10">
        <v>5713.4787409999999</v>
      </c>
      <c r="L108" s="10">
        <v>5476.2143720000004</v>
      </c>
      <c r="M108" s="10">
        <v>6810.5473149999998</v>
      </c>
      <c r="N108" s="10">
        <v>5276.9617369999996</v>
      </c>
      <c r="O108" s="10">
        <v>5799.4097309999997</v>
      </c>
      <c r="P108" s="10">
        <v>3506.6690960000001</v>
      </c>
      <c r="Q108" s="10">
        <v>3362.8704320000002</v>
      </c>
      <c r="R108" s="11">
        <f t="shared" ref="R108:R118" si="12">SUM(F108:H108)</f>
        <v>3336.2814251999998</v>
      </c>
      <c r="S108" s="11">
        <f t="shared" ref="S108:S118" si="13">SUM(I108:Q108)</f>
        <v>46004.441847000002</v>
      </c>
    </row>
    <row r="109" spans="1:19" x14ac:dyDescent="0.2">
      <c r="A109" s="8">
        <v>1343</v>
      </c>
      <c r="B109" s="8" t="s">
        <v>10</v>
      </c>
      <c r="C109" s="8" t="s">
        <v>15</v>
      </c>
      <c r="D109" s="8">
        <v>1</v>
      </c>
      <c r="E109" s="8" t="s">
        <v>31</v>
      </c>
      <c r="F109" s="10">
        <v>907.55601369999999</v>
      </c>
      <c r="G109" s="10">
        <v>514.28856959999996</v>
      </c>
      <c r="H109" s="10">
        <v>434.09533950000002</v>
      </c>
      <c r="I109" s="10">
        <v>7059.7511350000004</v>
      </c>
      <c r="J109" s="10">
        <v>12957.72489</v>
      </c>
      <c r="K109" s="10">
        <v>13447.23594</v>
      </c>
      <c r="L109" s="10">
        <v>13066.31904</v>
      </c>
      <c r="M109" s="10">
        <v>11056.137549999999</v>
      </c>
      <c r="N109" s="10">
        <v>3401.0242269999999</v>
      </c>
      <c r="O109" s="10">
        <v>3053.2609579999998</v>
      </c>
      <c r="P109" s="10">
        <v>2012.9604059999999</v>
      </c>
      <c r="Q109" s="10">
        <v>698.44498399999998</v>
      </c>
      <c r="R109" s="11">
        <f t="shared" si="12"/>
        <v>1855.9399228000002</v>
      </c>
      <c r="S109" s="11">
        <f t="shared" si="13"/>
        <v>66752.859130000012</v>
      </c>
    </row>
    <row r="110" spans="1:19" x14ac:dyDescent="0.2">
      <c r="A110" s="8">
        <v>1349</v>
      </c>
      <c r="B110" s="8" t="s">
        <v>10</v>
      </c>
      <c r="C110" s="8" t="s">
        <v>15</v>
      </c>
      <c r="D110" s="8">
        <v>2</v>
      </c>
      <c r="E110" s="8" t="s">
        <v>31</v>
      </c>
      <c r="F110" s="10">
        <v>103.6941793</v>
      </c>
      <c r="G110" s="10">
        <v>189.05631389999999</v>
      </c>
      <c r="H110" s="10">
        <v>98.962152290000006</v>
      </c>
      <c r="I110" s="10">
        <v>5543.3728019999999</v>
      </c>
      <c r="J110" s="10">
        <v>6551.7414840000001</v>
      </c>
      <c r="K110" s="10">
        <v>5958.673033</v>
      </c>
      <c r="L110" s="10">
        <v>6625.2032019999997</v>
      </c>
      <c r="M110" s="10">
        <v>5899.1865870000001</v>
      </c>
      <c r="N110" s="10">
        <v>2756.1275049999999</v>
      </c>
      <c r="O110" s="10">
        <v>2218.6969760000002</v>
      </c>
      <c r="P110" s="10">
        <v>1374.6550850000001</v>
      </c>
      <c r="Q110" s="10">
        <v>2163.4311250000001</v>
      </c>
      <c r="R110" s="11">
        <f t="shared" si="12"/>
        <v>391.71264549</v>
      </c>
      <c r="S110" s="11">
        <f t="shared" si="13"/>
        <v>39091.087799000001</v>
      </c>
    </row>
    <row r="111" spans="1:19" x14ac:dyDescent="0.2">
      <c r="A111" s="8">
        <v>1354</v>
      </c>
      <c r="B111" s="8" t="s">
        <v>10</v>
      </c>
      <c r="C111" s="8" t="s">
        <v>15</v>
      </c>
      <c r="D111" s="8">
        <v>2</v>
      </c>
      <c r="E111" s="8" t="s">
        <v>31</v>
      </c>
      <c r="F111" s="10">
        <v>1616.1656149999999</v>
      </c>
      <c r="G111" s="10">
        <v>1762.3673879999999</v>
      </c>
      <c r="H111" s="10">
        <v>1779.1932220000001</v>
      </c>
      <c r="I111" s="10">
        <v>8781.8078440000008</v>
      </c>
      <c r="J111" s="10">
        <v>11883.113740000001</v>
      </c>
      <c r="K111" s="10">
        <v>12153.67676</v>
      </c>
      <c r="L111" s="10">
        <v>12793.61909</v>
      </c>
      <c r="M111" s="10">
        <v>12998.923150000001</v>
      </c>
      <c r="N111" s="10">
        <v>10384.11004</v>
      </c>
      <c r="O111" s="10">
        <v>4751.8969260000003</v>
      </c>
      <c r="P111" s="10">
        <v>2279.019922</v>
      </c>
      <c r="Q111" s="10">
        <v>2650.3812469999998</v>
      </c>
      <c r="R111" s="11">
        <f t="shared" si="12"/>
        <v>5157.7262249999994</v>
      </c>
      <c r="S111" s="11">
        <f t="shared" si="13"/>
        <v>78676.548719000013</v>
      </c>
    </row>
    <row r="112" spans="1:19" x14ac:dyDescent="0.2">
      <c r="A112" s="8">
        <v>1357</v>
      </c>
      <c r="B112" s="8" t="s">
        <v>10</v>
      </c>
      <c r="C112" s="8" t="s">
        <v>15</v>
      </c>
      <c r="D112" s="8">
        <v>3</v>
      </c>
      <c r="E112" s="8" t="s">
        <v>31</v>
      </c>
      <c r="F112" s="10">
        <v>814.41654129999995</v>
      </c>
      <c r="G112" s="10">
        <v>1422.3002550000001</v>
      </c>
      <c r="H112" s="10">
        <v>2775.0975010000002</v>
      </c>
      <c r="I112" s="10">
        <v>9230.9562810000007</v>
      </c>
      <c r="J112" s="10">
        <v>11780.680319999999</v>
      </c>
      <c r="K112" s="10">
        <v>11006.064249999999</v>
      </c>
      <c r="L112" s="10">
        <v>13081.501829999999</v>
      </c>
      <c r="M112" s="10">
        <v>13819.29804</v>
      </c>
      <c r="N112" s="10">
        <v>12725.55379</v>
      </c>
      <c r="O112" s="10">
        <v>7250.2368329999999</v>
      </c>
      <c r="P112" s="10">
        <v>4683.7351950000002</v>
      </c>
      <c r="Q112" s="10">
        <v>4485.183051</v>
      </c>
      <c r="R112" s="11">
        <f t="shared" si="12"/>
        <v>5011.8142973000004</v>
      </c>
      <c r="S112" s="11">
        <f t="shared" si="13"/>
        <v>88063.209589999999</v>
      </c>
    </row>
    <row r="113" spans="1:26" x14ac:dyDescent="0.2">
      <c r="A113" s="8">
        <v>1359</v>
      </c>
      <c r="B113" s="8" t="s">
        <v>10</v>
      </c>
      <c r="C113" s="8" t="s">
        <v>15</v>
      </c>
      <c r="D113" s="8">
        <v>4</v>
      </c>
      <c r="E113" s="8" t="s">
        <v>31</v>
      </c>
      <c r="F113" s="10">
        <v>1908.266273</v>
      </c>
      <c r="G113" s="10">
        <v>2101.5088190000001</v>
      </c>
      <c r="H113" s="10">
        <v>2029.763044</v>
      </c>
      <c r="I113" s="10">
        <v>5528.5453340000004</v>
      </c>
      <c r="J113" s="10">
        <v>8007.2141940000001</v>
      </c>
      <c r="K113" s="10">
        <v>7724.5548580000004</v>
      </c>
      <c r="L113" s="10">
        <v>8329.0999730000003</v>
      </c>
      <c r="M113" s="10">
        <v>8897.4941159999998</v>
      </c>
      <c r="N113" s="10">
        <v>9006.3384800000003</v>
      </c>
      <c r="O113" s="10">
        <v>2358.600801</v>
      </c>
      <c r="P113" s="10">
        <v>2069.917414</v>
      </c>
      <c r="Q113" s="10">
        <v>1879.024899</v>
      </c>
      <c r="R113" s="11">
        <f t="shared" si="12"/>
        <v>6039.5381360000001</v>
      </c>
      <c r="S113" s="11">
        <f t="shared" si="13"/>
        <v>53800.79006900001</v>
      </c>
    </row>
    <row r="114" spans="1:26" x14ac:dyDescent="0.2">
      <c r="A114" s="8">
        <v>1360</v>
      </c>
      <c r="B114" s="8" t="s">
        <v>10</v>
      </c>
      <c r="C114" s="8" t="s">
        <v>15</v>
      </c>
      <c r="D114" s="8">
        <v>3</v>
      </c>
      <c r="E114" s="8" t="s">
        <v>31</v>
      </c>
      <c r="F114" s="10">
        <v>1922.4034140000001</v>
      </c>
      <c r="G114" s="10">
        <v>2247.5907940000002</v>
      </c>
      <c r="H114" s="10">
        <v>1509.4850719999999</v>
      </c>
      <c r="I114" s="10">
        <v>5530.2286430000004</v>
      </c>
      <c r="J114" s="10">
        <v>4938.8231130000004</v>
      </c>
      <c r="K114" s="10">
        <v>5798.0315209999999</v>
      </c>
      <c r="L114" s="10">
        <v>5588.5053959999996</v>
      </c>
      <c r="M114" s="10">
        <v>6504.2119439999997</v>
      </c>
      <c r="N114" s="10">
        <v>6245.0933800000003</v>
      </c>
      <c r="O114" s="10">
        <v>6439.6419699999997</v>
      </c>
      <c r="P114" s="10">
        <v>3318.3838449999998</v>
      </c>
      <c r="Q114" s="10">
        <v>3478.0790200000001</v>
      </c>
      <c r="R114" s="11">
        <f t="shared" si="12"/>
        <v>5679.4792799999996</v>
      </c>
      <c r="S114" s="11">
        <f t="shared" si="13"/>
        <v>47840.99883199999</v>
      </c>
    </row>
    <row r="115" spans="1:26" x14ac:dyDescent="0.2">
      <c r="A115" s="8">
        <v>1375</v>
      </c>
      <c r="B115" s="8" t="s">
        <v>10</v>
      </c>
      <c r="C115" s="8" t="s">
        <v>15</v>
      </c>
      <c r="D115" s="8">
        <v>5</v>
      </c>
      <c r="E115" s="8" t="s">
        <v>31</v>
      </c>
      <c r="F115" s="10">
        <v>893.38353089999998</v>
      </c>
      <c r="G115" s="10">
        <v>619.92567789999998</v>
      </c>
      <c r="H115" s="10">
        <v>362.37997380000002</v>
      </c>
      <c r="I115" s="10">
        <v>8168.9168820000004</v>
      </c>
      <c r="J115" s="10">
        <v>10990.03399</v>
      </c>
      <c r="K115" s="10">
        <v>9979.9089769999991</v>
      </c>
      <c r="L115" s="10">
        <v>11588.48676</v>
      </c>
      <c r="M115" s="10">
        <v>14172.90079</v>
      </c>
      <c r="N115" s="10">
        <v>14613.26058</v>
      </c>
      <c r="O115" s="10">
        <v>6494.2598770000004</v>
      </c>
      <c r="P115" s="10">
        <v>5327.5662840000005</v>
      </c>
      <c r="Q115" s="10">
        <v>3485.3257870000002</v>
      </c>
      <c r="R115" s="11">
        <f t="shared" si="12"/>
        <v>1875.6891825999999</v>
      </c>
      <c r="S115" s="11">
        <f t="shared" si="13"/>
        <v>84820.659927000001</v>
      </c>
    </row>
    <row r="116" spans="1:26" x14ac:dyDescent="0.2">
      <c r="A116" s="8">
        <v>1380</v>
      </c>
      <c r="B116" s="8" t="s">
        <v>10</v>
      </c>
      <c r="C116" s="8" t="s">
        <v>15</v>
      </c>
      <c r="D116" s="8">
        <v>6</v>
      </c>
      <c r="E116" s="8" t="s">
        <v>31</v>
      </c>
      <c r="F116" s="10">
        <v>850.18322690000002</v>
      </c>
      <c r="G116" s="10">
        <v>1402.5935199999999</v>
      </c>
      <c r="H116" s="10">
        <v>2500.5626790000001</v>
      </c>
      <c r="I116" s="10">
        <v>9829.3888619999998</v>
      </c>
      <c r="J116" s="10">
        <v>10439.67657</v>
      </c>
      <c r="K116" s="10">
        <v>11486.475</v>
      </c>
      <c r="L116" s="10">
        <v>10662.147639999999</v>
      </c>
      <c r="M116" s="10">
        <v>13096.82446</v>
      </c>
      <c r="N116" s="10">
        <v>15516.257250000001</v>
      </c>
      <c r="O116" s="10">
        <v>12815.58504</v>
      </c>
      <c r="P116" s="10">
        <v>8966.7517489999991</v>
      </c>
      <c r="Q116" s="10">
        <v>6076.6459880000002</v>
      </c>
      <c r="R116" s="11">
        <f t="shared" si="12"/>
        <v>4753.3394258999997</v>
      </c>
      <c r="S116" s="11">
        <f t="shared" si="13"/>
        <v>98889.752559000015</v>
      </c>
    </row>
    <row r="117" spans="1:26" x14ac:dyDescent="0.2">
      <c r="A117" s="8">
        <v>1385</v>
      </c>
      <c r="B117" s="8" t="s">
        <v>10</v>
      </c>
      <c r="C117" s="8" t="s">
        <v>15</v>
      </c>
      <c r="D117" s="8">
        <v>6</v>
      </c>
      <c r="E117" s="8" t="s">
        <v>31</v>
      </c>
      <c r="F117" s="10">
        <v>714.69262600000002</v>
      </c>
      <c r="G117" s="10">
        <v>962.89554759999999</v>
      </c>
      <c r="H117" s="10">
        <v>1694.3729920000001</v>
      </c>
      <c r="I117" s="10">
        <v>5056.2030610000002</v>
      </c>
      <c r="J117" s="10">
        <v>8005.9775259999997</v>
      </c>
      <c r="K117" s="10">
        <v>8271.0030150000002</v>
      </c>
      <c r="L117" s="10">
        <v>8476.7190250000003</v>
      </c>
      <c r="M117" s="10">
        <v>8570.2157210000005</v>
      </c>
      <c r="N117" s="10">
        <v>8916.4060630000004</v>
      </c>
      <c r="O117" s="10">
        <v>7415.8938930000004</v>
      </c>
      <c r="P117" s="10">
        <v>5375.5434329999998</v>
      </c>
      <c r="Q117" s="10">
        <v>4421.82467</v>
      </c>
      <c r="R117" s="11">
        <f t="shared" si="12"/>
        <v>3371.9611656000002</v>
      </c>
      <c r="S117" s="11">
        <f t="shared" si="13"/>
        <v>64509.786407</v>
      </c>
    </row>
    <row r="118" spans="1:26" x14ac:dyDescent="0.2">
      <c r="A118" s="8">
        <v>1389</v>
      </c>
      <c r="B118" s="8" t="s">
        <v>10</v>
      </c>
      <c r="C118" s="8" t="s">
        <v>15</v>
      </c>
      <c r="D118" s="8">
        <v>4</v>
      </c>
      <c r="E118" s="8" t="s">
        <v>31</v>
      </c>
      <c r="F118" s="10">
        <v>1578.0541619999999</v>
      </c>
      <c r="G118" s="10">
        <v>1681.468431</v>
      </c>
      <c r="H118" s="10">
        <v>2691.4478880000001</v>
      </c>
      <c r="I118" s="10">
        <v>2399.4891819999998</v>
      </c>
      <c r="J118" s="10">
        <v>6126.9714039999999</v>
      </c>
      <c r="K118" s="10">
        <v>5966.8611769999998</v>
      </c>
      <c r="L118" s="10">
        <v>5094.8311880000001</v>
      </c>
      <c r="M118" s="10">
        <v>2844.599702</v>
      </c>
      <c r="N118" s="10">
        <v>3124.1548090000001</v>
      </c>
      <c r="O118" s="10">
        <v>2402.1468450000002</v>
      </c>
      <c r="P118" s="10">
        <v>2511.1538730000002</v>
      </c>
      <c r="Q118" s="10">
        <v>5392.2147409999998</v>
      </c>
      <c r="R118" s="11">
        <f t="shared" si="12"/>
        <v>5950.9704810000003</v>
      </c>
      <c r="S118" s="11">
        <f t="shared" si="13"/>
        <v>35862.422920999998</v>
      </c>
    </row>
    <row r="119" spans="1:26" x14ac:dyDescent="0.2">
      <c r="A119" s="7"/>
      <c r="B119" s="7"/>
      <c r="C119" s="7"/>
      <c r="D119" s="7"/>
      <c r="E119" s="12" t="s">
        <v>12</v>
      </c>
      <c r="F119" s="13">
        <f>AVERAGE(F108:F118)</f>
        <v>1117.6373433000001</v>
      </c>
      <c r="G119" s="13">
        <f t="shared" ref="G119:S119" si="14">AVERAGE(G108:G118)</f>
        <v>1272.1240129090909</v>
      </c>
      <c r="H119" s="13">
        <f t="shared" si="14"/>
        <v>1557.9161153263638</v>
      </c>
      <c r="I119" s="13">
        <f t="shared" si="14"/>
        <v>6446.4809937272739</v>
      </c>
      <c r="J119" s="13">
        <f t="shared" si="14"/>
        <v>8905.2378862727273</v>
      </c>
      <c r="K119" s="13">
        <f t="shared" si="14"/>
        <v>8864.1784792727267</v>
      </c>
      <c r="L119" s="13">
        <f t="shared" si="14"/>
        <v>9162.0588650909085</v>
      </c>
      <c r="M119" s="13">
        <f t="shared" si="14"/>
        <v>9515.4853977272742</v>
      </c>
      <c r="N119" s="13">
        <f t="shared" si="14"/>
        <v>8360.4807146363637</v>
      </c>
      <c r="O119" s="13">
        <f t="shared" si="14"/>
        <v>5545.4208954545456</v>
      </c>
      <c r="P119" s="13">
        <f t="shared" si="14"/>
        <v>3766.0323910909092</v>
      </c>
      <c r="Q119" s="13">
        <f t="shared" si="14"/>
        <v>3463.0387221818182</v>
      </c>
      <c r="R119" s="13">
        <f t="shared" si="14"/>
        <v>3947.6774715354536</v>
      </c>
      <c r="S119" s="13">
        <f t="shared" si="14"/>
        <v>64028.414345454563</v>
      </c>
    </row>
    <row r="120" spans="1:26" x14ac:dyDescent="0.2">
      <c r="A120" s="7"/>
      <c r="B120" s="7"/>
      <c r="C120" s="7"/>
      <c r="D120" s="7"/>
      <c r="E120" s="12" t="s">
        <v>13</v>
      </c>
      <c r="F120" s="13">
        <f>STDEV(F108:F118)/SQRT(COUNT(F108:F118)-1)</f>
        <v>178.86143301735834</v>
      </c>
      <c r="G120" s="13">
        <f t="shared" ref="G120:S120" si="15">STDEV(G108:G118)/SQRT(COUNT(G108:G118)-1)</f>
        <v>209.49047193270334</v>
      </c>
      <c r="H120" s="13">
        <f t="shared" si="15"/>
        <v>297.59261786233509</v>
      </c>
      <c r="I120" s="13">
        <f t="shared" si="15"/>
        <v>747.65531379674337</v>
      </c>
      <c r="J120" s="13">
        <f t="shared" si="15"/>
        <v>881.92627714282753</v>
      </c>
      <c r="K120" s="13">
        <f t="shared" si="15"/>
        <v>907.46546742386226</v>
      </c>
      <c r="L120" s="13">
        <f t="shared" si="15"/>
        <v>1012.0699178721778</v>
      </c>
      <c r="M120" s="13">
        <f t="shared" si="15"/>
        <v>1194.9330415870809</v>
      </c>
      <c r="N120" s="13">
        <f t="shared" si="15"/>
        <v>1454.5946621539263</v>
      </c>
      <c r="O120" s="13">
        <f t="shared" si="15"/>
        <v>994.82871855730389</v>
      </c>
      <c r="P120" s="13">
        <f t="shared" si="15"/>
        <v>697.43036718606504</v>
      </c>
      <c r="Q120" s="13">
        <f t="shared" si="15"/>
        <v>500.28931222054865</v>
      </c>
      <c r="R120" s="13">
        <f t="shared" si="15"/>
        <v>605.41340798058854</v>
      </c>
      <c r="S120" s="13">
        <f t="shared" si="15"/>
        <v>6748.4943150738236</v>
      </c>
    </row>
    <row r="127" spans="1:26" ht="34" x14ac:dyDescent="0.4">
      <c r="A127" s="14" t="s">
        <v>32</v>
      </c>
      <c r="C127" s="15"/>
      <c r="F127" s="16"/>
      <c r="G127" s="16"/>
      <c r="H127" s="17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</row>
    <row r="128" spans="1:26" s="19" customFormat="1" ht="24" x14ac:dyDescent="0.3">
      <c r="A128" s="18" t="s">
        <v>33</v>
      </c>
    </row>
    <row r="129" spans="1:58" x14ac:dyDescent="0.2">
      <c r="BD129" s="19"/>
      <c r="BE129" s="19"/>
      <c r="BF129" s="19"/>
    </row>
    <row r="130" spans="1:58" ht="24" x14ac:dyDescent="0.2">
      <c r="A130" s="20" t="s">
        <v>34</v>
      </c>
      <c r="B130" s="20"/>
      <c r="C130" s="20"/>
      <c r="M130" s="20" t="s">
        <v>35</v>
      </c>
      <c r="N130" s="20"/>
      <c r="O130" s="20"/>
      <c r="X130" s="20" t="s">
        <v>36</v>
      </c>
      <c r="Y130" s="20"/>
      <c r="Z130" s="20"/>
      <c r="AI130" s="20" t="s">
        <v>37</v>
      </c>
      <c r="AJ130" s="20"/>
      <c r="AK130" s="20"/>
      <c r="AT130" s="20" t="s">
        <v>38</v>
      </c>
      <c r="AU130" s="20"/>
      <c r="AV130" s="20"/>
    </row>
    <row r="132" spans="1:58" x14ac:dyDescent="0.2">
      <c r="A132" s="21" t="s">
        <v>39</v>
      </c>
      <c r="B132" s="21"/>
      <c r="C132" s="21"/>
      <c r="D132" s="21"/>
      <c r="E132" s="21"/>
      <c r="F132" s="21"/>
      <c r="G132" s="21"/>
      <c r="H132" s="21"/>
      <c r="I132" s="21"/>
      <c r="J132" s="21"/>
      <c r="M132" s="21" t="s">
        <v>40</v>
      </c>
      <c r="N132" s="21"/>
      <c r="O132" s="21"/>
      <c r="P132" s="21"/>
      <c r="Q132" s="21"/>
      <c r="R132" s="21"/>
      <c r="S132" s="21"/>
      <c r="T132" s="21"/>
      <c r="U132" s="21"/>
      <c r="X132" s="21" t="s">
        <v>40</v>
      </c>
      <c r="Y132" s="21"/>
      <c r="Z132" s="21"/>
      <c r="AA132" s="21"/>
      <c r="AB132" s="21"/>
      <c r="AC132" s="21"/>
      <c r="AD132" s="21"/>
      <c r="AE132" s="21"/>
      <c r="AF132" s="21"/>
      <c r="AI132" s="21" t="s">
        <v>40</v>
      </c>
      <c r="AJ132" s="21"/>
      <c r="AK132" s="21"/>
      <c r="AL132" s="21"/>
      <c r="AM132" s="21"/>
      <c r="AN132" s="21"/>
      <c r="AO132" s="21"/>
      <c r="AP132" s="21"/>
      <c r="AQ132" s="21"/>
      <c r="AT132" s="21" t="s">
        <v>40</v>
      </c>
      <c r="AU132" s="21"/>
      <c r="AV132" s="21"/>
      <c r="AW132" s="21"/>
      <c r="AX132" s="21"/>
      <c r="AY132" s="21"/>
      <c r="AZ132" s="21"/>
      <c r="BA132" s="21"/>
      <c r="BB132" s="21"/>
    </row>
    <row r="133" spans="1:58" ht="17" thickBot="1" x14ac:dyDescent="0.25">
      <c r="A133" s="22" t="s">
        <v>41</v>
      </c>
      <c r="B133" s="22" t="s">
        <v>42</v>
      </c>
      <c r="M133" s="22" t="s">
        <v>43</v>
      </c>
      <c r="N133" s="22" t="s">
        <v>44</v>
      </c>
      <c r="X133" s="22" t="s">
        <v>43</v>
      </c>
      <c r="Y133" s="22" t="s">
        <v>45</v>
      </c>
      <c r="AI133" s="22" t="s">
        <v>43</v>
      </c>
      <c r="AJ133" s="22" t="s">
        <v>46</v>
      </c>
      <c r="AT133" s="22" t="s">
        <v>43</v>
      </c>
      <c r="AU133" s="22" t="s">
        <v>47</v>
      </c>
    </row>
    <row r="134" spans="1:58" ht="36" thickTop="1" thickBot="1" x14ac:dyDescent="0.25">
      <c r="A134" s="23" t="s">
        <v>48</v>
      </c>
      <c r="B134" s="24"/>
      <c r="C134" s="25" t="s">
        <v>49</v>
      </c>
      <c r="D134" s="26" t="s">
        <v>50</v>
      </c>
      <c r="E134" s="26" t="s">
        <v>51</v>
      </c>
      <c r="F134" s="26" t="s">
        <v>52</v>
      </c>
      <c r="G134" s="26" t="s">
        <v>53</v>
      </c>
      <c r="H134" s="26" t="s">
        <v>54</v>
      </c>
      <c r="I134" s="26" t="s">
        <v>55</v>
      </c>
      <c r="J134" s="27" t="s">
        <v>56</v>
      </c>
      <c r="M134" s="28" t="s">
        <v>48</v>
      </c>
      <c r="N134" s="25" t="s">
        <v>49</v>
      </c>
      <c r="O134" s="26" t="s">
        <v>50</v>
      </c>
      <c r="P134" s="26" t="s">
        <v>51</v>
      </c>
      <c r="Q134" s="26" t="s">
        <v>52</v>
      </c>
      <c r="R134" s="26" t="s">
        <v>53</v>
      </c>
      <c r="S134" s="26" t="s">
        <v>54</v>
      </c>
      <c r="T134" s="26" t="s">
        <v>55</v>
      </c>
      <c r="U134" s="27" t="s">
        <v>57</v>
      </c>
      <c r="X134" s="28" t="s">
        <v>48</v>
      </c>
      <c r="Y134" s="25" t="s">
        <v>49</v>
      </c>
      <c r="Z134" s="26" t="s">
        <v>50</v>
      </c>
      <c r="AA134" s="26" t="s">
        <v>51</v>
      </c>
      <c r="AB134" s="26" t="s">
        <v>52</v>
      </c>
      <c r="AC134" s="26" t="s">
        <v>53</v>
      </c>
      <c r="AD134" s="26" t="s">
        <v>54</v>
      </c>
      <c r="AE134" s="26" t="s">
        <v>55</v>
      </c>
      <c r="AF134" s="27" t="s">
        <v>57</v>
      </c>
      <c r="AI134" s="28" t="s">
        <v>48</v>
      </c>
      <c r="AJ134" s="25" t="s">
        <v>49</v>
      </c>
      <c r="AK134" s="26" t="s">
        <v>50</v>
      </c>
      <c r="AL134" s="26" t="s">
        <v>51</v>
      </c>
      <c r="AM134" s="26" t="s">
        <v>52</v>
      </c>
      <c r="AN134" s="26" t="s">
        <v>53</v>
      </c>
      <c r="AO134" s="26" t="s">
        <v>54</v>
      </c>
      <c r="AP134" s="26" t="s">
        <v>55</v>
      </c>
      <c r="AQ134" s="27" t="s">
        <v>57</v>
      </c>
      <c r="AT134" s="28" t="s">
        <v>48</v>
      </c>
      <c r="AU134" s="25" t="s">
        <v>49</v>
      </c>
      <c r="AV134" s="26" t="s">
        <v>50</v>
      </c>
      <c r="AW134" s="26" t="s">
        <v>51</v>
      </c>
      <c r="AX134" s="26" t="s">
        <v>52</v>
      </c>
      <c r="AY134" s="26" t="s">
        <v>53</v>
      </c>
      <c r="AZ134" s="26" t="s">
        <v>54</v>
      </c>
      <c r="BA134" s="26" t="s">
        <v>55</v>
      </c>
      <c r="BB134" s="27" t="s">
        <v>57</v>
      </c>
    </row>
    <row r="135" spans="1:58" ht="19" thickTop="1" x14ac:dyDescent="0.2">
      <c r="A135" s="29" t="s">
        <v>58</v>
      </c>
      <c r="B135" s="30" t="s">
        <v>59</v>
      </c>
      <c r="C135" s="31">
        <v>1479586461.6464243</v>
      </c>
      <c r="D135" s="32">
        <v>3</v>
      </c>
      <c r="E135" s="33">
        <v>493195487.21547478</v>
      </c>
      <c r="F135" s="33">
        <v>3.3076683100828608</v>
      </c>
      <c r="G135" s="34">
        <v>2.2563642708114669E-2</v>
      </c>
      <c r="H135" s="34">
        <v>7.6376042376605432E-2</v>
      </c>
      <c r="I135" s="33">
        <v>9.9230049302485828</v>
      </c>
      <c r="J135" s="35">
        <v>0.74224470696168154</v>
      </c>
      <c r="M135" s="36" t="s">
        <v>60</v>
      </c>
      <c r="N135" s="37" t="s">
        <v>61</v>
      </c>
      <c r="O135" s="38">
        <v>3</v>
      </c>
      <c r="P135" s="39">
        <v>10263515872.665977</v>
      </c>
      <c r="Q135" s="39">
        <v>19.736150395370757</v>
      </c>
      <c r="R135" s="40">
        <v>5.1993939793998851E-8</v>
      </c>
      <c r="S135" s="40">
        <v>0.59680854280285944</v>
      </c>
      <c r="T135" s="39">
        <v>59.208451186112271</v>
      </c>
      <c r="U135" s="41">
        <v>0.99999887719184655</v>
      </c>
      <c r="X135" s="36" t="s">
        <v>60</v>
      </c>
      <c r="Y135" s="37" t="s">
        <v>62</v>
      </c>
      <c r="Z135" s="38">
        <v>3</v>
      </c>
      <c r="AA135" s="39">
        <v>7593135214.6136055</v>
      </c>
      <c r="AB135" s="39">
        <v>12.555658920511414</v>
      </c>
      <c r="AC135" s="40">
        <v>6.3228920605621906E-6</v>
      </c>
      <c r="AD135" s="40">
        <v>0.48498059705845781</v>
      </c>
      <c r="AE135" s="39">
        <v>37.666976761534244</v>
      </c>
      <c r="AF135" s="41">
        <v>0.99949022893401562</v>
      </c>
      <c r="AI135" s="36" t="s">
        <v>60</v>
      </c>
      <c r="AJ135" s="37" t="s">
        <v>63</v>
      </c>
      <c r="AK135" s="38">
        <v>3</v>
      </c>
      <c r="AL135" s="39">
        <v>11332506969.364155</v>
      </c>
      <c r="AM135" s="39">
        <v>16.671858738995027</v>
      </c>
      <c r="AN135" s="40">
        <v>3.5178046587078596E-7</v>
      </c>
      <c r="AO135" s="40">
        <v>0.55563246183550641</v>
      </c>
      <c r="AP135" s="39">
        <v>50.015576216985082</v>
      </c>
      <c r="AQ135" s="41">
        <v>0.99998348557282479</v>
      </c>
      <c r="AT135" s="36" t="s">
        <v>60</v>
      </c>
      <c r="AU135" s="37" t="s">
        <v>64</v>
      </c>
      <c r="AV135" s="38">
        <v>3</v>
      </c>
      <c r="AW135" s="39">
        <v>13737625879.488932</v>
      </c>
      <c r="AX135" s="39">
        <v>19.286458294445353</v>
      </c>
      <c r="AY135" s="40">
        <v>6.8077115576024982E-8</v>
      </c>
      <c r="AZ135" s="40">
        <v>0.59125019909756871</v>
      </c>
      <c r="BA135" s="39">
        <v>57.859374883336052</v>
      </c>
      <c r="BB135" s="41">
        <v>0.99999832400069766</v>
      </c>
    </row>
    <row r="136" spans="1:58" x14ac:dyDescent="0.2">
      <c r="A136" s="42"/>
      <c r="B136" s="43" t="s">
        <v>65</v>
      </c>
      <c r="C136" s="44">
        <v>1479586461.6464243</v>
      </c>
      <c r="D136" s="45">
        <v>1.8493337604565392</v>
      </c>
      <c r="E136" s="45">
        <v>800064592.60288608</v>
      </c>
      <c r="F136" s="45">
        <v>3.3076683100828603</v>
      </c>
      <c r="G136" s="46">
        <v>4.5727293441474547E-2</v>
      </c>
      <c r="H136" s="46">
        <v>7.6376042376605432E-2</v>
      </c>
      <c r="I136" s="45">
        <v>6.1169826742284625</v>
      </c>
      <c r="J136" s="47">
        <v>0.58761111533232324</v>
      </c>
      <c r="M136" s="48" t="s">
        <v>66</v>
      </c>
      <c r="N136" s="44">
        <v>31767070899.420391</v>
      </c>
      <c r="O136" s="49">
        <v>1</v>
      </c>
      <c r="P136" s="45">
        <v>31767070899.420391</v>
      </c>
      <c r="Q136" s="45">
        <v>61.08624926094766</v>
      </c>
      <c r="R136" s="46">
        <v>1.4073145599666839E-9</v>
      </c>
      <c r="S136" s="46">
        <v>0.60429830671882412</v>
      </c>
      <c r="T136" s="45">
        <v>61.08624926094766</v>
      </c>
      <c r="U136" s="47">
        <v>0.99999999239310777</v>
      </c>
      <c r="X136" s="48" t="s">
        <v>66</v>
      </c>
      <c r="Y136" s="44">
        <v>23808945000.562283</v>
      </c>
      <c r="Z136" s="49">
        <v>1</v>
      </c>
      <c r="AA136" s="45">
        <v>23808945000.562283</v>
      </c>
      <c r="AB136" s="45">
        <v>39.369375657758198</v>
      </c>
      <c r="AC136" s="46">
        <v>1.9436673309600459E-7</v>
      </c>
      <c r="AD136" s="46">
        <v>0.49602728170017957</v>
      </c>
      <c r="AE136" s="45">
        <v>39.369375657758205</v>
      </c>
      <c r="AF136" s="47">
        <v>0.99998398154021173</v>
      </c>
      <c r="AI136" s="48" t="s">
        <v>66</v>
      </c>
      <c r="AJ136" s="44">
        <v>30172753743.967499</v>
      </c>
      <c r="AK136" s="49">
        <v>1</v>
      </c>
      <c r="AL136" s="45">
        <v>30172753743.967499</v>
      </c>
      <c r="AM136" s="45">
        <v>44.388756128347993</v>
      </c>
      <c r="AN136" s="46">
        <v>5.5504021689695931E-8</v>
      </c>
      <c r="AO136" s="46">
        <v>0.5260032042756565</v>
      </c>
      <c r="AP136" s="45">
        <v>44.388756128347993</v>
      </c>
      <c r="AQ136" s="47">
        <v>0.99999713790275979</v>
      </c>
      <c r="AT136" s="48" t="s">
        <v>66</v>
      </c>
      <c r="AU136" s="44">
        <v>43268945997.678444</v>
      </c>
      <c r="AV136" s="49">
        <v>1</v>
      </c>
      <c r="AW136" s="45">
        <v>43268945997.678444</v>
      </c>
      <c r="AX136" s="45">
        <v>60.745919982782262</v>
      </c>
      <c r="AY136" s="46">
        <v>1.5070545287487526E-9</v>
      </c>
      <c r="AZ136" s="46">
        <v>0.60296158884810314</v>
      </c>
      <c r="BA136" s="45">
        <v>60.745919982782254</v>
      </c>
      <c r="BB136" s="47">
        <v>0.99999999139384521</v>
      </c>
    </row>
    <row r="137" spans="1:58" x14ac:dyDescent="0.2">
      <c r="A137" s="50"/>
      <c r="B137" s="51" t="s">
        <v>67</v>
      </c>
      <c r="C137" s="52">
        <v>1479586461.6464243</v>
      </c>
      <c r="D137" s="53">
        <v>2.0804534568735629</v>
      </c>
      <c r="E137" s="53">
        <v>711184601.00996363</v>
      </c>
      <c r="F137" s="53">
        <v>3.3076683100828608</v>
      </c>
      <c r="G137" s="54">
        <v>3.965113274203045E-2</v>
      </c>
      <c r="H137" s="54">
        <v>7.6376042376605432E-2</v>
      </c>
      <c r="I137" s="53">
        <v>6.8814499699030227</v>
      </c>
      <c r="J137" s="55">
        <v>0.62395206414565885</v>
      </c>
      <c r="M137" s="56" t="s">
        <v>7</v>
      </c>
      <c r="N137" s="57">
        <v>1446969194.1158094</v>
      </c>
      <c r="O137" s="58">
        <v>1</v>
      </c>
      <c r="P137" s="59">
        <v>1446969194.1158094</v>
      </c>
      <c r="Q137" s="59">
        <v>2.7824384925046277</v>
      </c>
      <c r="R137" s="60">
        <v>0.10311401614636366</v>
      </c>
      <c r="S137" s="60">
        <v>6.5036930818987884E-2</v>
      </c>
      <c r="T137" s="59">
        <v>2.7824384925046277</v>
      </c>
      <c r="U137" s="61">
        <v>0.37014045443250365</v>
      </c>
      <c r="X137" s="62" t="s">
        <v>7</v>
      </c>
      <c r="Y137" s="63">
        <v>2641126350.9170756</v>
      </c>
      <c r="Z137" s="64">
        <v>1</v>
      </c>
      <c r="AA137" s="65">
        <v>2641126350.9170756</v>
      </c>
      <c r="AB137" s="65">
        <v>4.3672449773143178</v>
      </c>
      <c r="AC137" s="66">
        <v>4.3039635956383104E-2</v>
      </c>
      <c r="AD137" s="66">
        <v>9.843399065115177E-2</v>
      </c>
      <c r="AE137" s="65">
        <v>4.3672449773143178</v>
      </c>
      <c r="AF137" s="67">
        <v>0.53172330406076296</v>
      </c>
      <c r="AI137" s="68" t="s">
        <v>7</v>
      </c>
      <c r="AJ137" s="63">
        <v>5878106732.6464376</v>
      </c>
      <c r="AK137" s="64">
        <v>1</v>
      </c>
      <c r="AL137" s="65">
        <v>5878106732.6464376</v>
      </c>
      <c r="AM137" s="65">
        <v>8.6475980437817945</v>
      </c>
      <c r="AN137" s="66">
        <v>5.4212430604851517E-3</v>
      </c>
      <c r="AO137" s="66">
        <v>0.17776002087501097</v>
      </c>
      <c r="AP137" s="65">
        <v>8.6475980437817945</v>
      </c>
      <c r="AQ137" s="67">
        <v>0.81844317354355267</v>
      </c>
      <c r="AT137" s="68" t="s">
        <v>7</v>
      </c>
      <c r="AU137" s="63">
        <v>7530588900.0404243</v>
      </c>
      <c r="AV137" s="64">
        <v>1</v>
      </c>
      <c r="AW137" s="65">
        <v>7530588900.0404243</v>
      </c>
      <c r="AX137" s="65">
        <v>10.572306308769992</v>
      </c>
      <c r="AY137" s="66">
        <v>2.333507091406832E-3</v>
      </c>
      <c r="AZ137" s="66">
        <v>0.20905327600091272</v>
      </c>
      <c r="BA137" s="65">
        <v>10.57230630876999</v>
      </c>
      <c r="BB137" s="67">
        <v>0.88734871534576765</v>
      </c>
    </row>
    <row r="138" spans="1:58" x14ac:dyDescent="0.2">
      <c r="A138" s="50"/>
      <c r="B138" s="51" t="s">
        <v>68</v>
      </c>
      <c r="C138" s="52">
        <v>1479586461.6464243</v>
      </c>
      <c r="D138" s="53">
        <v>1</v>
      </c>
      <c r="E138" s="53">
        <v>1479586461.6464243</v>
      </c>
      <c r="F138" s="53">
        <v>3.3076683100828608</v>
      </c>
      <c r="G138" s="54">
        <v>7.6450055121689953E-2</v>
      </c>
      <c r="H138" s="54">
        <v>7.6376042376605432E-2</v>
      </c>
      <c r="I138" s="53">
        <v>3.3076683100828608</v>
      </c>
      <c r="J138" s="55">
        <v>0.42672671789542194</v>
      </c>
      <c r="M138" s="62" t="s">
        <v>8</v>
      </c>
      <c r="N138" s="63">
        <v>28056513693.259132</v>
      </c>
      <c r="O138" s="64">
        <v>1</v>
      </c>
      <c r="P138" s="65">
        <v>28056513693.259132</v>
      </c>
      <c r="Q138" s="65">
        <v>53.951061282483217</v>
      </c>
      <c r="R138" s="66">
        <v>6.2293616443443794E-9</v>
      </c>
      <c r="S138" s="66">
        <v>0.57424642729972186</v>
      </c>
      <c r="T138" s="65">
        <v>53.951061282483209</v>
      </c>
      <c r="U138" s="67">
        <v>0.99999990089055879</v>
      </c>
      <c r="X138" s="62" t="s">
        <v>8</v>
      </c>
      <c r="Y138" s="63">
        <v>17994251724.324287</v>
      </c>
      <c r="Z138" s="64">
        <v>1</v>
      </c>
      <c r="AA138" s="65">
        <v>17994251724.324287</v>
      </c>
      <c r="AB138" s="65">
        <v>29.754466474615135</v>
      </c>
      <c r="AC138" s="66">
        <v>2.7541657091764148E-6</v>
      </c>
      <c r="AD138" s="66">
        <v>0.42656001799459398</v>
      </c>
      <c r="AE138" s="65">
        <v>29.754466474615135</v>
      </c>
      <c r="AF138" s="67">
        <v>0.99961026437320311</v>
      </c>
      <c r="AI138" s="68" t="s">
        <v>8</v>
      </c>
      <c r="AJ138" s="63">
        <v>22698897704.756073</v>
      </c>
      <c r="AK138" s="64">
        <v>1</v>
      </c>
      <c r="AL138" s="65">
        <v>22698897704.756073</v>
      </c>
      <c r="AM138" s="65">
        <v>33.393565703302173</v>
      </c>
      <c r="AN138" s="66">
        <v>9.6736838370207239E-7</v>
      </c>
      <c r="AO138" s="66">
        <v>0.45499309623813122</v>
      </c>
      <c r="AP138" s="65">
        <v>33.393565703302173</v>
      </c>
      <c r="AQ138" s="67">
        <v>0.99988134142716756</v>
      </c>
      <c r="AT138" s="68" t="s">
        <v>8</v>
      </c>
      <c r="AU138" s="63">
        <v>28276471988.709988</v>
      </c>
      <c r="AV138" s="64">
        <v>1</v>
      </c>
      <c r="AW138" s="65">
        <v>28276471988.709988</v>
      </c>
      <c r="AX138" s="65">
        <v>39.697761644430201</v>
      </c>
      <c r="AY138" s="66">
        <v>1.7861992883276812E-7</v>
      </c>
      <c r="AZ138" s="66">
        <v>0.4981038466493059</v>
      </c>
      <c r="BA138" s="65">
        <v>39.697761644430194</v>
      </c>
      <c r="BB138" s="67">
        <v>0.99998567346243139</v>
      </c>
    </row>
    <row r="139" spans="1:58" x14ac:dyDescent="0.2">
      <c r="A139" s="50" t="s">
        <v>69</v>
      </c>
      <c r="B139" s="43" t="s">
        <v>59</v>
      </c>
      <c r="C139" s="69">
        <v>1509879929.0138905</v>
      </c>
      <c r="D139" s="70">
        <v>3</v>
      </c>
      <c r="E139" s="71">
        <v>503293309.67129683</v>
      </c>
      <c r="F139" s="71">
        <v>3.3753904369144334</v>
      </c>
      <c r="G139" s="72">
        <v>2.0704954951098638E-2</v>
      </c>
      <c r="H139" s="72">
        <v>7.7818099224343185E-2</v>
      </c>
      <c r="I139" s="71">
        <v>10.126171310743301</v>
      </c>
      <c r="J139" s="73">
        <v>0.75174853520826135</v>
      </c>
      <c r="M139" s="74" t="s">
        <v>70</v>
      </c>
      <c r="N139" s="75">
        <v>1080710799.4173875</v>
      </c>
      <c r="O139" s="76">
        <v>1</v>
      </c>
      <c r="P139" s="77">
        <v>1080710799.4173875</v>
      </c>
      <c r="Q139" s="77">
        <v>2.0781446763293827</v>
      </c>
      <c r="R139" s="78">
        <v>0.15720547859026954</v>
      </c>
      <c r="S139" s="78">
        <v>4.9387744928269639E-2</v>
      </c>
      <c r="T139" s="77">
        <v>2.0781446763293827</v>
      </c>
      <c r="U139" s="79">
        <v>0.29054085587096223</v>
      </c>
      <c r="X139" s="74" t="s">
        <v>70</v>
      </c>
      <c r="Y139" s="75">
        <v>1963228425.0579083</v>
      </c>
      <c r="Z139" s="76">
        <v>1</v>
      </c>
      <c r="AA139" s="77">
        <v>1963228425.0579083</v>
      </c>
      <c r="AB139" s="77">
        <v>3.2463041670375752</v>
      </c>
      <c r="AC139" s="78">
        <v>7.9125309892970785E-2</v>
      </c>
      <c r="AD139" s="78">
        <v>7.5065470438787585E-2</v>
      </c>
      <c r="AE139" s="77">
        <v>3.2463041670375752</v>
      </c>
      <c r="AF139" s="79">
        <v>0.42025809645786094</v>
      </c>
      <c r="AI139" s="48" t="s">
        <v>70</v>
      </c>
      <c r="AJ139" s="69">
        <v>5218851335.7397823</v>
      </c>
      <c r="AK139" s="70">
        <v>1</v>
      </c>
      <c r="AL139" s="71">
        <v>5218851335.7397823</v>
      </c>
      <c r="AM139" s="71">
        <v>7.6777320750371452</v>
      </c>
      <c r="AN139" s="72">
        <v>8.4409524086952493E-3</v>
      </c>
      <c r="AO139" s="72">
        <v>0.1610339196284257</v>
      </c>
      <c r="AP139" s="71">
        <v>7.6777320750371461</v>
      </c>
      <c r="AQ139" s="73">
        <v>0.77151585002178402</v>
      </c>
      <c r="AT139" s="48" t="s">
        <v>70</v>
      </c>
      <c r="AU139" s="69">
        <v>4988465736.9543333</v>
      </c>
      <c r="AV139" s="70">
        <v>1</v>
      </c>
      <c r="AW139" s="71">
        <v>4988465736.9543333</v>
      </c>
      <c r="AX139" s="71">
        <v>7.0033816056008762</v>
      </c>
      <c r="AY139" s="72">
        <v>1.1576983400130558E-2</v>
      </c>
      <c r="AZ139" s="72">
        <v>0.1489973990459946</v>
      </c>
      <c r="BA139" s="71">
        <v>7.0033816056008762</v>
      </c>
      <c r="BB139" s="73">
        <v>0.73317556097201564</v>
      </c>
    </row>
    <row r="140" spans="1:58" x14ac:dyDescent="0.2">
      <c r="A140" s="42"/>
      <c r="B140" s="43" t="s">
        <v>65</v>
      </c>
      <c r="C140" s="44">
        <v>1509879929.0138905</v>
      </c>
      <c r="D140" s="45">
        <v>1.8493337604565392</v>
      </c>
      <c r="E140" s="45">
        <v>816445339.01828039</v>
      </c>
      <c r="F140" s="45">
        <v>3.375390436914433</v>
      </c>
      <c r="G140" s="46">
        <v>4.3112198364040337E-2</v>
      </c>
      <c r="H140" s="46">
        <v>7.7818099224343185E-2</v>
      </c>
      <c r="I140" s="45">
        <v>6.2422234897080093</v>
      </c>
      <c r="J140" s="47">
        <v>0.59681961514691984</v>
      </c>
      <c r="M140" s="68" t="s">
        <v>71</v>
      </c>
      <c r="N140" s="52">
        <v>20801454522.911118</v>
      </c>
      <c r="O140" s="80">
        <v>40</v>
      </c>
      <c r="P140" s="53">
        <v>520036363.07277793</v>
      </c>
      <c r="Q140" s="81"/>
      <c r="R140" s="81"/>
      <c r="S140" s="81"/>
      <c r="T140" s="81"/>
      <c r="U140" s="82"/>
      <c r="X140" s="68" t="s">
        <v>71</v>
      </c>
      <c r="Y140" s="52">
        <v>24190320118.394306</v>
      </c>
      <c r="Z140" s="80">
        <v>40</v>
      </c>
      <c r="AA140" s="53">
        <v>604758002.9598577</v>
      </c>
      <c r="AB140" s="81"/>
      <c r="AC140" s="81"/>
      <c r="AD140" s="81"/>
      <c r="AE140" s="81"/>
      <c r="AF140" s="82"/>
      <c r="AI140" s="68" t="s">
        <v>71</v>
      </c>
      <c r="AJ140" s="52">
        <v>27189546520.947247</v>
      </c>
      <c r="AK140" s="80">
        <v>40</v>
      </c>
      <c r="AL140" s="53">
        <v>679738663.02368116</v>
      </c>
      <c r="AM140" s="81"/>
      <c r="AN140" s="81"/>
      <c r="AO140" s="81"/>
      <c r="AP140" s="81"/>
      <c r="AQ140" s="82"/>
      <c r="AT140" s="68" t="s">
        <v>71</v>
      </c>
      <c r="AU140" s="52">
        <v>28491754514.504044</v>
      </c>
      <c r="AV140" s="80">
        <v>40</v>
      </c>
      <c r="AW140" s="53">
        <v>712293862.86260104</v>
      </c>
      <c r="AX140" s="81"/>
      <c r="AY140" s="81"/>
      <c r="AZ140" s="81"/>
      <c r="BA140" s="81"/>
      <c r="BB140" s="82"/>
    </row>
    <row r="141" spans="1:58" x14ac:dyDescent="0.2">
      <c r="A141" s="50"/>
      <c r="B141" s="51" t="s">
        <v>67</v>
      </c>
      <c r="C141" s="52">
        <v>1509879929.0138905</v>
      </c>
      <c r="D141" s="53">
        <v>2.0804534568735629</v>
      </c>
      <c r="E141" s="53">
        <v>725745593.59904575</v>
      </c>
      <c r="F141" s="53">
        <v>3.3753904369144334</v>
      </c>
      <c r="G141" s="54">
        <v>3.7177379236843201E-2</v>
      </c>
      <c r="H141" s="54">
        <v>7.7818099224343185E-2</v>
      </c>
      <c r="I141" s="53">
        <v>7.0223427027765979</v>
      </c>
      <c r="J141" s="55">
        <v>0.63341780889639354</v>
      </c>
      <c r="M141" s="68" t="s">
        <v>72</v>
      </c>
      <c r="N141" s="52">
        <v>83407455810.930695</v>
      </c>
      <c r="O141" s="80">
        <v>44</v>
      </c>
      <c r="P141" s="81"/>
      <c r="Q141" s="81"/>
      <c r="R141" s="81"/>
      <c r="S141" s="81"/>
      <c r="T141" s="81"/>
      <c r="U141" s="82"/>
      <c r="X141" s="68" t="s">
        <v>72</v>
      </c>
      <c r="Y141" s="52">
        <v>70778200860.685318</v>
      </c>
      <c r="Z141" s="80">
        <v>44</v>
      </c>
      <c r="AA141" s="81"/>
      <c r="AB141" s="81"/>
      <c r="AC141" s="81"/>
      <c r="AD141" s="81"/>
      <c r="AE141" s="81"/>
      <c r="AF141" s="82"/>
      <c r="AI141" s="68" t="s">
        <v>72</v>
      </c>
      <c r="AJ141" s="52">
        <v>91415379696.441696</v>
      </c>
      <c r="AK141" s="80">
        <v>44</v>
      </c>
      <c r="AL141" s="81"/>
      <c r="AM141" s="81"/>
      <c r="AN141" s="81"/>
      <c r="AO141" s="81"/>
      <c r="AP141" s="81"/>
      <c r="AQ141" s="82"/>
      <c r="AT141" s="68" t="s">
        <v>72</v>
      </c>
      <c r="AU141" s="52">
        <v>112847736790.08272</v>
      </c>
      <c r="AV141" s="80">
        <v>44</v>
      </c>
      <c r="AW141" s="81"/>
      <c r="AX141" s="81"/>
      <c r="AY141" s="81"/>
      <c r="AZ141" s="81"/>
      <c r="BA141" s="81"/>
      <c r="BB141" s="82"/>
    </row>
    <row r="142" spans="1:58" ht="17" thickBot="1" x14ac:dyDescent="0.25">
      <c r="A142" s="50"/>
      <c r="B142" s="51" t="s">
        <v>68</v>
      </c>
      <c r="C142" s="52">
        <v>1509879929.0138905</v>
      </c>
      <c r="D142" s="53">
        <v>1</v>
      </c>
      <c r="E142" s="53">
        <v>1509879929.0138905</v>
      </c>
      <c r="F142" s="53">
        <v>3.3753904369144334</v>
      </c>
      <c r="G142" s="54">
        <v>7.3614201465227971E-2</v>
      </c>
      <c r="H142" s="54">
        <v>7.7818099224343185E-2</v>
      </c>
      <c r="I142" s="53">
        <v>3.3753904369144334</v>
      </c>
      <c r="J142" s="55">
        <v>0.43381929659195995</v>
      </c>
      <c r="M142" s="83" t="s">
        <v>73</v>
      </c>
      <c r="N142" s="84">
        <v>51592002140.90905</v>
      </c>
      <c r="O142" s="85">
        <v>43</v>
      </c>
      <c r="P142" s="86"/>
      <c r="Q142" s="86"/>
      <c r="R142" s="86"/>
      <c r="S142" s="86"/>
      <c r="T142" s="86"/>
      <c r="U142" s="87"/>
      <c r="X142" s="83" t="s">
        <v>73</v>
      </c>
      <c r="Y142" s="84">
        <v>46969725762.235123</v>
      </c>
      <c r="Z142" s="85">
        <v>43</v>
      </c>
      <c r="AA142" s="86"/>
      <c r="AB142" s="86"/>
      <c r="AC142" s="86"/>
      <c r="AD142" s="86"/>
      <c r="AE142" s="86"/>
      <c r="AF142" s="87"/>
      <c r="AI142" s="83" t="s">
        <v>73</v>
      </c>
      <c r="AJ142" s="84">
        <v>61187067429.039711</v>
      </c>
      <c r="AK142" s="85">
        <v>43</v>
      </c>
      <c r="AL142" s="86"/>
      <c r="AM142" s="86"/>
      <c r="AN142" s="86"/>
      <c r="AO142" s="86"/>
      <c r="AP142" s="86"/>
      <c r="AQ142" s="87"/>
      <c r="AT142" s="83" t="s">
        <v>73</v>
      </c>
      <c r="AU142" s="84">
        <v>69704632152.97084</v>
      </c>
      <c r="AV142" s="85">
        <v>43</v>
      </c>
      <c r="AW142" s="86"/>
      <c r="AX142" s="86"/>
      <c r="AY142" s="86"/>
      <c r="AZ142" s="86"/>
      <c r="BA142" s="86"/>
      <c r="BB142" s="87"/>
    </row>
    <row r="143" spans="1:58" ht="17" thickTop="1" x14ac:dyDescent="0.2">
      <c r="A143" s="50" t="s">
        <v>74</v>
      </c>
      <c r="B143" s="43" t="s">
        <v>59</v>
      </c>
      <c r="C143" s="75">
        <v>783150502.42168927</v>
      </c>
      <c r="D143" s="76">
        <v>3</v>
      </c>
      <c r="E143" s="77">
        <v>261050167.47389641</v>
      </c>
      <c r="F143" s="77">
        <v>1.7507608822016367</v>
      </c>
      <c r="G143" s="78">
        <v>0.16032179063440247</v>
      </c>
      <c r="H143" s="78">
        <v>4.1933628159289117E-2</v>
      </c>
      <c r="I143" s="77">
        <v>5.2522826466049102</v>
      </c>
      <c r="J143" s="79">
        <v>0.44725831709011787</v>
      </c>
    </row>
    <row r="144" spans="1:58" ht="24" x14ac:dyDescent="0.2">
      <c r="A144" s="42"/>
      <c r="B144" s="43" t="s">
        <v>65</v>
      </c>
      <c r="C144" s="44">
        <v>783150502.42168927</v>
      </c>
      <c r="D144" s="45">
        <v>1.8493337604565392</v>
      </c>
      <c r="E144" s="45">
        <v>423477102.49357873</v>
      </c>
      <c r="F144" s="45">
        <v>1.7507608822016367</v>
      </c>
      <c r="G144" s="46">
        <v>0.1830620658754078</v>
      </c>
      <c r="H144" s="46">
        <v>4.1933628159289117E-2</v>
      </c>
      <c r="I144" s="45">
        <v>3.2377412059421609</v>
      </c>
      <c r="J144" s="47">
        <v>0.34230579261219818</v>
      </c>
      <c r="AI144" s="20" t="s">
        <v>75</v>
      </c>
      <c r="AJ144" s="20"/>
      <c r="AK144" s="20"/>
      <c r="AL144" s="20"/>
      <c r="AM144" s="20"/>
      <c r="AT144" s="20" t="s">
        <v>76</v>
      </c>
      <c r="AU144" s="20"/>
      <c r="AV144" s="20"/>
      <c r="AW144" s="20"/>
      <c r="AX144" s="20"/>
    </row>
    <row r="145" spans="1:54" x14ac:dyDescent="0.2">
      <c r="A145" s="50"/>
      <c r="B145" s="51" t="s">
        <v>67</v>
      </c>
      <c r="C145" s="52">
        <v>783150502.42168927</v>
      </c>
      <c r="D145" s="53">
        <v>2.0804534568735629</v>
      </c>
      <c r="E145" s="53">
        <v>376432599.26544195</v>
      </c>
      <c r="F145" s="53">
        <v>1.7507608822016369</v>
      </c>
      <c r="G145" s="54">
        <v>0.17867352477666643</v>
      </c>
      <c r="H145" s="54">
        <v>4.1933628159289117E-2</v>
      </c>
      <c r="I145" s="53">
        <v>3.642376529535404</v>
      </c>
      <c r="J145" s="55">
        <v>0.36471785334608342</v>
      </c>
    </row>
    <row r="146" spans="1:54" ht="24" x14ac:dyDescent="0.3">
      <c r="A146" s="50"/>
      <c r="B146" s="51" t="s">
        <v>68</v>
      </c>
      <c r="C146" s="52">
        <v>783150502.42168927</v>
      </c>
      <c r="D146" s="53">
        <v>1</v>
      </c>
      <c r="E146" s="53">
        <v>783150502.42168927</v>
      </c>
      <c r="F146" s="53">
        <v>1.7507608822016369</v>
      </c>
      <c r="G146" s="54">
        <v>0.19329519931811695</v>
      </c>
      <c r="H146" s="54">
        <v>4.1933628159289117E-2</v>
      </c>
      <c r="I146" s="53">
        <v>1.7507608822016367</v>
      </c>
      <c r="J146" s="55">
        <v>0.25249286793351844</v>
      </c>
      <c r="AI146" s="88" t="s">
        <v>77</v>
      </c>
      <c r="AT146" s="88" t="s">
        <v>77</v>
      </c>
    </row>
    <row r="147" spans="1:54" x14ac:dyDescent="0.2">
      <c r="A147" s="50" t="s">
        <v>78</v>
      </c>
      <c r="B147" s="43" t="s">
        <v>59</v>
      </c>
      <c r="C147" s="89">
        <v>1145404805.3060162</v>
      </c>
      <c r="D147" s="90">
        <v>3</v>
      </c>
      <c r="E147" s="91">
        <v>381801601.76867205</v>
      </c>
      <c r="F147" s="91">
        <v>2.560593297475509</v>
      </c>
      <c r="G147" s="92">
        <v>5.8160765076650051E-2</v>
      </c>
      <c r="H147" s="92">
        <v>6.0163477505549519E-2</v>
      </c>
      <c r="I147" s="91">
        <v>7.6817798924265279</v>
      </c>
      <c r="J147" s="93">
        <v>0.61860935311018095</v>
      </c>
    </row>
    <row r="148" spans="1:54" x14ac:dyDescent="0.2">
      <c r="A148" s="42"/>
      <c r="B148" s="43" t="s">
        <v>65</v>
      </c>
      <c r="C148" s="44">
        <v>1145404805.3060162</v>
      </c>
      <c r="D148" s="45">
        <v>1.8493337604565392</v>
      </c>
      <c r="E148" s="45">
        <v>619360782.67627239</v>
      </c>
      <c r="F148" s="45">
        <v>2.560593297475509</v>
      </c>
      <c r="G148" s="46">
        <v>8.8229524826052647E-2</v>
      </c>
      <c r="H148" s="46">
        <v>6.0163477505549519E-2</v>
      </c>
      <c r="I148" s="45">
        <v>4.7353916318201925</v>
      </c>
      <c r="J148" s="47">
        <v>0.4771955594871421</v>
      </c>
      <c r="AI148" s="21" t="s">
        <v>79</v>
      </c>
      <c r="AJ148" s="21"/>
      <c r="AK148" s="21"/>
      <c r="AL148" s="21"/>
      <c r="AM148" s="21"/>
      <c r="AN148" s="21"/>
      <c r="AO148" s="21"/>
      <c r="AP148" s="21"/>
      <c r="AQ148" s="21"/>
      <c r="AT148" s="21" t="s">
        <v>79</v>
      </c>
      <c r="AU148" s="21"/>
      <c r="AV148" s="21"/>
      <c r="AW148" s="21"/>
      <c r="AX148" s="21"/>
      <c r="AY148" s="21"/>
      <c r="AZ148" s="21"/>
      <c r="BA148" s="21"/>
      <c r="BB148" s="21"/>
    </row>
    <row r="149" spans="1:54" ht="17" thickBot="1" x14ac:dyDescent="0.25">
      <c r="A149" s="50"/>
      <c r="B149" s="51" t="s">
        <v>67</v>
      </c>
      <c r="C149" s="52">
        <v>1145404805.3060162</v>
      </c>
      <c r="D149" s="53">
        <v>2.0804534568735629</v>
      </c>
      <c r="E149" s="53">
        <v>550555361.63125372</v>
      </c>
      <c r="F149" s="53">
        <v>2.5605932974755095</v>
      </c>
      <c r="G149" s="54">
        <v>8.1185347414295839E-2</v>
      </c>
      <c r="H149" s="54">
        <v>6.0163477505549519E-2</v>
      </c>
      <c r="I149" s="53">
        <v>5.3271951773801982</v>
      </c>
      <c r="J149" s="55">
        <v>0.50873368171656996</v>
      </c>
      <c r="AI149" s="22" t="s">
        <v>43</v>
      </c>
      <c r="AJ149" s="22" t="s">
        <v>46</v>
      </c>
      <c r="AT149" s="22" t="s">
        <v>43</v>
      </c>
      <c r="AU149" s="22" t="s">
        <v>47</v>
      </c>
    </row>
    <row r="150" spans="1:54" ht="36" thickTop="1" thickBot="1" x14ac:dyDescent="0.25">
      <c r="A150" s="50"/>
      <c r="B150" s="51" t="s">
        <v>68</v>
      </c>
      <c r="C150" s="52">
        <v>1145404805.3060162</v>
      </c>
      <c r="D150" s="53">
        <v>1</v>
      </c>
      <c r="E150" s="53">
        <v>1145404805.3060162</v>
      </c>
      <c r="F150" s="53">
        <v>2.5605932974755095</v>
      </c>
      <c r="G150" s="54">
        <v>0.1174271890642876</v>
      </c>
      <c r="H150" s="54">
        <v>6.0163477505549519E-2</v>
      </c>
      <c r="I150" s="53">
        <v>2.560593297475509</v>
      </c>
      <c r="J150" s="55">
        <v>0.34547322619456977</v>
      </c>
      <c r="AI150" s="28" t="s">
        <v>48</v>
      </c>
      <c r="AJ150" s="25" t="s">
        <v>49</v>
      </c>
      <c r="AK150" s="26" t="s">
        <v>50</v>
      </c>
      <c r="AL150" s="26" t="s">
        <v>51</v>
      </c>
      <c r="AM150" s="26" t="s">
        <v>52</v>
      </c>
      <c r="AN150" s="26" t="s">
        <v>53</v>
      </c>
      <c r="AO150" s="26" t="s">
        <v>54</v>
      </c>
      <c r="AP150" s="26" t="s">
        <v>55</v>
      </c>
      <c r="AQ150" s="27" t="s">
        <v>80</v>
      </c>
      <c r="AT150" s="28" t="s">
        <v>48</v>
      </c>
      <c r="AU150" s="25" t="s">
        <v>49</v>
      </c>
      <c r="AV150" s="26" t="s">
        <v>50</v>
      </c>
      <c r="AW150" s="26" t="s">
        <v>51</v>
      </c>
      <c r="AX150" s="26" t="s">
        <v>52</v>
      </c>
      <c r="AY150" s="26" t="s">
        <v>53</v>
      </c>
      <c r="AZ150" s="26" t="s">
        <v>54</v>
      </c>
      <c r="BA150" s="26" t="s">
        <v>55</v>
      </c>
      <c r="BB150" s="27" t="s">
        <v>80</v>
      </c>
    </row>
    <row r="151" spans="1:54" ht="19" thickTop="1" x14ac:dyDescent="0.2">
      <c r="A151" s="50" t="s">
        <v>81</v>
      </c>
      <c r="B151" s="43" t="s">
        <v>59</v>
      </c>
      <c r="C151" s="44">
        <v>17892803303.597984</v>
      </c>
      <c r="D151" s="49">
        <v>120</v>
      </c>
      <c r="E151" s="45">
        <v>149106694.19664988</v>
      </c>
      <c r="F151" s="94"/>
      <c r="G151" s="94"/>
      <c r="H151" s="94"/>
      <c r="I151" s="94"/>
      <c r="J151" s="95"/>
      <c r="AI151" s="36" t="s">
        <v>60</v>
      </c>
      <c r="AJ151" s="37" t="s">
        <v>82</v>
      </c>
      <c r="AK151" s="38">
        <v>1</v>
      </c>
      <c r="AL151" s="39">
        <v>11133354535.815304</v>
      </c>
      <c r="AM151" s="39">
        <v>8.2968161102683347</v>
      </c>
      <c r="AN151" s="40">
        <v>9.2492464036158326E-3</v>
      </c>
      <c r="AO151" s="40">
        <v>0.29320670134537113</v>
      </c>
      <c r="AP151" s="39">
        <v>8.2968161102683347</v>
      </c>
      <c r="AQ151" s="41">
        <v>0.78227264372636918</v>
      </c>
      <c r="AT151" s="36" t="s">
        <v>60</v>
      </c>
      <c r="AU151" s="37" t="s">
        <v>83</v>
      </c>
      <c r="AV151" s="38">
        <v>1</v>
      </c>
      <c r="AW151" s="39">
        <v>12440264448.636822</v>
      </c>
      <c r="AX151" s="39">
        <v>9.1323896887920313</v>
      </c>
      <c r="AY151" s="40">
        <v>6.7339782456254833E-3</v>
      </c>
      <c r="AZ151" s="40">
        <v>0.31347890737248701</v>
      </c>
      <c r="BA151" s="39">
        <v>9.1323896887920331</v>
      </c>
      <c r="BB151" s="41">
        <v>0.8197016238100171</v>
      </c>
    </row>
    <row r="152" spans="1:54" x14ac:dyDescent="0.2">
      <c r="A152" s="42"/>
      <c r="B152" s="43" t="s">
        <v>65</v>
      </c>
      <c r="C152" s="44">
        <v>17892803303.597984</v>
      </c>
      <c r="D152" s="45">
        <v>73.97335041826156</v>
      </c>
      <c r="E152" s="45">
        <v>241881747.98664853</v>
      </c>
      <c r="F152" s="94"/>
      <c r="G152" s="94"/>
      <c r="H152" s="94"/>
      <c r="I152" s="94"/>
      <c r="J152" s="95"/>
      <c r="AI152" s="48" t="s">
        <v>66</v>
      </c>
      <c r="AJ152" s="44">
        <v>52825387914.322037</v>
      </c>
      <c r="AK152" s="49">
        <v>1</v>
      </c>
      <c r="AL152" s="45">
        <v>52825387914.322037</v>
      </c>
      <c r="AM152" s="45">
        <v>39.366619294193306</v>
      </c>
      <c r="AN152" s="46">
        <v>3.9859390669890603E-6</v>
      </c>
      <c r="AO152" s="46">
        <v>0.66311034318984341</v>
      </c>
      <c r="AP152" s="45">
        <v>39.366619294193299</v>
      </c>
      <c r="AQ152" s="47">
        <v>0.99996730919296684</v>
      </c>
      <c r="AT152" s="48" t="s">
        <v>66</v>
      </c>
      <c r="AU152" s="44">
        <v>71045972356.20961</v>
      </c>
      <c r="AV152" s="49">
        <v>1</v>
      </c>
      <c r="AW152" s="45">
        <v>71045972356.20961</v>
      </c>
      <c r="AX152" s="45">
        <v>52.154800089249605</v>
      </c>
      <c r="AY152" s="46">
        <v>5.4555593610729255E-7</v>
      </c>
      <c r="AZ152" s="46">
        <v>0.72281816351425499</v>
      </c>
      <c r="BA152" s="45">
        <v>52.154800089249605</v>
      </c>
      <c r="BB152" s="47">
        <v>0.99999948683177142</v>
      </c>
    </row>
    <row r="153" spans="1:54" x14ac:dyDescent="0.2">
      <c r="A153" s="42"/>
      <c r="B153" s="43" t="s">
        <v>67</v>
      </c>
      <c r="C153" s="44">
        <v>17892803303.597984</v>
      </c>
      <c r="D153" s="45">
        <v>83.218138274942504</v>
      </c>
      <c r="E153" s="45">
        <v>215010857.90314558</v>
      </c>
      <c r="F153" s="94"/>
      <c r="G153" s="94"/>
      <c r="H153" s="94"/>
      <c r="I153" s="94"/>
      <c r="J153" s="95"/>
      <c r="AI153" s="62" t="s">
        <v>7</v>
      </c>
      <c r="AJ153" s="63">
        <v>11133354535.815321</v>
      </c>
      <c r="AK153" s="64">
        <v>1</v>
      </c>
      <c r="AL153" s="65">
        <v>11133354535.815321</v>
      </c>
      <c r="AM153" s="65">
        <v>8.2968161102683489</v>
      </c>
      <c r="AN153" s="66">
        <v>9.2492464036157736E-3</v>
      </c>
      <c r="AO153" s="66">
        <v>0.29320670134537147</v>
      </c>
      <c r="AP153" s="65">
        <v>8.2968161102683471</v>
      </c>
      <c r="AQ153" s="67">
        <v>0.78227264372636962</v>
      </c>
      <c r="AT153" s="62" t="s">
        <v>7</v>
      </c>
      <c r="AU153" s="63">
        <v>12440264448.636816</v>
      </c>
      <c r="AV153" s="64">
        <v>1</v>
      </c>
      <c r="AW153" s="65">
        <v>12440264448.636816</v>
      </c>
      <c r="AX153" s="65">
        <v>9.1323896887920277</v>
      </c>
      <c r="AY153" s="66">
        <v>6.7339782456254955E-3</v>
      </c>
      <c r="AZ153" s="66">
        <v>0.3134789073724869</v>
      </c>
      <c r="BA153" s="65">
        <v>9.1323896887920295</v>
      </c>
      <c r="BB153" s="67">
        <v>0.81970162381001688</v>
      </c>
    </row>
    <row r="154" spans="1:54" ht="17" thickBot="1" x14ac:dyDescent="0.25">
      <c r="A154" s="96"/>
      <c r="B154" s="97" t="s">
        <v>68</v>
      </c>
      <c r="C154" s="84">
        <v>17892803303.597984</v>
      </c>
      <c r="D154" s="98">
        <v>40</v>
      </c>
      <c r="E154" s="98">
        <v>447320082.58994961</v>
      </c>
      <c r="F154" s="86"/>
      <c r="G154" s="86"/>
      <c r="H154" s="86"/>
      <c r="I154" s="86"/>
      <c r="J154" s="87"/>
      <c r="AI154" s="68" t="s">
        <v>71</v>
      </c>
      <c r="AJ154" s="52">
        <v>26837655283.299343</v>
      </c>
      <c r="AK154" s="80">
        <v>20</v>
      </c>
      <c r="AL154" s="53">
        <v>1341882764.1649671</v>
      </c>
      <c r="AM154" s="81"/>
      <c r="AN154" s="81"/>
      <c r="AO154" s="81"/>
      <c r="AP154" s="81"/>
      <c r="AQ154" s="82"/>
      <c r="AT154" s="68" t="s">
        <v>71</v>
      </c>
      <c r="AU154" s="52">
        <v>27244269840.79417</v>
      </c>
      <c r="AV154" s="80">
        <v>20</v>
      </c>
      <c r="AW154" s="53">
        <v>1362213492.0397086</v>
      </c>
      <c r="AX154" s="81"/>
      <c r="AY154" s="81"/>
      <c r="AZ154" s="81"/>
      <c r="BA154" s="81"/>
      <c r="BB154" s="82"/>
    </row>
    <row r="155" spans="1:54" ht="17" thickTop="1" x14ac:dyDescent="0.2">
      <c r="AI155" s="48" t="s">
        <v>72</v>
      </c>
      <c r="AJ155" s="44">
        <v>90796397733.436691</v>
      </c>
      <c r="AK155" s="49">
        <v>22</v>
      </c>
      <c r="AL155" s="94"/>
      <c r="AM155" s="94"/>
      <c r="AN155" s="94"/>
      <c r="AO155" s="94"/>
      <c r="AP155" s="94"/>
      <c r="AQ155" s="95"/>
      <c r="AT155" s="48" t="s">
        <v>72</v>
      </c>
      <c r="AU155" s="44">
        <v>110730506645.64062</v>
      </c>
      <c r="AV155" s="49">
        <v>22</v>
      </c>
      <c r="AW155" s="94"/>
      <c r="AX155" s="94"/>
      <c r="AY155" s="94"/>
      <c r="AZ155" s="94"/>
      <c r="BA155" s="94"/>
      <c r="BB155" s="95"/>
    </row>
    <row r="156" spans="1:54" ht="17" thickBot="1" x14ac:dyDescent="0.25">
      <c r="A156" s="21" t="s">
        <v>40</v>
      </c>
      <c r="B156" s="21"/>
      <c r="C156" s="21"/>
      <c r="D156" s="21"/>
      <c r="E156" s="21"/>
      <c r="F156" s="21"/>
      <c r="G156" s="21"/>
      <c r="H156" s="21"/>
      <c r="I156" s="21"/>
      <c r="AI156" s="83" t="s">
        <v>73</v>
      </c>
      <c r="AJ156" s="84">
        <v>37971009819.114647</v>
      </c>
      <c r="AK156" s="85">
        <v>21</v>
      </c>
      <c r="AL156" s="86"/>
      <c r="AM156" s="86"/>
      <c r="AN156" s="86"/>
      <c r="AO156" s="86"/>
      <c r="AP156" s="86"/>
      <c r="AQ156" s="87"/>
      <c r="AT156" s="83" t="s">
        <v>73</v>
      </c>
      <c r="AU156" s="84">
        <v>39684534289.430992</v>
      </c>
      <c r="AV156" s="85">
        <v>21</v>
      </c>
      <c r="AW156" s="86"/>
      <c r="AX156" s="86"/>
      <c r="AY156" s="86"/>
      <c r="AZ156" s="86"/>
      <c r="BA156" s="86"/>
      <c r="BB156" s="87"/>
    </row>
    <row r="157" spans="1:54" ht="17" thickTop="1" x14ac:dyDescent="0.2">
      <c r="A157" s="22" t="s">
        <v>41</v>
      </c>
      <c r="B157" s="22" t="s">
        <v>42</v>
      </c>
    </row>
    <row r="158" spans="1:54" ht="33" thickBot="1" x14ac:dyDescent="0.35">
      <c r="A158" s="22" t="s">
        <v>84</v>
      </c>
      <c r="B158" s="22" t="s">
        <v>85</v>
      </c>
      <c r="AI158" s="88" t="s">
        <v>86</v>
      </c>
      <c r="AT158" s="88" t="s">
        <v>86</v>
      </c>
    </row>
    <row r="159" spans="1:54" ht="36" thickTop="1" thickBot="1" x14ac:dyDescent="0.25">
      <c r="A159" s="28" t="s">
        <v>48</v>
      </c>
      <c r="B159" s="25" t="s">
        <v>49</v>
      </c>
      <c r="C159" s="26" t="s">
        <v>50</v>
      </c>
      <c r="D159" s="26" t="s">
        <v>51</v>
      </c>
      <c r="E159" s="26" t="s">
        <v>52</v>
      </c>
      <c r="F159" s="26" t="s">
        <v>53</v>
      </c>
      <c r="G159" s="26" t="s">
        <v>54</v>
      </c>
      <c r="H159" s="26" t="s">
        <v>55</v>
      </c>
      <c r="I159" s="27" t="s">
        <v>56</v>
      </c>
    </row>
    <row r="160" spans="1:54" ht="17" thickTop="1" x14ac:dyDescent="0.2">
      <c r="A160" s="36" t="s">
        <v>66</v>
      </c>
      <c r="B160" s="99">
        <v>127538129179.98218</v>
      </c>
      <c r="C160" s="38">
        <v>1</v>
      </c>
      <c r="D160" s="39">
        <v>127538129179.98218</v>
      </c>
      <c r="E160" s="39">
        <v>61.62730589001351</v>
      </c>
      <c r="F160" s="40">
        <v>1.2627703296215328E-9</v>
      </c>
      <c r="G160" s="40">
        <v>0.60640499470398113</v>
      </c>
      <c r="H160" s="39">
        <v>61.62730589001351</v>
      </c>
      <c r="I160" s="41">
        <v>0.99999999374959059</v>
      </c>
      <c r="AI160" s="21" t="s">
        <v>79</v>
      </c>
      <c r="AJ160" s="21"/>
      <c r="AK160" s="21"/>
      <c r="AL160" s="21"/>
      <c r="AM160" s="21"/>
      <c r="AN160" s="21"/>
      <c r="AO160" s="21"/>
      <c r="AP160" s="21"/>
      <c r="AQ160" s="21"/>
      <c r="AT160" s="21" t="s">
        <v>79</v>
      </c>
      <c r="AU160" s="21"/>
      <c r="AV160" s="21"/>
      <c r="AW160" s="21"/>
      <c r="AX160" s="21"/>
      <c r="AY160" s="21"/>
      <c r="AZ160" s="21"/>
      <c r="BA160" s="21"/>
      <c r="BB160" s="21"/>
    </row>
    <row r="161" spans="1:54" ht="17" thickBot="1" x14ac:dyDescent="0.25">
      <c r="A161" s="68" t="s">
        <v>7</v>
      </c>
      <c r="B161" s="63">
        <v>15986911248.705858</v>
      </c>
      <c r="C161" s="64">
        <v>1</v>
      </c>
      <c r="D161" s="65">
        <v>15986911248.705858</v>
      </c>
      <c r="E161" s="65">
        <v>7.7249860578567366</v>
      </c>
      <c r="F161" s="66">
        <v>8.258264113219416E-3</v>
      </c>
      <c r="G161" s="66">
        <v>0.16186460585848636</v>
      </c>
      <c r="H161" s="65">
        <v>7.7249860578567375</v>
      </c>
      <c r="I161" s="67">
        <v>0.77401996233377057</v>
      </c>
      <c r="AI161" s="22" t="s">
        <v>43</v>
      </c>
      <c r="AJ161" s="22" t="s">
        <v>46</v>
      </c>
      <c r="AT161" s="22" t="s">
        <v>43</v>
      </c>
      <c r="AU161" s="22" t="s">
        <v>47</v>
      </c>
    </row>
    <row r="162" spans="1:54" ht="36" thickTop="1" thickBot="1" x14ac:dyDescent="0.25">
      <c r="A162" s="68" t="s">
        <v>8</v>
      </c>
      <c r="B162" s="63">
        <v>96242984608.627792</v>
      </c>
      <c r="C162" s="64">
        <v>1</v>
      </c>
      <c r="D162" s="65">
        <v>96242984608.627792</v>
      </c>
      <c r="E162" s="65">
        <v>46.505275640931238</v>
      </c>
      <c r="F162" s="66">
        <v>3.3482335269375356E-8</v>
      </c>
      <c r="G162" s="66">
        <v>0.53760045611514806</v>
      </c>
      <c r="H162" s="65">
        <v>46.505275640931245</v>
      </c>
      <c r="I162" s="67">
        <v>0.99999862861444133</v>
      </c>
      <c r="AI162" s="28" t="s">
        <v>48</v>
      </c>
      <c r="AJ162" s="25" t="s">
        <v>49</v>
      </c>
      <c r="AK162" s="26" t="s">
        <v>50</v>
      </c>
      <c r="AL162" s="26" t="s">
        <v>51</v>
      </c>
      <c r="AM162" s="26" t="s">
        <v>52</v>
      </c>
      <c r="AN162" s="26" t="s">
        <v>53</v>
      </c>
      <c r="AO162" s="26" t="s">
        <v>54</v>
      </c>
      <c r="AP162" s="26" t="s">
        <v>55</v>
      </c>
      <c r="AQ162" s="27" t="s">
        <v>80</v>
      </c>
      <c r="AT162" s="28" t="s">
        <v>48</v>
      </c>
      <c r="AU162" s="25" t="s">
        <v>49</v>
      </c>
      <c r="AV162" s="26" t="s">
        <v>50</v>
      </c>
      <c r="AW162" s="26" t="s">
        <v>51</v>
      </c>
      <c r="AX162" s="26" t="s">
        <v>52</v>
      </c>
      <c r="AY162" s="26" t="s">
        <v>53</v>
      </c>
      <c r="AZ162" s="26" t="s">
        <v>54</v>
      </c>
      <c r="BA162" s="26" t="s">
        <v>55</v>
      </c>
      <c r="BB162" s="27" t="s">
        <v>80</v>
      </c>
    </row>
    <row r="163" spans="1:54" ht="19" thickTop="1" x14ac:dyDescent="0.2">
      <c r="A163" s="48" t="s">
        <v>70</v>
      </c>
      <c r="B163" s="69">
        <v>12105851491.863396</v>
      </c>
      <c r="C163" s="70">
        <v>1</v>
      </c>
      <c r="D163" s="71">
        <v>12105851491.863396</v>
      </c>
      <c r="E163" s="71">
        <v>5.8496311475238318</v>
      </c>
      <c r="F163" s="72">
        <v>2.0223805569774263E-2</v>
      </c>
      <c r="G163" s="72">
        <v>0.12758294889444816</v>
      </c>
      <c r="H163" s="71">
        <v>5.8496311475238318</v>
      </c>
      <c r="I163" s="73">
        <v>0.65552568856867643</v>
      </c>
      <c r="AI163" s="36" t="s">
        <v>60</v>
      </c>
      <c r="AJ163" s="37" t="s">
        <v>87</v>
      </c>
      <c r="AK163" s="38">
        <v>1</v>
      </c>
      <c r="AL163" s="39">
        <v>9759528.4520751834</v>
      </c>
      <c r="AM163" s="40">
        <v>0.55469005237580349</v>
      </c>
      <c r="AN163" s="40">
        <v>0.46507000780414209</v>
      </c>
      <c r="AO163" s="40">
        <v>2.6986057730006487E-2</v>
      </c>
      <c r="AP163" s="40">
        <v>0.55469005237580349</v>
      </c>
      <c r="AQ163" s="41">
        <v>0.10937393841743837</v>
      </c>
      <c r="AT163" s="36" t="s">
        <v>60</v>
      </c>
      <c r="AU163" s="37" t="s">
        <v>88</v>
      </c>
      <c r="AV163" s="38">
        <v>1</v>
      </c>
      <c r="AW163" s="39">
        <v>129870660.50785494</v>
      </c>
      <c r="AX163" s="39">
        <v>2.0821203377454642</v>
      </c>
      <c r="AY163" s="40">
        <v>0.1645132104220722</v>
      </c>
      <c r="AZ163" s="40">
        <v>9.4289873703226279E-2</v>
      </c>
      <c r="BA163" s="39">
        <v>2.0821203377454642</v>
      </c>
      <c r="BB163" s="41">
        <v>0.27940059425243435</v>
      </c>
    </row>
    <row r="164" spans="1:54" ht="17" thickBot="1" x14ac:dyDescent="0.25">
      <c r="A164" s="83" t="s">
        <v>71</v>
      </c>
      <c r="B164" s="84">
        <v>82780272373.158722</v>
      </c>
      <c r="C164" s="85">
        <v>40</v>
      </c>
      <c r="D164" s="98">
        <v>2069506809.328968</v>
      </c>
      <c r="E164" s="86"/>
      <c r="F164" s="86"/>
      <c r="G164" s="86"/>
      <c r="H164" s="86"/>
      <c r="I164" s="87"/>
      <c r="AI164" s="48" t="s">
        <v>66</v>
      </c>
      <c r="AJ164" s="44">
        <v>264359089.69047534</v>
      </c>
      <c r="AK164" s="49">
        <v>1</v>
      </c>
      <c r="AL164" s="45">
        <v>264359089.69047534</v>
      </c>
      <c r="AM164" s="45">
        <v>15.025045321247029</v>
      </c>
      <c r="AN164" s="46">
        <v>9.3955124464628018E-4</v>
      </c>
      <c r="AO164" s="46">
        <v>0.42898003938149021</v>
      </c>
      <c r="AP164" s="45">
        <v>15.025045321247031</v>
      </c>
      <c r="AQ164" s="47">
        <v>0.95766668380769993</v>
      </c>
      <c r="AT164" s="48" t="s">
        <v>66</v>
      </c>
      <c r="AU164" s="44">
        <v>790960203.42690945</v>
      </c>
      <c r="AV164" s="49">
        <v>1</v>
      </c>
      <c r="AW164" s="45">
        <v>790960203.42690945</v>
      </c>
      <c r="AX164" s="45">
        <v>12.680880496506369</v>
      </c>
      <c r="AY164" s="46">
        <v>1.9577058471468636E-3</v>
      </c>
      <c r="AZ164" s="46">
        <v>0.38802138448693185</v>
      </c>
      <c r="BA164" s="45">
        <v>12.68088049650637</v>
      </c>
      <c r="BB164" s="47">
        <v>0.92299068992940225</v>
      </c>
    </row>
    <row r="165" spans="1:54" ht="17" thickTop="1" x14ac:dyDescent="0.2">
      <c r="AI165" s="56" t="s">
        <v>7</v>
      </c>
      <c r="AJ165" s="57">
        <v>9759528.4520751629</v>
      </c>
      <c r="AK165" s="58">
        <v>1</v>
      </c>
      <c r="AL165" s="59">
        <v>9759528.4520751629</v>
      </c>
      <c r="AM165" s="60">
        <v>0.55469005237580227</v>
      </c>
      <c r="AN165" s="60">
        <v>0.46507000780414309</v>
      </c>
      <c r="AO165" s="60">
        <v>2.6986057730006431E-2</v>
      </c>
      <c r="AP165" s="60">
        <v>0.55469005237580238</v>
      </c>
      <c r="AQ165" s="61">
        <v>0.10937393841743848</v>
      </c>
      <c r="AT165" s="56" t="s">
        <v>7</v>
      </c>
      <c r="AU165" s="57">
        <v>129870660.50785504</v>
      </c>
      <c r="AV165" s="58">
        <v>1</v>
      </c>
      <c r="AW165" s="59">
        <v>129870660.50785504</v>
      </c>
      <c r="AX165" s="59">
        <v>2.0821203377454656</v>
      </c>
      <c r="AY165" s="60">
        <v>0.1645132104220722</v>
      </c>
      <c r="AZ165" s="60">
        <v>9.4289873703226348E-2</v>
      </c>
      <c r="BA165" s="59">
        <v>2.0821203377454656</v>
      </c>
      <c r="BB165" s="61">
        <v>0.27940059425243446</v>
      </c>
    </row>
    <row r="166" spans="1:54" x14ac:dyDescent="0.2">
      <c r="AI166" s="68" t="s">
        <v>71</v>
      </c>
      <c r="AJ166" s="52">
        <v>351891237.64790666</v>
      </c>
      <c r="AK166" s="80">
        <v>20</v>
      </c>
      <c r="AL166" s="53">
        <v>17594561.882395335</v>
      </c>
      <c r="AM166" s="81"/>
      <c r="AN166" s="81"/>
      <c r="AO166" s="81"/>
      <c r="AP166" s="81"/>
      <c r="AQ166" s="82"/>
      <c r="AT166" s="68" t="s">
        <v>71</v>
      </c>
      <c r="AU166" s="52">
        <v>1247484673.7098768</v>
      </c>
      <c r="AV166" s="80">
        <v>20</v>
      </c>
      <c r="AW166" s="53">
        <v>62374233.685493842</v>
      </c>
      <c r="AX166" s="81"/>
      <c r="AY166" s="81"/>
      <c r="AZ166" s="81"/>
      <c r="BA166" s="81"/>
      <c r="BB166" s="82"/>
    </row>
    <row r="167" spans="1:54" x14ac:dyDescent="0.2">
      <c r="AI167" s="48" t="s">
        <v>72</v>
      </c>
      <c r="AJ167" s="44">
        <v>618981963.005</v>
      </c>
      <c r="AK167" s="49">
        <v>22</v>
      </c>
      <c r="AL167" s="94"/>
      <c r="AM167" s="94"/>
      <c r="AN167" s="94"/>
      <c r="AO167" s="94"/>
      <c r="AP167" s="94"/>
      <c r="AQ167" s="95"/>
      <c r="AT167" s="48" t="s">
        <v>72</v>
      </c>
      <c r="AU167" s="44">
        <v>2117230144.4421003</v>
      </c>
      <c r="AV167" s="49">
        <v>22</v>
      </c>
      <c r="AW167" s="94"/>
      <c r="AX167" s="94"/>
      <c r="AY167" s="94"/>
      <c r="AZ167" s="94"/>
      <c r="BA167" s="94"/>
      <c r="BB167" s="95"/>
    </row>
    <row r="168" spans="1:54" ht="17" thickBot="1" x14ac:dyDescent="0.25">
      <c r="AI168" s="83" t="s">
        <v>73</v>
      </c>
      <c r="AJ168" s="84">
        <v>361650766.09998184</v>
      </c>
      <c r="AK168" s="85">
        <v>21</v>
      </c>
      <c r="AL168" s="86"/>
      <c r="AM168" s="86"/>
      <c r="AN168" s="86"/>
      <c r="AO168" s="86"/>
      <c r="AP168" s="86"/>
      <c r="AQ168" s="87"/>
      <c r="AT168" s="83" t="s">
        <v>73</v>
      </c>
      <c r="AU168" s="84">
        <v>1377355334.2177317</v>
      </c>
      <c r="AV168" s="85">
        <v>21</v>
      </c>
      <c r="AW168" s="86"/>
      <c r="AX168" s="86"/>
      <c r="AY168" s="86"/>
      <c r="AZ168" s="86"/>
      <c r="BA168" s="86"/>
      <c r="BB168" s="87"/>
    </row>
    <row r="169" spans="1:54" ht="17" thickTop="1" x14ac:dyDescent="0.2"/>
    <row r="170" spans="1:54" ht="24" x14ac:dyDescent="0.2">
      <c r="AI170" s="20" t="s">
        <v>89</v>
      </c>
      <c r="AJ170" s="20"/>
      <c r="AK170" s="20"/>
      <c r="AL170" s="20"/>
      <c r="AM170" s="20"/>
      <c r="AT170" s="20" t="s">
        <v>90</v>
      </c>
      <c r="AU170" s="20"/>
      <c r="AV170" s="20"/>
      <c r="AW170" s="20"/>
      <c r="AX170" s="20"/>
    </row>
    <row r="172" spans="1:54" ht="24" x14ac:dyDescent="0.3">
      <c r="AI172" s="88" t="s">
        <v>91</v>
      </c>
      <c r="AT172" s="88" t="s">
        <v>91</v>
      </c>
    </row>
    <row r="174" spans="1:54" x14ac:dyDescent="0.2">
      <c r="AI174" s="100" t="s">
        <v>79</v>
      </c>
      <c r="AJ174" s="100"/>
      <c r="AK174" s="100"/>
      <c r="AL174" s="100"/>
      <c r="AM174" s="100"/>
      <c r="AN174" s="100"/>
      <c r="AO174" s="100"/>
      <c r="AP174" s="100"/>
      <c r="AQ174" s="100"/>
      <c r="AT174" s="100" t="s">
        <v>79</v>
      </c>
      <c r="AU174" s="100"/>
      <c r="AV174" s="100"/>
      <c r="AW174" s="100"/>
      <c r="AX174" s="100"/>
      <c r="AY174" s="100"/>
      <c r="AZ174" s="100"/>
      <c r="BA174" s="100"/>
      <c r="BB174" s="100"/>
    </row>
    <row r="175" spans="1:54" ht="17" thickBot="1" x14ac:dyDescent="0.25">
      <c r="AI175" s="101" t="s">
        <v>43</v>
      </c>
      <c r="AJ175" s="101" t="s">
        <v>46</v>
      </c>
      <c r="AT175" s="101" t="s">
        <v>43</v>
      </c>
      <c r="AU175" s="101" t="s">
        <v>47</v>
      </c>
    </row>
    <row r="176" spans="1:54" ht="36" thickTop="1" thickBot="1" x14ac:dyDescent="0.25">
      <c r="AI176" s="102" t="s">
        <v>48</v>
      </c>
      <c r="AJ176" s="103" t="s">
        <v>49</v>
      </c>
      <c r="AK176" s="104" t="s">
        <v>50</v>
      </c>
      <c r="AL176" s="104" t="s">
        <v>51</v>
      </c>
      <c r="AM176" s="104" t="s">
        <v>52</v>
      </c>
      <c r="AN176" s="104" t="s">
        <v>53</v>
      </c>
      <c r="AO176" s="104" t="s">
        <v>54</v>
      </c>
      <c r="AP176" s="104" t="s">
        <v>55</v>
      </c>
      <c r="AQ176" s="105" t="s">
        <v>80</v>
      </c>
      <c r="AT176" s="102" t="s">
        <v>48</v>
      </c>
      <c r="AU176" s="103" t="s">
        <v>49</v>
      </c>
      <c r="AV176" s="104" t="s">
        <v>50</v>
      </c>
      <c r="AW176" s="104" t="s">
        <v>51</v>
      </c>
      <c r="AX176" s="104" t="s">
        <v>52</v>
      </c>
      <c r="AY176" s="104" t="s">
        <v>53</v>
      </c>
      <c r="AZ176" s="104" t="s">
        <v>54</v>
      </c>
      <c r="BA176" s="104" t="s">
        <v>55</v>
      </c>
      <c r="BB176" s="105" t="s">
        <v>80</v>
      </c>
    </row>
    <row r="177" spans="35:54" ht="19" thickTop="1" x14ac:dyDescent="0.2">
      <c r="AI177" s="106" t="s">
        <v>60</v>
      </c>
      <c r="AJ177" s="107" t="s">
        <v>92</v>
      </c>
      <c r="AK177" s="108">
        <v>1</v>
      </c>
      <c r="AL177" s="109">
        <v>23758494814.003998</v>
      </c>
      <c r="AM177" s="109">
        <v>25.04266818158046</v>
      </c>
      <c r="AN177" s="110">
        <v>7.8746301754762204E-5</v>
      </c>
      <c r="AO177" s="110">
        <v>0.56860016015228187</v>
      </c>
      <c r="AP177" s="109">
        <v>25.042668181580456</v>
      </c>
      <c r="AQ177" s="111">
        <v>0.99726869681906227</v>
      </c>
      <c r="AT177" s="106" t="s">
        <v>60</v>
      </c>
      <c r="AU177" s="107" t="s">
        <v>93</v>
      </c>
      <c r="AV177" s="108">
        <v>1</v>
      </c>
      <c r="AW177" s="109">
        <v>27264729421.759914</v>
      </c>
      <c r="AX177" s="109">
        <v>31.827491548495114</v>
      </c>
      <c r="AY177" s="110">
        <v>1.9367906816044217E-5</v>
      </c>
      <c r="AZ177" s="110">
        <v>0.62618654942135255</v>
      </c>
      <c r="BA177" s="109">
        <v>31.827491548495114</v>
      </c>
      <c r="BB177" s="111">
        <v>0.99963621339930864</v>
      </c>
    </row>
    <row r="178" spans="35:54" x14ac:dyDescent="0.2">
      <c r="AI178" s="112" t="s">
        <v>66</v>
      </c>
      <c r="AJ178" s="113">
        <v>29974889172.27919</v>
      </c>
      <c r="AK178" s="114">
        <v>1</v>
      </c>
      <c r="AL178" s="115">
        <v>29974889172.27919</v>
      </c>
      <c r="AM178" s="115">
        <v>31.595065646944079</v>
      </c>
      <c r="AN178" s="116">
        <v>2.025386855443689E-5</v>
      </c>
      <c r="AO178" s="116">
        <v>0.62446930828031066</v>
      </c>
      <c r="AP178" s="115">
        <v>31.595065646944072</v>
      </c>
      <c r="AQ178" s="117">
        <v>0.99960963178295514</v>
      </c>
      <c r="AT178" s="112" t="s">
        <v>66</v>
      </c>
      <c r="AU178" s="113">
        <v>41554161096.204361</v>
      </c>
      <c r="AV178" s="114">
        <v>1</v>
      </c>
      <c r="AW178" s="115">
        <v>41554161096.204361</v>
      </c>
      <c r="AX178" s="115">
        <v>48.50826467541296</v>
      </c>
      <c r="AY178" s="116">
        <v>1.230566229150296E-6</v>
      </c>
      <c r="AZ178" s="116">
        <v>0.71855297878927782</v>
      </c>
      <c r="BA178" s="115">
        <v>48.508264675412953</v>
      </c>
      <c r="BB178" s="117">
        <v>0.99999811665073435</v>
      </c>
    </row>
    <row r="179" spans="35:54" x14ac:dyDescent="0.2">
      <c r="AI179" s="118" t="s">
        <v>8</v>
      </c>
      <c r="AJ179" s="119">
        <v>23758494814.004005</v>
      </c>
      <c r="AK179" s="120">
        <v>1</v>
      </c>
      <c r="AL179" s="121">
        <v>23758494814.004005</v>
      </c>
      <c r="AM179" s="121">
        <v>25.042668181580467</v>
      </c>
      <c r="AN179" s="122">
        <v>7.8746301754762068E-5</v>
      </c>
      <c r="AO179" s="122">
        <v>0.56860016015228199</v>
      </c>
      <c r="AP179" s="121">
        <v>25.042668181580467</v>
      </c>
      <c r="AQ179" s="123">
        <v>0.99726869681906227</v>
      </c>
      <c r="AT179" s="118" t="s">
        <v>8</v>
      </c>
      <c r="AU179" s="119">
        <v>27264729421.759918</v>
      </c>
      <c r="AV179" s="120">
        <v>1</v>
      </c>
      <c r="AW179" s="121">
        <v>27264729421.759918</v>
      </c>
      <c r="AX179" s="121">
        <v>31.827491548495118</v>
      </c>
      <c r="AY179" s="122">
        <v>1.9367906816044217E-5</v>
      </c>
      <c r="AZ179" s="122">
        <v>0.62618654942135266</v>
      </c>
      <c r="BA179" s="121">
        <v>31.827491548495122</v>
      </c>
      <c r="BB179" s="123">
        <v>0.99963621339930864</v>
      </c>
    </row>
    <row r="180" spans="35:54" x14ac:dyDescent="0.2">
      <c r="AI180" s="112" t="s">
        <v>71</v>
      </c>
      <c r="AJ180" s="113">
        <v>18025691120.169891</v>
      </c>
      <c r="AK180" s="114">
        <v>19</v>
      </c>
      <c r="AL180" s="115">
        <v>948720585.27209949</v>
      </c>
      <c r="AM180" s="124"/>
      <c r="AN180" s="124"/>
      <c r="AO180" s="124"/>
      <c r="AP180" s="124"/>
      <c r="AQ180" s="125"/>
      <c r="AT180" s="112" t="s">
        <v>71</v>
      </c>
      <c r="AU180" s="113">
        <v>16276176154.948414</v>
      </c>
      <c r="AV180" s="114">
        <v>19</v>
      </c>
      <c r="AW180" s="115">
        <v>856640850.26044285</v>
      </c>
      <c r="AX180" s="124"/>
      <c r="AY180" s="124"/>
      <c r="AZ180" s="124"/>
      <c r="BA180" s="124"/>
      <c r="BB180" s="125"/>
    </row>
    <row r="181" spans="35:54" x14ac:dyDescent="0.2">
      <c r="AI181" s="112" t="s">
        <v>72</v>
      </c>
      <c r="AJ181" s="113">
        <v>74428524428.467392</v>
      </c>
      <c r="AK181" s="114">
        <v>21</v>
      </c>
      <c r="AL181" s="124"/>
      <c r="AM181" s="124"/>
      <c r="AN181" s="124"/>
      <c r="AO181" s="124"/>
      <c r="AP181" s="124"/>
      <c r="AQ181" s="125"/>
      <c r="AT181" s="112" t="s">
        <v>72</v>
      </c>
      <c r="AU181" s="113">
        <v>88464426959.012909</v>
      </c>
      <c r="AV181" s="114">
        <v>21</v>
      </c>
      <c r="AW181" s="124"/>
      <c r="AX181" s="124"/>
      <c r="AY181" s="124"/>
      <c r="AZ181" s="124"/>
      <c r="BA181" s="124"/>
      <c r="BB181" s="125"/>
    </row>
    <row r="182" spans="35:54" ht="17" thickBot="1" x14ac:dyDescent="0.25">
      <c r="AI182" s="126" t="s">
        <v>73</v>
      </c>
      <c r="AJ182" s="127">
        <v>41784185934.173889</v>
      </c>
      <c r="AK182" s="128">
        <v>20</v>
      </c>
      <c r="AL182" s="129"/>
      <c r="AM182" s="129"/>
      <c r="AN182" s="129"/>
      <c r="AO182" s="129"/>
      <c r="AP182" s="129"/>
      <c r="AQ182" s="130"/>
      <c r="AT182" s="126" t="s">
        <v>73</v>
      </c>
      <c r="AU182" s="127">
        <v>43540905576.708328</v>
      </c>
      <c r="AV182" s="128">
        <v>20</v>
      </c>
      <c r="AW182" s="129"/>
      <c r="AX182" s="129"/>
      <c r="AY182" s="129"/>
      <c r="AZ182" s="129"/>
      <c r="BA182" s="129"/>
      <c r="BB182" s="130"/>
    </row>
    <row r="183" spans="35:54" ht="17" thickTop="1" x14ac:dyDescent="0.2"/>
    <row r="184" spans="35:54" ht="24" x14ac:dyDescent="0.3">
      <c r="AI184" s="88" t="s">
        <v>94</v>
      </c>
      <c r="AT184" s="88" t="s">
        <v>94</v>
      </c>
    </row>
    <row r="186" spans="35:54" x14ac:dyDescent="0.2">
      <c r="AI186" s="100" t="s">
        <v>79</v>
      </c>
      <c r="AJ186" s="100"/>
      <c r="AK186" s="100"/>
      <c r="AL186" s="100"/>
      <c r="AM186" s="100"/>
      <c r="AN186" s="100"/>
      <c r="AO186" s="100"/>
      <c r="AP186" s="100"/>
      <c r="AQ186" s="100"/>
      <c r="AT186" s="100" t="s">
        <v>79</v>
      </c>
      <c r="AU186" s="100"/>
      <c r="AV186" s="100"/>
      <c r="AW186" s="100"/>
      <c r="AX186" s="100"/>
      <c r="AY186" s="100"/>
      <c r="AZ186" s="100"/>
      <c r="BA186" s="100"/>
      <c r="BB186" s="100"/>
    </row>
    <row r="187" spans="35:54" ht="17" thickBot="1" x14ac:dyDescent="0.25">
      <c r="AI187" s="101" t="s">
        <v>43</v>
      </c>
      <c r="AJ187" s="101" t="s">
        <v>46</v>
      </c>
      <c r="AT187" s="101" t="s">
        <v>43</v>
      </c>
      <c r="AU187" s="101" t="s">
        <v>47</v>
      </c>
    </row>
    <row r="188" spans="35:54" ht="36" thickTop="1" thickBot="1" x14ac:dyDescent="0.25">
      <c r="AI188" s="102" t="s">
        <v>48</v>
      </c>
      <c r="AJ188" s="103" t="s">
        <v>49</v>
      </c>
      <c r="AK188" s="104" t="s">
        <v>50</v>
      </c>
      <c r="AL188" s="104" t="s">
        <v>51</v>
      </c>
      <c r="AM188" s="104" t="s">
        <v>52</v>
      </c>
      <c r="AN188" s="104" t="s">
        <v>53</v>
      </c>
      <c r="AO188" s="104" t="s">
        <v>54</v>
      </c>
      <c r="AP188" s="104" t="s">
        <v>55</v>
      </c>
      <c r="AQ188" s="105" t="s">
        <v>80</v>
      </c>
      <c r="AT188" s="102" t="s">
        <v>48</v>
      </c>
      <c r="AU188" s="103" t="s">
        <v>49</v>
      </c>
      <c r="AV188" s="104" t="s">
        <v>50</v>
      </c>
      <c r="AW188" s="104" t="s">
        <v>51</v>
      </c>
      <c r="AX188" s="104" t="s">
        <v>52</v>
      </c>
      <c r="AY188" s="104" t="s">
        <v>53</v>
      </c>
      <c r="AZ188" s="104" t="s">
        <v>54</v>
      </c>
      <c r="BA188" s="104" t="s">
        <v>55</v>
      </c>
      <c r="BB188" s="105" t="s">
        <v>80</v>
      </c>
    </row>
    <row r="189" spans="35:54" ht="19" thickTop="1" x14ac:dyDescent="0.2">
      <c r="AI189" s="106" t="s">
        <v>60</v>
      </c>
      <c r="AJ189" s="107" t="s">
        <v>95</v>
      </c>
      <c r="AK189" s="108">
        <v>1</v>
      </c>
      <c r="AL189" s="109">
        <v>3221899241.8716908</v>
      </c>
      <c r="AM189" s="109">
        <v>7.3833426129318891</v>
      </c>
      <c r="AN189" s="110">
        <v>1.2906748855921376E-2</v>
      </c>
      <c r="AO189" s="110">
        <v>0.26012942568532871</v>
      </c>
      <c r="AP189" s="109">
        <v>7.3833426129318882</v>
      </c>
      <c r="AQ189" s="111">
        <v>0.73609816683445206</v>
      </c>
      <c r="AT189" s="106" t="s">
        <v>60</v>
      </c>
      <c r="AU189" s="107" t="s">
        <v>96</v>
      </c>
      <c r="AV189" s="108">
        <v>1</v>
      </c>
      <c r="AW189" s="109">
        <v>4983209467.8330555</v>
      </c>
      <c r="AX189" s="109">
        <v>8.5667166747478483</v>
      </c>
      <c r="AY189" s="110">
        <v>8.0579632620308411E-3</v>
      </c>
      <c r="AZ189" s="110">
        <v>0.28974190029238028</v>
      </c>
      <c r="BA189" s="109">
        <v>8.5667166747478483</v>
      </c>
      <c r="BB189" s="111">
        <v>0.7969827851269029</v>
      </c>
    </row>
    <row r="190" spans="35:54" x14ac:dyDescent="0.2">
      <c r="AI190" s="112" t="s">
        <v>66</v>
      </c>
      <c r="AJ190" s="113">
        <v>4932979580.2156858</v>
      </c>
      <c r="AK190" s="114">
        <v>1</v>
      </c>
      <c r="AL190" s="115">
        <v>4932979580.2156858</v>
      </c>
      <c r="AM190" s="115">
        <v>11.304474662022905</v>
      </c>
      <c r="AN190" s="116">
        <v>2.9480733963273115E-3</v>
      </c>
      <c r="AO190" s="116">
        <v>0.34993525758561334</v>
      </c>
      <c r="AP190" s="115">
        <v>11.304474662022905</v>
      </c>
      <c r="AQ190" s="117">
        <v>0.89343149846299852</v>
      </c>
      <c r="AT190" s="112" t="s">
        <v>66</v>
      </c>
      <c r="AU190" s="113">
        <v>7700170930.8989325</v>
      </c>
      <c r="AV190" s="114">
        <v>1</v>
      </c>
      <c r="AW190" s="115">
        <v>7700170930.8989325</v>
      </c>
      <c r="AX190" s="115">
        <v>13.237489440881451</v>
      </c>
      <c r="AY190" s="116">
        <v>1.5373843382579507E-3</v>
      </c>
      <c r="AZ190" s="116">
        <v>0.38663726976064894</v>
      </c>
      <c r="BA190" s="115">
        <v>13.237489440881452</v>
      </c>
      <c r="BB190" s="117">
        <v>0.93416085019529049</v>
      </c>
    </row>
    <row r="191" spans="35:54" x14ac:dyDescent="0.2">
      <c r="AI191" s="118" t="s">
        <v>8</v>
      </c>
      <c r="AJ191" s="119">
        <v>3221899241.8716855</v>
      </c>
      <c r="AK191" s="120">
        <v>1</v>
      </c>
      <c r="AL191" s="121">
        <v>3221899241.8716855</v>
      </c>
      <c r="AM191" s="121">
        <v>7.3833426129318775</v>
      </c>
      <c r="AN191" s="122">
        <v>1.2906748855921446E-2</v>
      </c>
      <c r="AO191" s="122">
        <v>0.26012942568532837</v>
      </c>
      <c r="AP191" s="121">
        <v>7.3833426129318767</v>
      </c>
      <c r="AQ191" s="123">
        <v>0.73609816683445128</v>
      </c>
      <c r="AT191" s="118" t="s">
        <v>8</v>
      </c>
      <c r="AU191" s="119">
        <v>4983209467.8330574</v>
      </c>
      <c r="AV191" s="120">
        <v>1</v>
      </c>
      <c r="AW191" s="121">
        <v>4983209467.8330574</v>
      </c>
      <c r="AX191" s="121">
        <v>8.5667166747478518</v>
      </c>
      <c r="AY191" s="122">
        <v>8.0579632620308202E-3</v>
      </c>
      <c r="AZ191" s="122">
        <v>0.28974190029238034</v>
      </c>
      <c r="BA191" s="121">
        <v>8.5667166747478518</v>
      </c>
      <c r="BB191" s="123">
        <v>0.79698278512690302</v>
      </c>
    </row>
    <row r="192" spans="35:54" x14ac:dyDescent="0.2">
      <c r="AI192" s="112" t="s">
        <v>71</v>
      </c>
      <c r="AJ192" s="113">
        <v>9163855400.777359</v>
      </c>
      <c r="AK192" s="114">
        <v>21</v>
      </c>
      <c r="AL192" s="115">
        <v>436374066.70368373</v>
      </c>
      <c r="AM192" s="124"/>
      <c r="AN192" s="124"/>
      <c r="AO192" s="124"/>
      <c r="AP192" s="124"/>
      <c r="AQ192" s="125"/>
      <c r="AT192" s="112" t="s">
        <v>71</v>
      </c>
      <c r="AU192" s="113">
        <v>12215578359.555628</v>
      </c>
      <c r="AV192" s="114">
        <v>21</v>
      </c>
      <c r="AW192" s="115">
        <v>581694207.59788704</v>
      </c>
      <c r="AX192" s="124"/>
      <c r="AY192" s="124"/>
      <c r="AZ192" s="124"/>
      <c r="BA192" s="124"/>
      <c r="BB192" s="125"/>
    </row>
    <row r="193" spans="1:58" x14ac:dyDescent="0.2">
      <c r="AI193" s="112" t="s">
        <v>72</v>
      </c>
      <c r="AJ193" s="113">
        <v>16986855267.974302</v>
      </c>
      <c r="AK193" s="114">
        <v>23</v>
      </c>
      <c r="AL193" s="124"/>
      <c r="AM193" s="124"/>
      <c r="AN193" s="124"/>
      <c r="AO193" s="124"/>
      <c r="AP193" s="124"/>
      <c r="AQ193" s="125"/>
      <c r="AT193" s="112" t="s">
        <v>72</v>
      </c>
      <c r="AU193" s="113">
        <v>24383309831.069798</v>
      </c>
      <c r="AV193" s="114">
        <v>23</v>
      </c>
      <c r="AW193" s="124"/>
      <c r="AX193" s="124"/>
      <c r="AY193" s="124"/>
      <c r="AZ193" s="124"/>
      <c r="BA193" s="124"/>
      <c r="BB193" s="125"/>
    </row>
    <row r="194" spans="1:58" ht="17" thickBot="1" x14ac:dyDescent="0.25">
      <c r="AI194" s="126" t="s">
        <v>73</v>
      </c>
      <c r="AJ194" s="127">
        <v>12385754642.64905</v>
      </c>
      <c r="AK194" s="128">
        <v>22</v>
      </c>
      <c r="AL194" s="129"/>
      <c r="AM194" s="129"/>
      <c r="AN194" s="129"/>
      <c r="AO194" s="129"/>
      <c r="AP194" s="129"/>
      <c r="AQ194" s="130"/>
      <c r="AT194" s="126" t="s">
        <v>73</v>
      </c>
      <c r="AU194" s="127">
        <v>17198787827.388683</v>
      </c>
      <c r="AV194" s="128">
        <v>22</v>
      </c>
      <c r="AW194" s="129"/>
      <c r="AX194" s="129"/>
      <c r="AY194" s="129"/>
      <c r="AZ194" s="129"/>
      <c r="BA194" s="129"/>
      <c r="BB194" s="130"/>
    </row>
    <row r="195" spans="1:58" ht="17" thickTop="1" x14ac:dyDescent="0.2"/>
    <row r="196" spans="1:58" s="19" customFormat="1" ht="24" x14ac:dyDescent="0.3">
      <c r="A196" s="18" t="s">
        <v>97</v>
      </c>
      <c r="BD196"/>
      <c r="BE196"/>
      <c r="BF196"/>
    </row>
    <row r="198" spans="1:58" ht="24" x14ac:dyDescent="0.2">
      <c r="A198" s="20" t="s">
        <v>98</v>
      </c>
      <c r="B198" s="20"/>
      <c r="C198" s="20"/>
      <c r="K198" s="131" t="s">
        <v>99</v>
      </c>
      <c r="L198" s="131"/>
      <c r="M198" s="131"/>
      <c r="N198" s="19"/>
      <c r="V198" s="131" t="s">
        <v>100</v>
      </c>
      <c r="W198" s="131"/>
      <c r="X198" s="131"/>
      <c r="Y198" s="19"/>
    </row>
    <row r="200" spans="1:58" ht="24" x14ac:dyDescent="0.3">
      <c r="A200" s="21" t="s">
        <v>40</v>
      </c>
      <c r="B200" s="21"/>
      <c r="C200" s="21"/>
      <c r="D200" s="21"/>
      <c r="E200" s="21"/>
      <c r="F200" s="21"/>
      <c r="G200" s="21"/>
      <c r="H200" s="21"/>
      <c r="I200" s="21"/>
      <c r="K200" s="88" t="s">
        <v>91</v>
      </c>
      <c r="V200" s="132" t="s">
        <v>77</v>
      </c>
    </row>
    <row r="201" spans="1:58" ht="17" thickBot="1" x14ac:dyDescent="0.25">
      <c r="A201" s="22" t="s">
        <v>43</v>
      </c>
      <c r="B201" s="22" t="s">
        <v>101</v>
      </c>
    </row>
    <row r="202" spans="1:58" ht="36" thickTop="1" thickBot="1" x14ac:dyDescent="0.25">
      <c r="A202" s="28" t="s">
        <v>48</v>
      </c>
      <c r="B202" s="25" t="s">
        <v>49</v>
      </c>
      <c r="C202" s="26" t="s">
        <v>50</v>
      </c>
      <c r="D202" s="26" t="s">
        <v>51</v>
      </c>
      <c r="E202" s="26" t="s">
        <v>52</v>
      </c>
      <c r="F202" s="26" t="s">
        <v>53</v>
      </c>
      <c r="G202" s="26" t="s">
        <v>54</v>
      </c>
      <c r="H202" s="26" t="s">
        <v>55</v>
      </c>
      <c r="I202" s="27" t="s">
        <v>57</v>
      </c>
      <c r="K202" s="21" t="s">
        <v>79</v>
      </c>
      <c r="L202" s="21"/>
      <c r="M202" s="21"/>
      <c r="N202" s="21"/>
      <c r="O202" s="21"/>
      <c r="P202" s="21"/>
      <c r="Q202" s="21"/>
      <c r="R202" s="21"/>
      <c r="S202" s="21"/>
      <c r="V202" s="21" t="s">
        <v>79</v>
      </c>
      <c r="W202" s="21"/>
      <c r="X202" s="21"/>
      <c r="Y202" s="21"/>
      <c r="Z202" s="21"/>
      <c r="AA202" s="21"/>
      <c r="AB202" s="21"/>
      <c r="AC202" s="21"/>
      <c r="AD202" s="21"/>
    </row>
    <row r="203" spans="1:58" ht="34" thickTop="1" thickBot="1" x14ac:dyDescent="0.25">
      <c r="A203" s="36" t="s">
        <v>60</v>
      </c>
      <c r="B203" s="37" t="s">
        <v>102</v>
      </c>
      <c r="C203" s="38">
        <v>3</v>
      </c>
      <c r="D203" s="39">
        <v>5096501866.4579401</v>
      </c>
      <c r="E203" s="39">
        <v>12.990339855174298</v>
      </c>
      <c r="F203" s="40">
        <v>4.5679409774442821E-6</v>
      </c>
      <c r="G203" s="40">
        <v>0.49348507566358979</v>
      </c>
      <c r="H203" s="39">
        <v>38.971019565522894</v>
      </c>
      <c r="I203" s="41">
        <v>0.9996409089851982</v>
      </c>
      <c r="K203" s="22" t="s">
        <v>43</v>
      </c>
      <c r="L203" s="22" t="s">
        <v>101</v>
      </c>
      <c r="V203" s="22" t="s">
        <v>43</v>
      </c>
      <c r="W203" s="22" t="s">
        <v>101</v>
      </c>
    </row>
    <row r="204" spans="1:58" ht="36" thickTop="1" thickBot="1" x14ac:dyDescent="0.25">
      <c r="A204" s="48" t="s">
        <v>66</v>
      </c>
      <c r="B204" s="44">
        <v>49821663091.190987</v>
      </c>
      <c r="C204" s="49">
        <v>1</v>
      </c>
      <c r="D204" s="45">
        <v>49821663091.190987</v>
      </c>
      <c r="E204" s="45">
        <v>126.98912953687736</v>
      </c>
      <c r="F204" s="46">
        <v>5.5193947293932027E-14</v>
      </c>
      <c r="G204" s="46">
        <v>0.76046344986086933</v>
      </c>
      <c r="H204" s="45">
        <v>126.98912953687734</v>
      </c>
      <c r="I204" s="133">
        <v>1</v>
      </c>
      <c r="K204" s="28" t="s">
        <v>48</v>
      </c>
      <c r="L204" s="25" t="s">
        <v>49</v>
      </c>
      <c r="M204" s="26" t="s">
        <v>50</v>
      </c>
      <c r="N204" s="26" t="s">
        <v>51</v>
      </c>
      <c r="O204" s="26" t="s">
        <v>52</v>
      </c>
      <c r="P204" s="26" t="s">
        <v>53</v>
      </c>
      <c r="Q204" s="26" t="s">
        <v>54</v>
      </c>
      <c r="R204" s="26" t="s">
        <v>55</v>
      </c>
      <c r="S204" s="27" t="s">
        <v>80</v>
      </c>
      <c r="V204" s="28" t="s">
        <v>48</v>
      </c>
      <c r="W204" s="25" t="s">
        <v>49</v>
      </c>
      <c r="X204" s="26" t="s">
        <v>50</v>
      </c>
      <c r="Y204" s="26" t="s">
        <v>51</v>
      </c>
      <c r="Z204" s="26" t="s">
        <v>52</v>
      </c>
      <c r="AA204" s="26" t="s">
        <v>53</v>
      </c>
      <c r="AB204" s="26" t="s">
        <v>54</v>
      </c>
      <c r="AC204" s="26" t="s">
        <v>55</v>
      </c>
      <c r="AD204" s="27" t="s">
        <v>80</v>
      </c>
    </row>
    <row r="205" spans="1:58" ht="33" thickTop="1" x14ac:dyDescent="0.2">
      <c r="A205" s="68" t="s">
        <v>7</v>
      </c>
      <c r="B205" s="63">
        <v>3567071411.3027992</v>
      </c>
      <c r="C205" s="64">
        <v>1</v>
      </c>
      <c r="D205" s="65">
        <v>3567071411.3027992</v>
      </c>
      <c r="E205" s="65">
        <v>9.0920147062957994</v>
      </c>
      <c r="F205" s="66">
        <v>4.444480721549327E-3</v>
      </c>
      <c r="G205" s="66">
        <v>0.18520353586404745</v>
      </c>
      <c r="H205" s="65">
        <v>9.0920147062957994</v>
      </c>
      <c r="I205" s="67">
        <v>0.83700251645031376</v>
      </c>
      <c r="K205" s="36" t="s">
        <v>60</v>
      </c>
      <c r="L205" s="37" t="s">
        <v>103</v>
      </c>
      <c r="M205" s="38">
        <v>1</v>
      </c>
      <c r="N205" s="39">
        <v>9493345451.1130486</v>
      </c>
      <c r="O205" s="39">
        <v>24.771651390646785</v>
      </c>
      <c r="P205" s="40">
        <v>8.3670148728368424E-5</v>
      </c>
      <c r="Q205" s="40">
        <v>0.56592910259584217</v>
      </c>
      <c r="R205" s="39">
        <v>24.771651390646781</v>
      </c>
      <c r="S205" s="41">
        <v>0.99704566457600718</v>
      </c>
      <c r="V205" s="36" t="s">
        <v>60</v>
      </c>
      <c r="W205" s="37" t="s">
        <v>104</v>
      </c>
      <c r="X205" s="38">
        <v>1</v>
      </c>
      <c r="Y205" s="39">
        <v>5233042407.8618221</v>
      </c>
      <c r="Z205" s="39">
        <v>9.197849307479748</v>
      </c>
      <c r="AA205" s="40">
        <v>6.5717418597621034E-3</v>
      </c>
      <c r="AB205" s="40">
        <v>0.31501804158991575</v>
      </c>
      <c r="AC205" s="39">
        <v>9.197849307479748</v>
      </c>
      <c r="AD205" s="41">
        <v>0.82238349639947761</v>
      </c>
    </row>
    <row r="206" spans="1:58" x14ac:dyDescent="0.2">
      <c r="A206" s="68" t="s">
        <v>8</v>
      </c>
      <c r="B206" s="63">
        <v>9709205370.4199543</v>
      </c>
      <c r="C206" s="64">
        <v>1</v>
      </c>
      <c r="D206" s="65">
        <v>9709205370.4199543</v>
      </c>
      <c r="E206" s="65">
        <v>24.74753876095329</v>
      </c>
      <c r="F206" s="66">
        <v>1.2834255576236404E-5</v>
      </c>
      <c r="G206" s="66">
        <v>0.3822158993922648</v>
      </c>
      <c r="H206" s="65">
        <v>24.747538760953287</v>
      </c>
      <c r="I206" s="67">
        <v>0.99808739809938407</v>
      </c>
      <c r="K206" s="48" t="s">
        <v>66</v>
      </c>
      <c r="L206" s="44">
        <v>38278295246.977554</v>
      </c>
      <c r="M206" s="49">
        <v>1</v>
      </c>
      <c r="N206" s="45">
        <v>38278295246.977554</v>
      </c>
      <c r="O206" s="45">
        <v>99.882237570445298</v>
      </c>
      <c r="P206" s="46">
        <v>5.3132085066753654E-9</v>
      </c>
      <c r="Q206" s="46">
        <v>0.84017797453769083</v>
      </c>
      <c r="R206" s="45">
        <v>99.882237570445284</v>
      </c>
      <c r="S206" s="47">
        <v>0.99999999999995814</v>
      </c>
      <c r="V206" s="48" t="s">
        <v>66</v>
      </c>
      <c r="W206" s="44">
        <v>51974932415.232292</v>
      </c>
      <c r="X206" s="49">
        <v>1</v>
      </c>
      <c r="Y206" s="45">
        <v>51974932415.232292</v>
      </c>
      <c r="Z206" s="45">
        <v>91.353663674413326</v>
      </c>
      <c r="AA206" s="46">
        <v>6.7299831565957746E-9</v>
      </c>
      <c r="AB206" s="46">
        <v>0.82039207925409663</v>
      </c>
      <c r="AC206" s="45">
        <v>91.35366367441334</v>
      </c>
      <c r="AD206" s="47">
        <v>0.99999999999930766</v>
      </c>
    </row>
    <row r="207" spans="1:58" x14ac:dyDescent="0.2">
      <c r="A207" s="48" t="s">
        <v>70</v>
      </c>
      <c r="B207" s="69">
        <v>1794916134.370564</v>
      </c>
      <c r="C207" s="70">
        <v>1</v>
      </c>
      <c r="D207" s="71">
        <v>1794916134.370564</v>
      </c>
      <c r="E207" s="71">
        <v>4.5750146292429985</v>
      </c>
      <c r="F207" s="72">
        <v>3.8598634727349153E-2</v>
      </c>
      <c r="G207" s="72">
        <v>0.10263630123952007</v>
      </c>
      <c r="H207" s="71">
        <v>4.5750146292429976</v>
      </c>
      <c r="I207" s="73">
        <v>0.55073488813333626</v>
      </c>
      <c r="K207" s="62" t="s">
        <v>8</v>
      </c>
      <c r="L207" s="63">
        <v>9493345451.1130447</v>
      </c>
      <c r="M207" s="64">
        <v>1</v>
      </c>
      <c r="N207" s="65">
        <v>9493345451.1130447</v>
      </c>
      <c r="O207" s="65">
        <v>24.771651390646774</v>
      </c>
      <c r="P207" s="66">
        <v>8.3670148728368709E-5</v>
      </c>
      <c r="Q207" s="66">
        <v>0.56592910259584217</v>
      </c>
      <c r="R207" s="65">
        <v>24.771651390646774</v>
      </c>
      <c r="S207" s="67">
        <v>0.99704566457600718</v>
      </c>
      <c r="V207" s="62" t="s">
        <v>7</v>
      </c>
      <c r="W207" s="63">
        <v>5233042407.8618221</v>
      </c>
      <c r="X207" s="64">
        <v>1</v>
      </c>
      <c r="Y207" s="65">
        <v>5233042407.8618221</v>
      </c>
      <c r="Z207" s="65">
        <v>9.197849307479748</v>
      </c>
      <c r="AA207" s="66">
        <v>6.5717418597621034E-3</v>
      </c>
      <c r="AB207" s="66">
        <v>0.31501804158991575</v>
      </c>
      <c r="AC207" s="65">
        <v>9.197849307479748</v>
      </c>
      <c r="AD207" s="67">
        <v>0.82238349639947761</v>
      </c>
    </row>
    <row r="208" spans="1:58" x14ac:dyDescent="0.2">
      <c r="A208" s="68" t="s">
        <v>71</v>
      </c>
      <c r="B208" s="52">
        <v>15693205638.274067</v>
      </c>
      <c r="C208" s="80">
        <v>40</v>
      </c>
      <c r="D208" s="53">
        <v>392330140.95685166</v>
      </c>
      <c r="E208" s="81"/>
      <c r="F208" s="81"/>
      <c r="G208" s="81"/>
      <c r="H208" s="81"/>
      <c r="I208" s="82"/>
      <c r="K208" s="68" t="s">
        <v>71</v>
      </c>
      <c r="L208" s="52">
        <v>7281450910.4246845</v>
      </c>
      <c r="M208" s="80">
        <v>19</v>
      </c>
      <c r="N208" s="53">
        <v>383234258.44340444</v>
      </c>
      <c r="O208" s="81"/>
      <c r="P208" s="81"/>
      <c r="Q208" s="81"/>
      <c r="R208" s="81"/>
      <c r="S208" s="82"/>
      <c r="V208" s="68" t="s">
        <v>71</v>
      </c>
      <c r="W208" s="52">
        <v>11378839189.30109</v>
      </c>
      <c r="X208" s="80">
        <v>20</v>
      </c>
      <c r="Y208" s="53">
        <v>568941959.46505451</v>
      </c>
      <c r="Z208" s="81"/>
      <c r="AA208" s="81"/>
      <c r="AB208" s="81"/>
      <c r="AC208" s="81"/>
      <c r="AD208" s="82"/>
    </row>
    <row r="209" spans="1:30" x14ac:dyDescent="0.2">
      <c r="A209" s="68" t="s">
        <v>72</v>
      </c>
      <c r="B209" s="52">
        <v>80658889976.564346</v>
      </c>
      <c r="C209" s="80">
        <v>44</v>
      </c>
      <c r="D209" s="81"/>
      <c r="E209" s="81"/>
      <c r="F209" s="81"/>
      <c r="G209" s="81"/>
      <c r="H209" s="81"/>
      <c r="I209" s="82"/>
      <c r="K209" s="48" t="s">
        <v>72</v>
      </c>
      <c r="L209" s="44">
        <v>56981291264.170296</v>
      </c>
      <c r="M209" s="49">
        <v>21</v>
      </c>
      <c r="N209" s="94"/>
      <c r="O209" s="94"/>
      <c r="P209" s="94"/>
      <c r="Q209" s="94"/>
      <c r="R209" s="94"/>
      <c r="S209" s="95"/>
      <c r="V209" s="48" t="s">
        <v>72</v>
      </c>
      <c r="W209" s="44">
        <v>68586814012.395203</v>
      </c>
      <c r="X209" s="49">
        <v>22</v>
      </c>
      <c r="Y209" s="94"/>
      <c r="Z209" s="94"/>
      <c r="AA209" s="94"/>
      <c r="AB209" s="94"/>
      <c r="AC209" s="94"/>
      <c r="AD209" s="95"/>
    </row>
    <row r="210" spans="1:30" ht="33" thickBot="1" x14ac:dyDescent="0.25">
      <c r="A210" s="83" t="s">
        <v>73</v>
      </c>
      <c r="B210" s="84">
        <v>30982711237.647888</v>
      </c>
      <c r="C210" s="85">
        <v>43</v>
      </c>
      <c r="D210" s="86"/>
      <c r="E210" s="86"/>
      <c r="F210" s="86"/>
      <c r="G210" s="86"/>
      <c r="H210" s="86"/>
      <c r="I210" s="87"/>
      <c r="K210" s="83" t="s">
        <v>73</v>
      </c>
      <c r="L210" s="84">
        <v>16774796361.537733</v>
      </c>
      <c r="M210" s="85">
        <v>20</v>
      </c>
      <c r="N210" s="86"/>
      <c r="O210" s="86"/>
      <c r="P210" s="86"/>
      <c r="Q210" s="86"/>
      <c r="R210" s="86"/>
      <c r="S210" s="87"/>
      <c r="V210" s="83" t="s">
        <v>73</v>
      </c>
      <c r="W210" s="84">
        <v>16611881597.162912</v>
      </c>
      <c r="X210" s="85">
        <v>21</v>
      </c>
      <c r="Y210" s="86"/>
      <c r="Z210" s="86"/>
      <c r="AA210" s="86"/>
      <c r="AB210" s="86"/>
      <c r="AC210" s="86"/>
      <c r="AD210" s="87"/>
    </row>
    <row r="211" spans="1:30" ht="17" thickTop="1" x14ac:dyDescent="0.2"/>
    <row r="212" spans="1:30" ht="24" x14ac:dyDescent="0.3">
      <c r="K212" s="88" t="s">
        <v>94</v>
      </c>
      <c r="V212" s="132" t="s">
        <v>86</v>
      </c>
    </row>
    <row r="214" spans="1:30" x14ac:dyDescent="0.2">
      <c r="K214" s="21" t="s">
        <v>79</v>
      </c>
      <c r="L214" s="21"/>
      <c r="M214" s="21"/>
      <c r="N214" s="21"/>
      <c r="O214" s="21"/>
      <c r="P214" s="21"/>
      <c r="Q214" s="21"/>
      <c r="R214" s="21"/>
      <c r="S214" s="21"/>
      <c r="V214" s="21" t="s">
        <v>79</v>
      </c>
      <c r="W214" s="21"/>
      <c r="X214" s="21"/>
      <c r="Y214" s="21"/>
      <c r="Z214" s="21"/>
      <c r="AA214" s="21"/>
      <c r="AB214" s="21"/>
      <c r="AC214" s="21"/>
      <c r="AD214" s="21"/>
    </row>
    <row r="215" spans="1:30" ht="33" thickBot="1" x14ac:dyDescent="0.25">
      <c r="K215" s="22" t="s">
        <v>43</v>
      </c>
      <c r="L215" s="22" t="s">
        <v>101</v>
      </c>
      <c r="V215" s="22" t="s">
        <v>43</v>
      </c>
      <c r="W215" s="22" t="s">
        <v>101</v>
      </c>
    </row>
    <row r="216" spans="1:30" ht="36" thickTop="1" thickBot="1" x14ac:dyDescent="0.25">
      <c r="K216" s="28" t="s">
        <v>48</v>
      </c>
      <c r="L216" s="25" t="s">
        <v>49</v>
      </c>
      <c r="M216" s="26" t="s">
        <v>50</v>
      </c>
      <c r="N216" s="26" t="s">
        <v>51</v>
      </c>
      <c r="O216" s="26" t="s">
        <v>52</v>
      </c>
      <c r="P216" s="26" t="s">
        <v>53</v>
      </c>
      <c r="Q216" s="26" t="s">
        <v>54</v>
      </c>
      <c r="R216" s="26" t="s">
        <v>55</v>
      </c>
      <c r="S216" s="27" t="s">
        <v>80</v>
      </c>
      <c r="V216" s="28" t="s">
        <v>48</v>
      </c>
      <c r="W216" s="25" t="s">
        <v>49</v>
      </c>
      <c r="X216" s="26" t="s">
        <v>50</v>
      </c>
      <c r="Y216" s="26" t="s">
        <v>51</v>
      </c>
      <c r="Z216" s="26" t="s">
        <v>52</v>
      </c>
      <c r="AA216" s="26" t="s">
        <v>53</v>
      </c>
      <c r="AB216" s="26" t="s">
        <v>54</v>
      </c>
      <c r="AC216" s="26" t="s">
        <v>55</v>
      </c>
      <c r="AD216" s="27" t="s">
        <v>80</v>
      </c>
    </row>
    <row r="217" spans="1:30" ht="33" thickTop="1" x14ac:dyDescent="0.2">
      <c r="K217" s="36" t="s">
        <v>60</v>
      </c>
      <c r="L217" s="37" t="s">
        <v>105</v>
      </c>
      <c r="M217" s="38">
        <v>1</v>
      </c>
      <c r="N217" s="39">
        <v>1652914039.0175018</v>
      </c>
      <c r="O217" s="39">
        <v>4.1265105726926103</v>
      </c>
      <c r="P217" s="40">
        <v>5.5063811424410074E-2</v>
      </c>
      <c r="Q217" s="40">
        <v>0.16422935292802993</v>
      </c>
      <c r="R217" s="39">
        <v>4.1265105726926095</v>
      </c>
      <c r="S217" s="41">
        <v>0.49136286700751552</v>
      </c>
      <c r="V217" s="36" t="s">
        <v>60</v>
      </c>
      <c r="W217" s="37" t="s">
        <v>106</v>
      </c>
      <c r="X217" s="38">
        <v>1</v>
      </c>
      <c r="Y217" s="39">
        <v>150036448.84480953</v>
      </c>
      <c r="Z217" s="40">
        <v>0.69552019106084639</v>
      </c>
      <c r="AA217" s="40">
        <v>0.41414335625320042</v>
      </c>
      <c r="AB217" s="40">
        <v>3.3607282379945543E-2</v>
      </c>
      <c r="AC217" s="40">
        <v>0.69552019106084639</v>
      </c>
      <c r="AD217" s="41">
        <v>0.12485560276507113</v>
      </c>
    </row>
    <row r="218" spans="1:30" x14ac:dyDescent="0.2">
      <c r="K218" s="48" t="s">
        <v>66</v>
      </c>
      <c r="L218" s="44">
        <v>14002411360.272461</v>
      </c>
      <c r="M218" s="49">
        <v>1</v>
      </c>
      <c r="N218" s="45">
        <v>14002411360.272461</v>
      </c>
      <c r="O218" s="45">
        <v>34.957110386515147</v>
      </c>
      <c r="P218" s="46">
        <v>7.209535576898168E-6</v>
      </c>
      <c r="Q218" s="46">
        <v>0.62471257263025681</v>
      </c>
      <c r="R218" s="45">
        <v>34.957110386515147</v>
      </c>
      <c r="S218" s="47">
        <v>0.99987674729626386</v>
      </c>
      <c r="V218" s="48" t="s">
        <v>66</v>
      </c>
      <c r="W218" s="44">
        <v>7739485618.1508102</v>
      </c>
      <c r="X218" s="49">
        <v>1</v>
      </c>
      <c r="Y218" s="45">
        <v>7739485618.1508102</v>
      </c>
      <c r="Z218" s="45">
        <v>35.877738758112088</v>
      </c>
      <c r="AA218" s="46">
        <v>7.4076922522992073E-6</v>
      </c>
      <c r="AB218" s="46">
        <v>0.64207570949537596</v>
      </c>
      <c r="AC218" s="45">
        <v>35.877738758112088</v>
      </c>
      <c r="AD218" s="47">
        <v>0.99990189275376806</v>
      </c>
    </row>
    <row r="219" spans="1:30" x14ac:dyDescent="0.2">
      <c r="K219" s="134" t="s">
        <v>8</v>
      </c>
      <c r="L219" s="135">
        <v>1652914039.0174994</v>
      </c>
      <c r="M219" s="136">
        <v>1</v>
      </c>
      <c r="N219" s="137">
        <v>1652914039.0174994</v>
      </c>
      <c r="O219" s="137">
        <v>4.1265105726926041</v>
      </c>
      <c r="P219" s="138">
        <v>5.5063811424410247E-2</v>
      </c>
      <c r="Q219" s="138">
        <v>0.1642293529280297</v>
      </c>
      <c r="R219" s="137">
        <v>4.1265105726926032</v>
      </c>
      <c r="S219" s="139">
        <v>0.49136286700751497</v>
      </c>
      <c r="V219" s="56" t="s">
        <v>7</v>
      </c>
      <c r="W219" s="57">
        <v>150036448.84480998</v>
      </c>
      <c r="X219" s="58">
        <v>1</v>
      </c>
      <c r="Y219" s="59">
        <v>150036448.84480998</v>
      </c>
      <c r="Z219" s="60">
        <v>0.6955201910608485</v>
      </c>
      <c r="AA219" s="60">
        <v>0.4141433562532012</v>
      </c>
      <c r="AB219" s="60">
        <v>3.360728237994564E-2</v>
      </c>
      <c r="AC219" s="60">
        <v>0.6955201910608485</v>
      </c>
      <c r="AD219" s="61">
        <v>0.12485560276507135</v>
      </c>
    </row>
    <row r="220" spans="1:30" x14ac:dyDescent="0.2">
      <c r="K220" s="68" t="s">
        <v>71</v>
      </c>
      <c r="L220" s="52">
        <v>8411754727.8493862</v>
      </c>
      <c r="M220" s="80">
        <v>21</v>
      </c>
      <c r="N220" s="53">
        <v>400559748.94520885</v>
      </c>
      <c r="O220" s="81"/>
      <c r="P220" s="81"/>
      <c r="Q220" s="81"/>
      <c r="R220" s="81"/>
      <c r="S220" s="82"/>
      <c r="V220" s="68" t="s">
        <v>71</v>
      </c>
      <c r="W220" s="52">
        <v>4314366448.9729776</v>
      </c>
      <c r="X220" s="80">
        <v>20</v>
      </c>
      <c r="Y220" s="53">
        <v>215718322.44864887</v>
      </c>
      <c r="Z220" s="81"/>
      <c r="AA220" s="81"/>
      <c r="AB220" s="81"/>
      <c r="AC220" s="81"/>
      <c r="AD220" s="82"/>
    </row>
    <row r="221" spans="1:30" x14ac:dyDescent="0.2">
      <c r="K221" s="48" t="s">
        <v>72</v>
      </c>
      <c r="L221" s="44">
        <v>23677598712.393997</v>
      </c>
      <c r="M221" s="49">
        <v>23</v>
      </c>
      <c r="N221" s="94"/>
      <c r="O221" s="94"/>
      <c r="P221" s="94"/>
      <c r="Q221" s="94"/>
      <c r="R221" s="94"/>
      <c r="S221" s="95"/>
      <c r="V221" s="48" t="s">
        <v>72</v>
      </c>
      <c r="W221" s="44">
        <v>12072075964.169098</v>
      </c>
      <c r="X221" s="49">
        <v>22</v>
      </c>
      <c r="Y221" s="94"/>
      <c r="Z221" s="94"/>
      <c r="AA221" s="94"/>
      <c r="AB221" s="94"/>
      <c r="AC221" s="94"/>
      <c r="AD221" s="95"/>
    </row>
    <row r="222" spans="1:30" ht="33" thickBot="1" x14ac:dyDescent="0.25">
      <c r="K222" s="83" t="s">
        <v>73</v>
      </c>
      <c r="L222" s="84">
        <v>10064668766.866888</v>
      </c>
      <c r="M222" s="85">
        <v>22</v>
      </c>
      <c r="N222" s="86"/>
      <c r="O222" s="86"/>
      <c r="P222" s="86"/>
      <c r="Q222" s="86"/>
      <c r="R222" s="86"/>
      <c r="S222" s="87"/>
      <c r="V222" s="83" t="s">
        <v>73</v>
      </c>
      <c r="W222" s="84">
        <v>4464402897.8177872</v>
      </c>
      <c r="X222" s="85">
        <v>21</v>
      </c>
      <c r="Y222" s="86"/>
      <c r="Z222" s="86"/>
      <c r="AA222" s="86"/>
      <c r="AB222" s="86"/>
      <c r="AC222" s="86"/>
      <c r="AD222" s="87"/>
    </row>
    <row r="223" spans="1:30" ht="17" thickTop="1" x14ac:dyDescent="0.2">
      <c r="K223" s="140"/>
      <c r="L223" s="141"/>
      <c r="M223" s="142"/>
      <c r="N223" s="143"/>
      <c r="O223" s="143"/>
      <c r="P223" s="143"/>
      <c r="Q223" s="143"/>
      <c r="R223" s="143"/>
      <c r="S223" s="144"/>
      <c r="V223" s="140"/>
      <c r="W223" s="141"/>
      <c r="X223" s="142"/>
      <c r="Y223" s="143"/>
      <c r="Z223" s="143"/>
      <c r="AA223" s="143"/>
      <c r="AB223" s="143"/>
      <c r="AC223" s="143"/>
      <c r="AD223" s="144"/>
    </row>
    <row r="224" spans="1:30" s="19" customFormat="1" ht="24" x14ac:dyDescent="0.3">
      <c r="A224" s="18" t="s">
        <v>107</v>
      </c>
    </row>
    <row r="225" spans="1:31" x14ac:dyDescent="0.2">
      <c r="L225" s="140"/>
      <c r="M225" s="141"/>
      <c r="N225" s="142"/>
      <c r="O225" s="143"/>
      <c r="P225" s="143"/>
      <c r="Q225" s="143"/>
      <c r="R225" s="143"/>
      <c r="S225" s="143"/>
      <c r="T225" s="144"/>
      <c r="X225" s="141"/>
      <c r="Y225" s="142"/>
      <c r="Z225" s="143"/>
      <c r="AA225" s="143"/>
      <c r="AB225" s="143"/>
      <c r="AC225" s="143"/>
      <c r="AD225" s="143"/>
      <c r="AE225" s="144"/>
    </row>
    <row r="227" spans="1:31" ht="24" x14ac:dyDescent="0.2">
      <c r="A227" s="20" t="s">
        <v>108</v>
      </c>
      <c r="B227" s="20"/>
      <c r="C227" s="20"/>
      <c r="D227" s="20"/>
      <c r="E227" s="20"/>
      <c r="F227" s="20"/>
      <c r="M227" s="20" t="s">
        <v>109</v>
      </c>
      <c r="N227" s="20"/>
      <c r="O227" s="20"/>
      <c r="P227" s="20"/>
      <c r="Q227" s="20"/>
      <c r="R227" s="20"/>
    </row>
    <row r="228" spans="1:31" ht="24" x14ac:dyDescent="0.2">
      <c r="A228" s="145"/>
      <c r="B228" s="145"/>
      <c r="C228" s="145"/>
      <c r="D228" s="17"/>
    </row>
    <row r="229" spans="1:31" ht="24" x14ac:dyDescent="0.3">
      <c r="A229" s="132" t="s">
        <v>77</v>
      </c>
      <c r="B229" s="145"/>
      <c r="C229" s="145"/>
      <c r="D229" s="17"/>
      <c r="M229" s="132" t="s">
        <v>77</v>
      </c>
    </row>
    <row r="231" spans="1:31" x14ac:dyDescent="0.2">
      <c r="A231" s="21" t="s">
        <v>110</v>
      </c>
      <c r="B231" s="21"/>
      <c r="C231" s="21"/>
      <c r="D231" s="21"/>
      <c r="E231" s="21"/>
      <c r="F231" s="21"/>
      <c r="G231" s="21"/>
      <c r="H231" s="21"/>
      <c r="I231" s="21"/>
      <c r="J231" s="21"/>
      <c r="M231" s="21" t="s">
        <v>110</v>
      </c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31" ht="17" thickBot="1" x14ac:dyDescent="0.25">
      <c r="A232" s="22" t="s">
        <v>41</v>
      </c>
      <c r="B232" s="22" t="s">
        <v>42</v>
      </c>
      <c r="M232" s="22" t="s">
        <v>41</v>
      </c>
      <c r="N232" s="22" t="s">
        <v>42</v>
      </c>
    </row>
    <row r="233" spans="1:31" ht="36" thickTop="1" thickBot="1" x14ac:dyDescent="0.25">
      <c r="A233" s="23" t="s">
        <v>48</v>
      </c>
      <c r="B233" s="24"/>
      <c r="C233" s="25" t="s">
        <v>49</v>
      </c>
      <c r="D233" s="26" t="s">
        <v>50</v>
      </c>
      <c r="E233" s="26" t="s">
        <v>51</v>
      </c>
      <c r="F233" s="26" t="s">
        <v>52</v>
      </c>
      <c r="G233" s="26" t="s">
        <v>53</v>
      </c>
      <c r="H233" s="26" t="s">
        <v>54</v>
      </c>
      <c r="I233" s="26" t="s">
        <v>55</v>
      </c>
      <c r="J233" s="27" t="s">
        <v>57</v>
      </c>
      <c r="M233" s="23" t="s">
        <v>48</v>
      </c>
      <c r="N233" s="24"/>
      <c r="O233" s="25" t="s">
        <v>49</v>
      </c>
      <c r="P233" s="26" t="s">
        <v>50</v>
      </c>
      <c r="Q233" s="26" t="s">
        <v>51</v>
      </c>
      <c r="R233" s="26" t="s">
        <v>52</v>
      </c>
      <c r="S233" s="26" t="s">
        <v>53</v>
      </c>
      <c r="T233" s="26" t="s">
        <v>54</v>
      </c>
      <c r="U233" s="26" t="s">
        <v>55</v>
      </c>
      <c r="V233" s="27" t="s">
        <v>57</v>
      </c>
    </row>
    <row r="234" spans="1:31" ht="17" thickTop="1" x14ac:dyDescent="0.2">
      <c r="A234" s="29" t="s">
        <v>111</v>
      </c>
      <c r="B234" s="30" t="s">
        <v>59</v>
      </c>
      <c r="C234" s="146">
        <v>631296.08833030448</v>
      </c>
      <c r="D234" s="147">
        <v>2</v>
      </c>
      <c r="E234" s="148">
        <v>315648.04416515224</v>
      </c>
      <c r="F234" s="148">
        <v>2.01315303854836</v>
      </c>
      <c r="G234" s="149">
        <v>0.14687735930617257</v>
      </c>
      <c r="H234" s="149">
        <v>9.1452280144649178E-2</v>
      </c>
      <c r="I234" s="148">
        <v>4.0263060770967192</v>
      </c>
      <c r="J234" s="150">
        <v>0.39100920148203422</v>
      </c>
      <c r="M234" s="29" t="s">
        <v>111</v>
      </c>
      <c r="N234" s="30" t="s">
        <v>59</v>
      </c>
      <c r="O234" s="31">
        <v>391178172.60184562</v>
      </c>
      <c r="P234" s="32">
        <v>8</v>
      </c>
      <c r="Q234" s="33">
        <v>48897271.575230703</v>
      </c>
      <c r="R234" s="33">
        <v>10.968644643577669</v>
      </c>
      <c r="S234" s="34">
        <v>2.8130003464254198E-12</v>
      </c>
      <c r="T234" s="34">
        <v>0.35418549212654565</v>
      </c>
      <c r="U234" s="33">
        <v>87.74915714862135</v>
      </c>
      <c r="V234" s="35">
        <v>0.99999999613085444</v>
      </c>
    </row>
    <row r="235" spans="1:31" x14ac:dyDescent="0.2">
      <c r="A235" s="42"/>
      <c r="B235" s="43" t="s">
        <v>65</v>
      </c>
      <c r="C235" s="44">
        <v>631296.08833030448</v>
      </c>
      <c r="D235" s="45">
        <v>1.4791242953494839</v>
      </c>
      <c r="E235" s="45">
        <v>426803.94765684207</v>
      </c>
      <c r="F235" s="45">
        <v>2.01315303854836</v>
      </c>
      <c r="G235" s="46">
        <v>0.16070304613682562</v>
      </c>
      <c r="H235" s="46">
        <v>9.1452280144649178E-2</v>
      </c>
      <c r="I235" s="45">
        <v>2.977703569573515</v>
      </c>
      <c r="J235" s="47">
        <v>0.33158043453145836</v>
      </c>
      <c r="M235" s="50"/>
      <c r="N235" s="51" t="s">
        <v>65</v>
      </c>
      <c r="O235" s="52">
        <v>391178172.60184562</v>
      </c>
      <c r="P235" s="53">
        <v>1.8132774005638059</v>
      </c>
      <c r="Q235" s="53">
        <v>215729911.19848281</v>
      </c>
      <c r="R235" s="53">
        <v>10.968644643577667</v>
      </c>
      <c r="S235" s="54">
        <v>2.8189923153145141E-4</v>
      </c>
      <c r="T235" s="54">
        <v>0.35418549212654565</v>
      </c>
      <c r="U235" s="53">
        <v>19.889195447014625</v>
      </c>
      <c r="V235" s="55">
        <v>0.97940480986142786</v>
      </c>
    </row>
    <row r="236" spans="1:31" x14ac:dyDescent="0.2">
      <c r="A236" s="50"/>
      <c r="B236" s="51" t="s">
        <v>67</v>
      </c>
      <c r="C236" s="52">
        <v>631296.08833030448</v>
      </c>
      <c r="D236" s="53">
        <v>1.6489897661815198</v>
      </c>
      <c r="E236" s="53">
        <v>382838.08746258268</v>
      </c>
      <c r="F236" s="53">
        <v>2.01315303854836</v>
      </c>
      <c r="G236" s="54">
        <v>0.156263712075389</v>
      </c>
      <c r="H236" s="54">
        <v>9.1452280144649178E-2</v>
      </c>
      <c r="I236" s="53">
        <v>3.3196687583234765</v>
      </c>
      <c r="J236" s="55">
        <v>0.3515233713835334</v>
      </c>
      <c r="M236" s="50"/>
      <c r="N236" s="51" t="s">
        <v>67</v>
      </c>
      <c r="O236" s="52">
        <v>391178172.60184562</v>
      </c>
      <c r="P236" s="53">
        <v>2.0835036442233092</v>
      </c>
      <c r="Q236" s="53">
        <v>187750174.4172228</v>
      </c>
      <c r="R236" s="53">
        <v>10.968644643577669</v>
      </c>
      <c r="S236" s="54">
        <v>1.2346576344937312E-4</v>
      </c>
      <c r="T236" s="54">
        <v>0.35418549212654565</v>
      </c>
      <c r="U236" s="53">
        <v>22.853211087084553</v>
      </c>
      <c r="V236" s="55">
        <v>0.98877931291881527</v>
      </c>
    </row>
    <row r="237" spans="1:31" x14ac:dyDescent="0.2">
      <c r="A237" s="50"/>
      <c r="B237" s="51" t="s">
        <v>68</v>
      </c>
      <c r="C237" s="52">
        <v>631296.08833030448</v>
      </c>
      <c r="D237" s="53">
        <v>1</v>
      </c>
      <c r="E237" s="53">
        <v>631296.08833030448</v>
      </c>
      <c r="F237" s="53">
        <v>2.01315303854836</v>
      </c>
      <c r="G237" s="54">
        <v>0.17133770827172609</v>
      </c>
      <c r="H237" s="54">
        <v>9.1452280144649178E-2</v>
      </c>
      <c r="I237" s="53">
        <v>2.0131530385483596</v>
      </c>
      <c r="J237" s="55">
        <v>0.27178635079656055</v>
      </c>
      <c r="M237" s="50"/>
      <c r="N237" s="51" t="s">
        <v>68</v>
      </c>
      <c r="O237" s="52">
        <v>391178172.60184562</v>
      </c>
      <c r="P237" s="53">
        <v>1</v>
      </c>
      <c r="Q237" s="53">
        <v>391178172.60184562</v>
      </c>
      <c r="R237" s="53">
        <v>10.968644643577669</v>
      </c>
      <c r="S237" s="54">
        <v>3.4800441519798344E-3</v>
      </c>
      <c r="T237" s="54">
        <v>0.35418549212654565</v>
      </c>
      <c r="U237" s="53">
        <v>10.968644643577669</v>
      </c>
      <c r="V237" s="55">
        <v>0.8828286586623354</v>
      </c>
    </row>
    <row r="238" spans="1:31" x14ac:dyDescent="0.2">
      <c r="A238" s="50" t="s">
        <v>112</v>
      </c>
      <c r="B238" s="151" t="s">
        <v>59</v>
      </c>
      <c r="C238" s="75">
        <v>484524.25702727342</v>
      </c>
      <c r="D238" s="76">
        <v>2</v>
      </c>
      <c r="E238" s="77">
        <v>242262.12851363671</v>
      </c>
      <c r="F238" s="77">
        <v>1.5451093366738642</v>
      </c>
      <c r="G238" s="78">
        <v>0.22574901585997428</v>
      </c>
      <c r="H238" s="78">
        <v>7.1715084501511206E-2</v>
      </c>
      <c r="I238" s="77">
        <v>3.0902186733477288</v>
      </c>
      <c r="J238" s="79">
        <v>0.30882430234412672</v>
      </c>
      <c r="M238" s="50" t="s">
        <v>112</v>
      </c>
      <c r="N238" s="43" t="s">
        <v>59</v>
      </c>
      <c r="O238" s="69">
        <v>140450214.90952229</v>
      </c>
      <c r="P238" s="70">
        <v>8</v>
      </c>
      <c r="Q238" s="71">
        <v>17556276.863690287</v>
      </c>
      <c r="R238" s="71">
        <v>3.9382271439380294</v>
      </c>
      <c r="S238" s="72">
        <v>2.8228437723549533E-4</v>
      </c>
      <c r="T238" s="72">
        <v>0.16451624091700218</v>
      </c>
      <c r="U238" s="71">
        <v>31.505817151504235</v>
      </c>
      <c r="V238" s="73">
        <v>0.9892262628905899</v>
      </c>
    </row>
    <row r="239" spans="1:31" x14ac:dyDescent="0.2">
      <c r="A239" s="50"/>
      <c r="B239" s="51" t="s">
        <v>65</v>
      </c>
      <c r="C239" s="52">
        <v>484524.25702727342</v>
      </c>
      <c r="D239" s="53">
        <v>1.4791242953494839</v>
      </c>
      <c r="E239" s="53">
        <v>327575.07841002045</v>
      </c>
      <c r="F239" s="53">
        <v>1.5451093366738644</v>
      </c>
      <c r="G239" s="54">
        <v>0.23000210788877187</v>
      </c>
      <c r="H239" s="54">
        <v>7.1715084501511206E-2</v>
      </c>
      <c r="I239" s="53">
        <v>2.2854087588456382</v>
      </c>
      <c r="J239" s="55">
        <v>0.26416959247771554</v>
      </c>
      <c r="M239" s="50"/>
      <c r="N239" s="51" t="s">
        <v>65</v>
      </c>
      <c r="O239" s="52">
        <v>140450214.90952229</v>
      </c>
      <c r="P239" s="53">
        <v>1.8132774005638059</v>
      </c>
      <c r="Q239" s="53">
        <v>77456551.802747786</v>
      </c>
      <c r="R239" s="53">
        <v>3.938227143938029</v>
      </c>
      <c r="S239" s="54">
        <v>3.1895915278819111E-2</v>
      </c>
      <c r="T239" s="54">
        <v>0.16451624091700218</v>
      </c>
      <c r="U239" s="53">
        <v>7.1410982783897721</v>
      </c>
      <c r="V239" s="55">
        <v>0.64345055605048107</v>
      </c>
    </row>
    <row r="240" spans="1:31" x14ac:dyDescent="0.2">
      <c r="A240" s="50"/>
      <c r="B240" s="51" t="s">
        <v>67</v>
      </c>
      <c r="C240" s="52">
        <v>484524.25702727342</v>
      </c>
      <c r="D240" s="53">
        <v>1.6489897661815198</v>
      </c>
      <c r="E240" s="53">
        <v>293830.96667073993</v>
      </c>
      <c r="F240" s="53">
        <v>1.5451093366738642</v>
      </c>
      <c r="G240" s="54">
        <v>0.22904615016901439</v>
      </c>
      <c r="H240" s="54">
        <v>7.1715084501511206E-2</v>
      </c>
      <c r="I240" s="53">
        <v>2.5478694838067191</v>
      </c>
      <c r="J240" s="55">
        <v>0.27908221007972267</v>
      </c>
      <c r="M240" s="50"/>
      <c r="N240" s="51" t="s">
        <v>67</v>
      </c>
      <c r="O240" s="52">
        <v>140450214.90952229</v>
      </c>
      <c r="P240" s="53">
        <v>2.0835036442233092</v>
      </c>
      <c r="Q240" s="53">
        <v>67410592.392738283</v>
      </c>
      <c r="R240" s="53">
        <v>3.9382271439380299</v>
      </c>
      <c r="S240" s="54">
        <v>2.5690054898571291E-2</v>
      </c>
      <c r="T240" s="54">
        <v>0.16451624091700218</v>
      </c>
      <c r="U240" s="53">
        <v>8.2053106061740397</v>
      </c>
      <c r="V240" s="55">
        <v>0.68864535512117708</v>
      </c>
    </row>
    <row r="241" spans="1:22" x14ac:dyDescent="0.2">
      <c r="A241" s="50"/>
      <c r="B241" s="51" t="s">
        <v>68</v>
      </c>
      <c r="C241" s="52">
        <v>484524.25702727342</v>
      </c>
      <c r="D241" s="53">
        <v>1</v>
      </c>
      <c r="E241" s="53">
        <v>484524.25702727342</v>
      </c>
      <c r="F241" s="53">
        <v>1.5451093366738642</v>
      </c>
      <c r="G241" s="54">
        <v>0.22823455563260722</v>
      </c>
      <c r="H241" s="54">
        <v>7.1715084501511206E-2</v>
      </c>
      <c r="I241" s="53">
        <v>1.5451093366738644</v>
      </c>
      <c r="J241" s="55">
        <v>0.2196766171833705</v>
      </c>
      <c r="M241" s="50"/>
      <c r="N241" s="51" t="s">
        <v>68</v>
      </c>
      <c r="O241" s="52">
        <v>140450214.90952229</v>
      </c>
      <c r="P241" s="53">
        <v>1</v>
      </c>
      <c r="Q241" s="53">
        <v>140450214.90952229</v>
      </c>
      <c r="R241" s="53">
        <v>3.9382271439380294</v>
      </c>
      <c r="S241" s="54">
        <v>6.1091234605121961E-2</v>
      </c>
      <c r="T241" s="54">
        <v>0.16451624091700218</v>
      </c>
      <c r="U241" s="53">
        <v>3.9382271439380294</v>
      </c>
      <c r="V241" s="55">
        <v>0.47176061598666974</v>
      </c>
    </row>
    <row r="242" spans="1:22" x14ac:dyDescent="0.2">
      <c r="A242" s="50" t="s">
        <v>113</v>
      </c>
      <c r="B242" s="51" t="s">
        <v>59</v>
      </c>
      <c r="C242" s="52">
        <v>6271714.8298424259</v>
      </c>
      <c r="D242" s="80">
        <v>40</v>
      </c>
      <c r="E242" s="53">
        <v>156792.87074606065</v>
      </c>
      <c r="F242" s="81"/>
      <c r="G242" s="81"/>
      <c r="H242" s="81"/>
      <c r="I242" s="81"/>
      <c r="J242" s="82"/>
      <c r="M242" s="50" t="s">
        <v>113</v>
      </c>
      <c r="N242" s="51" t="s">
        <v>59</v>
      </c>
      <c r="O242" s="52">
        <v>713266197.07912087</v>
      </c>
      <c r="P242" s="80">
        <v>160</v>
      </c>
      <c r="Q242" s="53">
        <v>4457913.7317445055</v>
      </c>
      <c r="R242" s="81"/>
      <c r="S242" s="81"/>
      <c r="T242" s="81"/>
      <c r="U242" s="81"/>
      <c r="V242" s="82"/>
    </row>
    <row r="243" spans="1:22" x14ac:dyDescent="0.2">
      <c r="A243" s="42"/>
      <c r="B243" s="43" t="s">
        <v>65</v>
      </c>
      <c r="C243" s="44">
        <v>6271714.8298424259</v>
      </c>
      <c r="D243" s="45">
        <v>29.582485906989678</v>
      </c>
      <c r="E243" s="45">
        <v>212007.70109588932</v>
      </c>
      <c r="F243" s="94"/>
      <c r="G243" s="94"/>
      <c r="H243" s="94"/>
      <c r="I243" s="94"/>
      <c r="J243" s="95"/>
      <c r="M243" s="42"/>
      <c r="N243" s="43" t="s">
        <v>65</v>
      </c>
      <c r="O243" s="44">
        <v>713266197.07912087</v>
      </c>
      <c r="P243" s="45">
        <v>36.265548011276117</v>
      </c>
      <c r="Q243" s="45">
        <v>19667873.124579385</v>
      </c>
      <c r="R243" s="94"/>
      <c r="S243" s="94"/>
      <c r="T243" s="94"/>
      <c r="U243" s="94"/>
      <c r="V243" s="95"/>
    </row>
    <row r="244" spans="1:22" x14ac:dyDescent="0.2">
      <c r="A244" s="50"/>
      <c r="B244" s="51" t="s">
        <v>67</v>
      </c>
      <c r="C244" s="52">
        <v>6271714.8298424259</v>
      </c>
      <c r="D244" s="53">
        <v>32.979795323630398</v>
      </c>
      <c r="E244" s="53">
        <v>190168.39759914068</v>
      </c>
      <c r="F244" s="81"/>
      <c r="G244" s="81"/>
      <c r="H244" s="81"/>
      <c r="I244" s="81"/>
      <c r="J244" s="82"/>
      <c r="M244" s="50"/>
      <c r="N244" s="51" t="s">
        <v>67</v>
      </c>
      <c r="O244" s="52">
        <v>713266197.07912087</v>
      </c>
      <c r="P244" s="53">
        <v>41.670072884466187</v>
      </c>
      <c r="Q244" s="53">
        <v>17116989.429241266</v>
      </c>
      <c r="R244" s="81"/>
      <c r="S244" s="81"/>
      <c r="T244" s="81"/>
      <c r="U244" s="81"/>
      <c r="V244" s="82"/>
    </row>
    <row r="245" spans="1:22" ht="17" thickBot="1" x14ac:dyDescent="0.25">
      <c r="A245" s="96"/>
      <c r="B245" s="97" t="s">
        <v>68</v>
      </c>
      <c r="C245" s="84">
        <v>6271714.8298424259</v>
      </c>
      <c r="D245" s="98">
        <v>20</v>
      </c>
      <c r="E245" s="98">
        <v>313585.74149212131</v>
      </c>
      <c r="F245" s="86"/>
      <c r="G245" s="86"/>
      <c r="H245" s="86"/>
      <c r="I245" s="86"/>
      <c r="J245" s="87"/>
      <c r="M245" s="96"/>
      <c r="N245" s="97" t="s">
        <v>68</v>
      </c>
      <c r="O245" s="84">
        <v>713266197.07912087</v>
      </c>
      <c r="P245" s="98">
        <v>20</v>
      </c>
      <c r="Q245" s="98">
        <v>35663309.853956044</v>
      </c>
      <c r="R245" s="86"/>
      <c r="S245" s="86"/>
      <c r="T245" s="86"/>
      <c r="U245" s="86"/>
      <c r="V245" s="87"/>
    </row>
    <row r="246" spans="1:22" ht="17" thickTop="1" x14ac:dyDescent="0.2"/>
    <row r="247" spans="1:22" x14ac:dyDescent="0.2">
      <c r="A247" s="21" t="s">
        <v>79</v>
      </c>
      <c r="B247" s="21"/>
      <c r="C247" s="21"/>
      <c r="D247" s="21"/>
      <c r="E247" s="21"/>
      <c r="F247" s="21"/>
      <c r="G247" s="21"/>
      <c r="H247" s="21"/>
      <c r="I247" s="21"/>
    </row>
    <row r="248" spans="1:22" x14ac:dyDescent="0.2">
      <c r="A248" s="22" t="s">
        <v>41</v>
      </c>
      <c r="B248" s="22" t="s">
        <v>42</v>
      </c>
      <c r="M248" s="21" t="s">
        <v>79</v>
      </c>
      <c r="N248" s="21"/>
      <c r="O248" s="21"/>
      <c r="P248" s="21"/>
      <c r="Q248" s="21"/>
      <c r="R248" s="21"/>
      <c r="S248" s="21"/>
      <c r="T248" s="21"/>
      <c r="U248" s="21"/>
    </row>
    <row r="249" spans="1:22" ht="33" thickBot="1" x14ac:dyDescent="0.25">
      <c r="A249" s="22" t="s">
        <v>84</v>
      </c>
      <c r="B249" s="22" t="s">
        <v>85</v>
      </c>
      <c r="M249" s="22" t="s">
        <v>41</v>
      </c>
      <c r="N249" s="22" t="s">
        <v>42</v>
      </c>
    </row>
    <row r="250" spans="1:22" ht="36" thickTop="1" thickBot="1" x14ac:dyDescent="0.25">
      <c r="A250" s="28" t="s">
        <v>48</v>
      </c>
      <c r="B250" s="25" t="s">
        <v>49</v>
      </c>
      <c r="C250" s="26" t="s">
        <v>50</v>
      </c>
      <c r="D250" s="26" t="s">
        <v>51</v>
      </c>
      <c r="E250" s="26" t="s">
        <v>52</v>
      </c>
      <c r="F250" s="26" t="s">
        <v>53</v>
      </c>
      <c r="G250" s="26" t="s">
        <v>54</v>
      </c>
      <c r="H250" s="26" t="s">
        <v>55</v>
      </c>
      <c r="I250" s="27" t="s">
        <v>57</v>
      </c>
      <c r="M250" s="22" t="s">
        <v>84</v>
      </c>
      <c r="N250" s="22" t="s">
        <v>85</v>
      </c>
    </row>
    <row r="251" spans="1:22" ht="36" thickTop="1" thickBot="1" x14ac:dyDescent="0.25">
      <c r="A251" s="152" t="s">
        <v>66</v>
      </c>
      <c r="B251" s="153">
        <v>76632985.390947014</v>
      </c>
      <c r="C251" s="154">
        <v>1</v>
      </c>
      <c r="D251" s="155">
        <v>76632985.390947014</v>
      </c>
      <c r="E251" s="155">
        <v>66.072862844105458</v>
      </c>
      <c r="F251" s="156">
        <v>9.1045301726013855E-8</v>
      </c>
      <c r="G251" s="156">
        <v>0.76763872678170519</v>
      </c>
      <c r="H251" s="155">
        <v>66.072862844105444</v>
      </c>
      <c r="I251" s="157">
        <v>0.99999999529004535</v>
      </c>
      <c r="M251" s="28" t="s">
        <v>48</v>
      </c>
      <c r="N251" s="25" t="s">
        <v>49</v>
      </c>
      <c r="O251" s="26" t="s">
        <v>50</v>
      </c>
      <c r="P251" s="26" t="s">
        <v>51</v>
      </c>
      <c r="Q251" s="26" t="s">
        <v>52</v>
      </c>
      <c r="R251" s="26" t="s">
        <v>53</v>
      </c>
      <c r="S251" s="26" t="s">
        <v>54</v>
      </c>
      <c r="T251" s="26" t="s">
        <v>55</v>
      </c>
      <c r="U251" s="27" t="s">
        <v>57</v>
      </c>
    </row>
    <row r="252" spans="1:22" ht="17" thickTop="1" x14ac:dyDescent="0.2">
      <c r="A252" s="68" t="s">
        <v>7</v>
      </c>
      <c r="B252" s="57">
        <v>3749407.5786681869</v>
      </c>
      <c r="C252" s="58">
        <v>1</v>
      </c>
      <c r="D252" s="59">
        <v>3749407.5786681869</v>
      </c>
      <c r="E252" s="59">
        <v>3.2327344606002852</v>
      </c>
      <c r="F252" s="60">
        <v>8.729413814723927E-2</v>
      </c>
      <c r="G252" s="60">
        <v>0.13914567250284657</v>
      </c>
      <c r="H252" s="59">
        <v>3.2327344606002852</v>
      </c>
      <c r="I252" s="61">
        <v>0.40207768146456058</v>
      </c>
      <c r="M252" s="152" t="s">
        <v>66</v>
      </c>
      <c r="N252" s="153">
        <v>5774991950.5200033</v>
      </c>
      <c r="O252" s="154">
        <v>1</v>
      </c>
      <c r="P252" s="155">
        <v>5774991950.5200033</v>
      </c>
      <c r="Q252" s="155">
        <v>91.353617270964946</v>
      </c>
      <c r="R252" s="156">
        <v>6.7300114763520115E-9</v>
      </c>
      <c r="S252" s="156">
        <v>0.8203920044076114</v>
      </c>
      <c r="T252" s="155">
        <v>91.353617270964961</v>
      </c>
      <c r="U252" s="157">
        <v>0.99999999999930766</v>
      </c>
    </row>
    <row r="253" spans="1:22" ht="17" thickBot="1" x14ac:dyDescent="0.25">
      <c r="A253" s="83" t="s">
        <v>71</v>
      </c>
      <c r="B253" s="84">
        <v>23196508.246284854</v>
      </c>
      <c r="C253" s="85">
        <v>20</v>
      </c>
      <c r="D253" s="98">
        <v>1159825.4123142427</v>
      </c>
      <c r="E253" s="86"/>
      <c r="F253" s="86"/>
      <c r="G253" s="86"/>
      <c r="H253" s="86"/>
      <c r="I253" s="87"/>
      <c r="M253" s="68" t="s">
        <v>7</v>
      </c>
      <c r="N253" s="63">
        <v>581449190.70218205</v>
      </c>
      <c r="O253" s="64">
        <v>1</v>
      </c>
      <c r="P253" s="65">
        <v>581449190.70218205</v>
      </c>
      <c r="Q253" s="65">
        <v>9.1978460377137914</v>
      </c>
      <c r="R253" s="66">
        <v>6.5717498542077002E-3</v>
      </c>
      <c r="S253" s="66">
        <v>0.31501796488115147</v>
      </c>
      <c r="T253" s="65">
        <v>9.1978460377137914</v>
      </c>
      <c r="U253" s="67">
        <v>0.82238336330811923</v>
      </c>
    </row>
    <row r="254" spans="1:22" ht="18" thickTop="1" thickBot="1" x14ac:dyDescent="0.25">
      <c r="M254" s="83" t="s">
        <v>71</v>
      </c>
      <c r="N254" s="84">
        <v>1264315989.4568241</v>
      </c>
      <c r="O254" s="85">
        <v>20</v>
      </c>
      <c r="P254" s="98">
        <v>63215799.472841203</v>
      </c>
      <c r="Q254" s="86"/>
      <c r="R254" s="86"/>
      <c r="S254" s="86"/>
      <c r="T254" s="86"/>
      <c r="U254" s="87"/>
    </row>
    <row r="255" spans="1:22" ht="17" thickTop="1" x14ac:dyDescent="0.2"/>
    <row r="256" spans="1:22" ht="24" x14ac:dyDescent="0.3">
      <c r="A256" s="132" t="s">
        <v>86</v>
      </c>
      <c r="M256" s="132" t="s">
        <v>86</v>
      </c>
    </row>
    <row r="258" spans="1:22" x14ac:dyDescent="0.2">
      <c r="A258" s="21" t="s">
        <v>110</v>
      </c>
      <c r="B258" s="21"/>
      <c r="C258" s="21"/>
      <c r="D258" s="21"/>
      <c r="E258" s="21"/>
      <c r="F258" s="21"/>
      <c r="G258" s="21"/>
      <c r="H258" s="21"/>
      <c r="I258" s="21"/>
      <c r="J258" s="21"/>
      <c r="M258" s="21" t="s">
        <v>110</v>
      </c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ht="17" thickBot="1" x14ac:dyDescent="0.25">
      <c r="A259" s="22" t="s">
        <v>41</v>
      </c>
      <c r="B259" s="22" t="s">
        <v>42</v>
      </c>
      <c r="M259" s="22" t="s">
        <v>41</v>
      </c>
      <c r="N259" s="22" t="s">
        <v>42</v>
      </c>
    </row>
    <row r="260" spans="1:22" ht="36" thickTop="1" thickBot="1" x14ac:dyDescent="0.25">
      <c r="A260" s="23" t="s">
        <v>48</v>
      </c>
      <c r="B260" s="24"/>
      <c r="C260" s="25" t="s">
        <v>49</v>
      </c>
      <c r="D260" s="26" t="s">
        <v>50</v>
      </c>
      <c r="E260" s="26" t="s">
        <v>51</v>
      </c>
      <c r="F260" s="26" t="s">
        <v>52</v>
      </c>
      <c r="G260" s="26" t="s">
        <v>53</v>
      </c>
      <c r="H260" s="26" t="s">
        <v>54</v>
      </c>
      <c r="I260" s="26" t="s">
        <v>55</v>
      </c>
      <c r="J260" s="27" t="s">
        <v>57</v>
      </c>
      <c r="M260" s="23" t="s">
        <v>48</v>
      </c>
      <c r="N260" s="24"/>
      <c r="O260" s="25" t="s">
        <v>49</v>
      </c>
      <c r="P260" s="26" t="s">
        <v>50</v>
      </c>
      <c r="Q260" s="26" t="s">
        <v>51</v>
      </c>
      <c r="R260" s="26" t="s">
        <v>52</v>
      </c>
      <c r="S260" s="26" t="s">
        <v>53</v>
      </c>
      <c r="T260" s="26" t="s">
        <v>54</v>
      </c>
      <c r="U260" s="26" t="s">
        <v>55</v>
      </c>
      <c r="V260" s="27" t="s">
        <v>57</v>
      </c>
    </row>
    <row r="261" spans="1:22" ht="17" thickTop="1" x14ac:dyDescent="0.2">
      <c r="A261" s="29" t="s">
        <v>111</v>
      </c>
      <c r="B261" s="30" t="s">
        <v>59</v>
      </c>
      <c r="C261" s="146">
        <v>303886.63043101085</v>
      </c>
      <c r="D261" s="147">
        <v>2</v>
      </c>
      <c r="E261" s="148">
        <v>151943.31521550543</v>
      </c>
      <c r="F261" s="148">
        <v>2.1916081920448809</v>
      </c>
      <c r="G261" s="149">
        <v>0.12497535890567188</v>
      </c>
      <c r="H261" s="149">
        <v>9.8758421340122429E-2</v>
      </c>
      <c r="I261" s="148">
        <v>4.3832163840897618</v>
      </c>
      <c r="J261" s="150">
        <v>0.42147880017518147</v>
      </c>
      <c r="M261" s="29" t="s">
        <v>111</v>
      </c>
      <c r="N261" s="30" t="s">
        <v>59</v>
      </c>
      <c r="O261" s="31">
        <v>66665707.353818849</v>
      </c>
      <c r="P261" s="32">
        <v>8</v>
      </c>
      <c r="Q261" s="33">
        <v>8333213.4192273561</v>
      </c>
      <c r="R261" s="33">
        <v>10.03820164518738</v>
      </c>
      <c r="S261" s="34">
        <v>2.7293541836604431E-11</v>
      </c>
      <c r="T261" s="34">
        <v>0.33418117914511258</v>
      </c>
      <c r="U261" s="33">
        <v>80.305613161499039</v>
      </c>
      <c r="V261" s="35">
        <v>0.99999996529828361</v>
      </c>
    </row>
    <row r="262" spans="1:22" x14ac:dyDescent="0.2">
      <c r="A262" s="50"/>
      <c r="B262" s="51" t="s">
        <v>65</v>
      </c>
      <c r="C262" s="52">
        <v>303886.63043101085</v>
      </c>
      <c r="D262" s="53">
        <v>1.6376966948825444</v>
      </c>
      <c r="E262" s="53">
        <v>185557.33267374372</v>
      </c>
      <c r="F262" s="53">
        <v>2.1916081920448809</v>
      </c>
      <c r="G262" s="54">
        <v>0.13587348556773662</v>
      </c>
      <c r="H262" s="54">
        <v>9.8758421340122429E-2</v>
      </c>
      <c r="I262" s="53">
        <v>3.5891894925894094</v>
      </c>
      <c r="J262" s="55">
        <v>0.37718393957597862</v>
      </c>
      <c r="M262" s="50"/>
      <c r="N262" s="51" t="s">
        <v>65</v>
      </c>
      <c r="O262" s="52">
        <v>66665707.353818849</v>
      </c>
      <c r="P262" s="53">
        <v>2.423136882438699</v>
      </c>
      <c r="Q262" s="53">
        <v>27512150.814495049</v>
      </c>
      <c r="R262" s="53">
        <v>10.03820164518738</v>
      </c>
      <c r="S262" s="54">
        <v>9.1083334106480053E-5</v>
      </c>
      <c r="T262" s="54">
        <v>0.33418117914511258</v>
      </c>
      <c r="U262" s="53">
        <v>24.32393663981037</v>
      </c>
      <c r="V262" s="55">
        <v>0.99074918182210103</v>
      </c>
    </row>
    <row r="263" spans="1:22" x14ac:dyDescent="0.2">
      <c r="A263" s="50"/>
      <c r="B263" s="51" t="s">
        <v>67</v>
      </c>
      <c r="C263" s="52">
        <v>303886.63043101085</v>
      </c>
      <c r="D263" s="53">
        <v>1.8532167082727702</v>
      </c>
      <c r="E263" s="53">
        <v>163977.92501786712</v>
      </c>
      <c r="F263" s="53">
        <v>2.1916081920448809</v>
      </c>
      <c r="G263" s="54">
        <v>0.12933886968921993</v>
      </c>
      <c r="H263" s="54">
        <v>9.8758421340122429E-2</v>
      </c>
      <c r="I263" s="53">
        <v>4.0615249194850511</v>
      </c>
      <c r="J263" s="55">
        <v>0.40387536119137191</v>
      </c>
      <c r="M263" s="50"/>
      <c r="N263" s="51" t="s">
        <v>67</v>
      </c>
      <c r="O263" s="52">
        <v>66665707.353818849</v>
      </c>
      <c r="P263" s="53">
        <v>2.9191222045979175</v>
      </c>
      <c r="Q263" s="53">
        <v>22837587.014621556</v>
      </c>
      <c r="R263" s="53">
        <v>10.03820164518738</v>
      </c>
      <c r="S263" s="54">
        <v>2.3357554448281138E-5</v>
      </c>
      <c r="T263" s="54">
        <v>0.33418117914511258</v>
      </c>
      <c r="U263" s="53">
        <v>29.302737316697826</v>
      </c>
      <c r="V263" s="55">
        <v>0.99669583341295676</v>
      </c>
    </row>
    <row r="264" spans="1:22" x14ac:dyDescent="0.2">
      <c r="A264" s="50"/>
      <c r="B264" s="51" t="s">
        <v>68</v>
      </c>
      <c r="C264" s="52">
        <v>303886.63043101085</v>
      </c>
      <c r="D264" s="53">
        <v>1</v>
      </c>
      <c r="E264" s="53">
        <v>303886.63043101085</v>
      </c>
      <c r="F264" s="53">
        <v>2.1916081920448809</v>
      </c>
      <c r="G264" s="54">
        <v>0.15434617713102086</v>
      </c>
      <c r="H264" s="54">
        <v>9.8758421340122429E-2</v>
      </c>
      <c r="I264" s="53">
        <v>2.1916081920448809</v>
      </c>
      <c r="J264" s="55">
        <v>0.29144293558167267</v>
      </c>
      <c r="M264" s="50"/>
      <c r="N264" s="51" t="s">
        <v>68</v>
      </c>
      <c r="O264" s="52">
        <v>66665707.353818849</v>
      </c>
      <c r="P264" s="53">
        <v>1</v>
      </c>
      <c r="Q264" s="53">
        <v>66665707.353818849</v>
      </c>
      <c r="R264" s="53">
        <v>10.03820164518738</v>
      </c>
      <c r="S264" s="54">
        <v>4.8330969963591014E-3</v>
      </c>
      <c r="T264" s="54">
        <v>0.33418117914511258</v>
      </c>
      <c r="U264" s="53">
        <v>10.03820164518738</v>
      </c>
      <c r="V264" s="55">
        <v>0.85384209643662845</v>
      </c>
    </row>
    <row r="265" spans="1:22" x14ac:dyDescent="0.2">
      <c r="A265" s="50" t="s">
        <v>112</v>
      </c>
      <c r="B265" s="43" t="s">
        <v>59</v>
      </c>
      <c r="C265" s="75">
        <v>201181.0180794957</v>
      </c>
      <c r="D265" s="76">
        <v>2</v>
      </c>
      <c r="E265" s="77">
        <v>100590.50903974785</v>
      </c>
      <c r="F265" s="77">
        <v>1.4509028142554252</v>
      </c>
      <c r="G265" s="78">
        <v>0.24642706699469344</v>
      </c>
      <c r="H265" s="78">
        <v>6.7638309996501056E-2</v>
      </c>
      <c r="I265" s="77">
        <v>2.9018056285108509</v>
      </c>
      <c r="J265" s="79">
        <v>0.29204341712876714</v>
      </c>
      <c r="M265" s="50" t="s">
        <v>112</v>
      </c>
      <c r="N265" s="43" t="s">
        <v>59</v>
      </c>
      <c r="O265" s="75">
        <v>5191271.7918066708</v>
      </c>
      <c r="P265" s="76">
        <v>8</v>
      </c>
      <c r="Q265" s="77">
        <v>648908.97397583385</v>
      </c>
      <c r="R265" s="78">
        <v>0.78167674370507456</v>
      </c>
      <c r="S265" s="78">
        <v>0.6194329867349555</v>
      </c>
      <c r="T265" s="78">
        <v>3.7613747598198508E-2</v>
      </c>
      <c r="U265" s="77">
        <v>6.2534139496405965</v>
      </c>
      <c r="V265" s="79">
        <v>0.35454782111544469</v>
      </c>
    </row>
    <row r="266" spans="1:22" x14ac:dyDescent="0.2">
      <c r="A266" s="50"/>
      <c r="B266" s="51" t="s">
        <v>65</v>
      </c>
      <c r="C266" s="52">
        <v>201181.0180794957</v>
      </c>
      <c r="D266" s="53">
        <v>1.6376966948825444</v>
      </c>
      <c r="E266" s="53">
        <v>122843.88110945317</v>
      </c>
      <c r="F266" s="53">
        <v>1.4509028142554254</v>
      </c>
      <c r="G266" s="54">
        <v>0.24781954070813253</v>
      </c>
      <c r="H266" s="54">
        <v>6.7638309996501056E-2</v>
      </c>
      <c r="I266" s="53">
        <v>2.3761387435018926</v>
      </c>
      <c r="J266" s="55">
        <v>0.26345622491569365</v>
      </c>
      <c r="M266" s="50"/>
      <c r="N266" s="51" t="s">
        <v>65</v>
      </c>
      <c r="O266" s="52">
        <v>5191271.7918066708</v>
      </c>
      <c r="P266" s="53">
        <v>2.423136882438699</v>
      </c>
      <c r="Q266" s="53">
        <v>2142376.6149694603</v>
      </c>
      <c r="R266" s="54">
        <v>0.78167674370507456</v>
      </c>
      <c r="S266" s="54">
        <v>0.48551037085828663</v>
      </c>
      <c r="T266" s="54">
        <v>3.7613747598198508E-2</v>
      </c>
      <c r="U266" s="53">
        <v>1.8941097478163482</v>
      </c>
      <c r="V266" s="55">
        <v>0.18878084372129467</v>
      </c>
    </row>
    <row r="267" spans="1:22" x14ac:dyDescent="0.2">
      <c r="A267" s="50"/>
      <c r="B267" s="51" t="s">
        <v>67</v>
      </c>
      <c r="C267" s="52">
        <v>201181.0180794957</v>
      </c>
      <c r="D267" s="53">
        <v>1.8532167082727702</v>
      </c>
      <c r="E267" s="53">
        <v>108557.7402693503</v>
      </c>
      <c r="F267" s="53">
        <v>1.4509028142554254</v>
      </c>
      <c r="G267" s="54">
        <v>0.24720896647119631</v>
      </c>
      <c r="H267" s="54">
        <v>6.7638309996501056E-2</v>
      </c>
      <c r="I267" s="53">
        <v>2.6888373374581382</v>
      </c>
      <c r="J267" s="55">
        <v>0.28061756710294072</v>
      </c>
      <c r="M267" s="50"/>
      <c r="N267" s="51" t="s">
        <v>67</v>
      </c>
      <c r="O267" s="52">
        <v>5191271.7918066708</v>
      </c>
      <c r="P267" s="53">
        <v>2.9191222045979175</v>
      </c>
      <c r="Q267" s="53">
        <v>1778367.4090895832</v>
      </c>
      <c r="R267" s="54">
        <v>0.78167674370507456</v>
      </c>
      <c r="S267" s="54">
        <v>0.50584100062415716</v>
      </c>
      <c r="T267" s="54">
        <v>3.7613747598198508E-2</v>
      </c>
      <c r="U267" s="53">
        <v>2.2818099393672786</v>
      </c>
      <c r="V267" s="55">
        <v>0.20561522584758529</v>
      </c>
    </row>
    <row r="268" spans="1:22" x14ac:dyDescent="0.2">
      <c r="A268" s="50"/>
      <c r="B268" s="51" t="s">
        <v>68</v>
      </c>
      <c r="C268" s="52">
        <v>201181.0180794957</v>
      </c>
      <c r="D268" s="53">
        <v>1</v>
      </c>
      <c r="E268" s="53">
        <v>201181.0180794957</v>
      </c>
      <c r="F268" s="53">
        <v>1.4509028142554252</v>
      </c>
      <c r="G268" s="54">
        <v>0.24244441904139558</v>
      </c>
      <c r="H268" s="54">
        <v>6.7638309996501056E-2</v>
      </c>
      <c r="I268" s="53">
        <v>1.4509028142554254</v>
      </c>
      <c r="J268" s="55">
        <v>0.20912989236026847</v>
      </c>
      <c r="M268" s="50"/>
      <c r="N268" s="51" t="s">
        <v>68</v>
      </c>
      <c r="O268" s="52">
        <v>5191271.7918066708</v>
      </c>
      <c r="P268" s="53">
        <v>1</v>
      </c>
      <c r="Q268" s="53">
        <v>5191271.7918066708</v>
      </c>
      <c r="R268" s="54">
        <v>0.78167674370507456</v>
      </c>
      <c r="S268" s="54">
        <v>0.38713403019538195</v>
      </c>
      <c r="T268" s="54">
        <v>3.7613747598198508E-2</v>
      </c>
      <c r="U268" s="54">
        <v>0.78167674370507456</v>
      </c>
      <c r="V268" s="55">
        <v>0.1343820511327305</v>
      </c>
    </row>
    <row r="269" spans="1:22" x14ac:dyDescent="0.2">
      <c r="A269" s="50" t="s">
        <v>113</v>
      </c>
      <c r="B269" s="51" t="s">
        <v>59</v>
      </c>
      <c r="C269" s="52">
        <v>2773183.9252477819</v>
      </c>
      <c r="D269" s="80">
        <v>40</v>
      </c>
      <c r="E269" s="53">
        <v>69329.598131194551</v>
      </c>
      <c r="F269" s="81"/>
      <c r="G269" s="81"/>
      <c r="H269" s="81"/>
      <c r="I269" s="81"/>
      <c r="J269" s="82"/>
      <c r="M269" s="50" t="s">
        <v>113</v>
      </c>
      <c r="N269" s="51" t="s">
        <v>59</v>
      </c>
      <c r="O269" s="52">
        <v>132824005.15590444</v>
      </c>
      <c r="P269" s="80">
        <v>160</v>
      </c>
      <c r="Q269" s="53">
        <v>830150.03222440276</v>
      </c>
      <c r="R269" s="81"/>
      <c r="S269" s="81"/>
      <c r="T269" s="81"/>
      <c r="U269" s="81"/>
      <c r="V269" s="82"/>
    </row>
    <row r="270" spans="1:22" x14ac:dyDescent="0.2">
      <c r="A270" s="42"/>
      <c r="B270" s="43" t="s">
        <v>65</v>
      </c>
      <c r="C270" s="44">
        <v>2773183.9252477819</v>
      </c>
      <c r="D270" s="45">
        <v>32.753933897650889</v>
      </c>
      <c r="E270" s="45">
        <v>84667.201622662935</v>
      </c>
      <c r="F270" s="94"/>
      <c r="G270" s="94"/>
      <c r="H270" s="94"/>
      <c r="I270" s="94"/>
      <c r="J270" s="95"/>
      <c r="M270" s="42"/>
      <c r="N270" s="43" t="s">
        <v>65</v>
      </c>
      <c r="O270" s="44">
        <v>132824005.15590444</v>
      </c>
      <c r="P270" s="45">
        <v>48.462737648773981</v>
      </c>
      <c r="Q270" s="45">
        <v>2740744.9847040297</v>
      </c>
      <c r="R270" s="94"/>
      <c r="S270" s="94"/>
      <c r="T270" s="94"/>
      <c r="U270" s="94"/>
      <c r="V270" s="95"/>
    </row>
    <row r="271" spans="1:22" x14ac:dyDescent="0.2">
      <c r="A271" s="50"/>
      <c r="B271" s="51" t="s">
        <v>67</v>
      </c>
      <c r="C271" s="52">
        <v>2773183.9252477819</v>
      </c>
      <c r="D271" s="53">
        <v>37.064334165455406</v>
      </c>
      <c r="E271" s="53">
        <v>74820.821355329696</v>
      </c>
      <c r="F271" s="81"/>
      <c r="G271" s="81"/>
      <c r="H271" s="81"/>
      <c r="I271" s="81"/>
      <c r="J271" s="82"/>
      <c r="M271" s="50"/>
      <c r="N271" s="51" t="s">
        <v>67</v>
      </c>
      <c r="O271" s="52">
        <v>132824005.15590444</v>
      </c>
      <c r="P271" s="53">
        <v>58.382444091958348</v>
      </c>
      <c r="Q271" s="53">
        <v>2275067.5690571121</v>
      </c>
      <c r="R271" s="81"/>
      <c r="S271" s="81"/>
      <c r="T271" s="81"/>
      <c r="U271" s="81"/>
      <c r="V271" s="82"/>
    </row>
    <row r="272" spans="1:22" ht="17" thickBot="1" x14ac:dyDescent="0.25">
      <c r="A272" s="96"/>
      <c r="B272" s="97" t="s">
        <v>68</v>
      </c>
      <c r="C272" s="84">
        <v>2773183.9252477819</v>
      </c>
      <c r="D272" s="98">
        <v>20</v>
      </c>
      <c r="E272" s="98">
        <v>138659.1962623891</v>
      </c>
      <c r="F272" s="86"/>
      <c r="G272" s="86"/>
      <c r="H272" s="86"/>
      <c r="I272" s="86"/>
      <c r="J272" s="87"/>
      <c r="M272" s="96"/>
      <c r="N272" s="97" t="s">
        <v>68</v>
      </c>
      <c r="O272" s="84">
        <v>132824005.15590444</v>
      </c>
      <c r="P272" s="98">
        <v>20</v>
      </c>
      <c r="Q272" s="98">
        <v>6641200.2577952221</v>
      </c>
      <c r="R272" s="86"/>
      <c r="S272" s="86"/>
      <c r="T272" s="86"/>
      <c r="U272" s="86"/>
      <c r="V272" s="87"/>
    </row>
    <row r="273" spans="1:21" ht="17" thickTop="1" x14ac:dyDescent="0.2"/>
    <row r="274" spans="1:21" x14ac:dyDescent="0.2">
      <c r="A274" s="21" t="s">
        <v>79</v>
      </c>
      <c r="B274" s="21"/>
      <c r="C274" s="21"/>
      <c r="D274" s="21"/>
      <c r="E274" s="21"/>
      <c r="F274" s="21"/>
      <c r="G274" s="21"/>
      <c r="H274" s="21"/>
      <c r="I274" s="21"/>
      <c r="M274" s="22" t="s">
        <v>41</v>
      </c>
      <c r="N274" s="22" t="s">
        <v>42</v>
      </c>
    </row>
    <row r="275" spans="1:21" ht="17" thickBot="1" x14ac:dyDescent="0.25">
      <c r="A275" s="22" t="s">
        <v>41</v>
      </c>
      <c r="B275" s="22" t="s">
        <v>42</v>
      </c>
      <c r="M275" s="22" t="s">
        <v>84</v>
      </c>
      <c r="N275" s="22" t="s">
        <v>85</v>
      </c>
    </row>
    <row r="276" spans="1:21" ht="36" thickTop="1" thickBot="1" x14ac:dyDescent="0.25">
      <c r="A276" s="22" t="s">
        <v>84</v>
      </c>
      <c r="B276" s="22" t="s">
        <v>85</v>
      </c>
      <c r="M276" s="28" t="s">
        <v>48</v>
      </c>
      <c r="N276" s="25" t="s">
        <v>49</v>
      </c>
      <c r="O276" s="26" t="s">
        <v>50</v>
      </c>
      <c r="P276" s="26" t="s">
        <v>51</v>
      </c>
      <c r="Q276" s="26" t="s">
        <v>52</v>
      </c>
      <c r="R276" s="26" t="s">
        <v>53</v>
      </c>
      <c r="S276" s="26" t="s">
        <v>54</v>
      </c>
      <c r="T276" s="26" t="s">
        <v>55</v>
      </c>
      <c r="U276" s="27" t="s">
        <v>57</v>
      </c>
    </row>
    <row r="277" spans="1:21" ht="36" thickTop="1" thickBot="1" x14ac:dyDescent="0.25">
      <c r="A277" s="28" t="s">
        <v>48</v>
      </c>
      <c r="B277" s="25" t="s">
        <v>49</v>
      </c>
      <c r="C277" s="26" t="s">
        <v>50</v>
      </c>
      <c r="D277" s="26" t="s">
        <v>51</v>
      </c>
      <c r="E277" s="26" t="s">
        <v>52</v>
      </c>
      <c r="F277" s="26" t="s">
        <v>53</v>
      </c>
      <c r="G277" s="26" t="s">
        <v>54</v>
      </c>
      <c r="H277" s="26" t="s">
        <v>55</v>
      </c>
      <c r="I277" s="27" t="s">
        <v>57</v>
      </c>
      <c r="M277" s="152" t="s">
        <v>66</v>
      </c>
      <c r="N277" s="153">
        <v>859942861.68074262</v>
      </c>
      <c r="O277" s="154">
        <v>1</v>
      </c>
      <c r="P277" s="155">
        <v>859942861.68074262</v>
      </c>
      <c r="Q277" s="155">
        <v>35.877745179169835</v>
      </c>
      <c r="R277" s="156">
        <v>7.4076835329370414E-6</v>
      </c>
      <c r="S277" s="156">
        <v>0.64207575062539168</v>
      </c>
      <c r="T277" s="155">
        <v>35.877745179169835</v>
      </c>
      <c r="U277" s="157">
        <v>0.99990189295061527</v>
      </c>
    </row>
    <row r="278" spans="1:21" ht="17" thickTop="1" x14ac:dyDescent="0.2">
      <c r="A278" s="152" t="s">
        <v>66</v>
      </c>
      <c r="B278" s="153">
        <v>35799407.607133411</v>
      </c>
      <c r="C278" s="154">
        <v>1</v>
      </c>
      <c r="D278" s="155">
        <v>35799407.607133411</v>
      </c>
      <c r="E278" s="155">
        <v>22.718990786857145</v>
      </c>
      <c r="F278" s="156">
        <v>1.1780937139025821E-4</v>
      </c>
      <c r="G278" s="156">
        <v>0.53182414585147075</v>
      </c>
      <c r="H278" s="155">
        <v>22.718990786857148</v>
      </c>
      <c r="I278" s="157">
        <v>0.99487431315801089</v>
      </c>
      <c r="M278" s="68" t="s">
        <v>7</v>
      </c>
      <c r="N278" s="57">
        <v>16670676.27613632</v>
      </c>
      <c r="O278" s="58">
        <v>1</v>
      </c>
      <c r="P278" s="59">
        <v>16670676.27613632</v>
      </c>
      <c r="Q278" s="60">
        <v>0.69551862344744975</v>
      </c>
      <c r="R278" s="60">
        <v>0.41414387348052983</v>
      </c>
      <c r="S278" s="60">
        <v>3.3607209179065768E-2</v>
      </c>
      <c r="T278" s="60">
        <v>0.69551862344744975</v>
      </c>
      <c r="U278" s="61">
        <v>0.12485542978219655</v>
      </c>
    </row>
    <row r="279" spans="1:21" ht="17" thickBot="1" x14ac:dyDescent="0.25">
      <c r="A279" s="68" t="s">
        <v>7</v>
      </c>
      <c r="B279" s="57">
        <v>399849.22277580778</v>
      </c>
      <c r="C279" s="58">
        <v>1</v>
      </c>
      <c r="D279" s="59">
        <v>399849.22277580778</v>
      </c>
      <c r="E279" s="60">
        <v>0.25375198685034805</v>
      </c>
      <c r="F279" s="60">
        <v>0.61994907723223003</v>
      </c>
      <c r="G279" s="60">
        <v>1.2528640965639123E-2</v>
      </c>
      <c r="H279" s="60">
        <v>0.25375198685034805</v>
      </c>
      <c r="I279" s="61">
        <v>7.6783452511759109E-2</v>
      </c>
      <c r="M279" s="83" t="s">
        <v>71</v>
      </c>
      <c r="N279" s="84">
        <v>479373972.57618886</v>
      </c>
      <c r="O279" s="85">
        <v>20</v>
      </c>
      <c r="P279" s="98">
        <v>23968698.628809445</v>
      </c>
      <c r="Q279" s="86"/>
      <c r="R279" s="86"/>
      <c r="S279" s="86"/>
      <c r="T279" s="86"/>
      <c r="U279" s="87"/>
    </row>
    <row r="280" spans="1:21" ht="18" thickTop="1" thickBot="1" x14ac:dyDescent="0.25">
      <c r="A280" s="83" t="s">
        <v>71</v>
      </c>
      <c r="B280" s="84">
        <v>31514962.916260555</v>
      </c>
      <c r="C280" s="85">
        <v>20</v>
      </c>
      <c r="D280" s="98">
        <v>1575748.1458130279</v>
      </c>
      <c r="E280" s="86"/>
      <c r="F280" s="86"/>
      <c r="G280" s="86"/>
      <c r="H280" s="86"/>
      <c r="I280" s="87"/>
    </row>
    <row r="281" spans="1:21" ht="17" thickTop="1" x14ac:dyDescent="0.2"/>
    <row r="319" spans="4:4" x14ac:dyDescent="0.2">
      <c r="D319" s="5"/>
    </row>
    <row r="320" spans="4:4" x14ac:dyDescent="0.2">
      <c r="D320" s="5"/>
    </row>
    <row r="321" spans="4:4" x14ac:dyDescent="0.2">
      <c r="D321" s="5"/>
    </row>
    <row r="322" spans="4:4" x14ac:dyDescent="0.2">
      <c r="D322" s="5"/>
    </row>
    <row r="323" spans="4:4" x14ac:dyDescent="0.2">
      <c r="D323" s="5"/>
    </row>
    <row r="324" spans="4:4" x14ac:dyDescent="0.2">
      <c r="D324" s="5"/>
    </row>
    <row r="325" spans="4:4" x14ac:dyDescent="0.2">
      <c r="D325" s="5"/>
    </row>
    <row r="326" spans="4:4" x14ac:dyDescent="0.2">
      <c r="D326" s="5"/>
    </row>
    <row r="327" spans="4:4" x14ac:dyDescent="0.2">
      <c r="D327" s="5"/>
    </row>
    <row r="328" spans="4:4" x14ac:dyDescent="0.2">
      <c r="D328" s="5"/>
    </row>
    <row r="329" spans="4:4" x14ac:dyDescent="0.2">
      <c r="D329" s="5"/>
    </row>
    <row r="330" spans="4:4" x14ac:dyDescent="0.2">
      <c r="D330" s="5"/>
    </row>
    <row r="331" spans="4:4" x14ac:dyDescent="0.2">
      <c r="D331" s="5"/>
    </row>
    <row r="332" spans="4:4" x14ac:dyDescent="0.2">
      <c r="D332" s="5"/>
    </row>
    <row r="333" spans="4:4" x14ac:dyDescent="0.2">
      <c r="D333" s="5"/>
    </row>
    <row r="334" spans="4:4" x14ac:dyDescent="0.2">
      <c r="D334" s="5"/>
    </row>
    <row r="335" spans="4:4" x14ac:dyDescent="0.2">
      <c r="D335" s="5"/>
    </row>
    <row r="336" spans="4:4" x14ac:dyDescent="0.2">
      <c r="D336" s="5"/>
    </row>
    <row r="337" spans="4:4" x14ac:dyDescent="0.2">
      <c r="D337" s="5"/>
    </row>
    <row r="338" spans="4:4" x14ac:dyDescent="0.2">
      <c r="D338" s="5"/>
    </row>
    <row r="339" spans="4:4" x14ac:dyDescent="0.2">
      <c r="D339" s="5"/>
    </row>
    <row r="340" spans="4:4" x14ac:dyDescent="0.2">
      <c r="D340" s="5"/>
    </row>
    <row r="341" spans="4:4" x14ac:dyDescent="0.2">
      <c r="D341" s="5"/>
    </row>
    <row r="342" spans="4:4" x14ac:dyDescent="0.2">
      <c r="D342" s="5"/>
    </row>
    <row r="343" spans="4:4" x14ac:dyDescent="0.2">
      <c r="D343" s="5"/>
    </row>
    <row r="344" spans="4:4" x14ac:dyDescent="0.2">
      <c r="D344" s="5"/>
    </row>
    <row r="345" spans="4:4" x14ac:dyDescent="0.2">
      <c r="D345" s="5"/>
    </row>
    <row r="346" spans="4:4" x14ac:dyDescent="0.2">
      <c r="D346" s="5"/>
    </row>
    <row r="347" spans="4:4" x14ac:dyDescent="0.2">
      <c r="D347" s="5"/>
    </row>
    <row r="348" spans="4:4" x14ac:dyDescent="0.2">
      <c r="D348" s="5"/>
    </row>
    <row r="349" spans="4:4" x14ac:dyDescent="0.2">
      <c r="D349" s="5"/>
    </row>
    <row r="350" spans="4:4" x14ac:dyDescent="0.2">
      <c r="D350" s="5"/>
    </row>
    <row r="351" spans="4:4" x14ac:dyDescent="0.2">
      <c r="D351" s="5"/>
    </row>
    <row r="352" spans="4:4" x14ac:dyDescent="0.2">
      <c r="D352" s="5"/>
    </row>
    <row r="353" spans="4:4" x14ac:dyDescent="0.2">
      <c r="D353" s="5"/>
    </row>
    <row r="354" spans="4:4" x14ac:dyDescent="0.2">
      <c r="D354" s="5"/>
    </row>
    <row r="355" spans="4:4" x14ac:dyDescent="0.2">
      <c r="D355" s="5"/>
    </row>
    <row r="356" spans="4:4" x14ac:dyDescent="0.2">
      <c r="D356" s="5"/>
    </row>
    <row r="357" spans="4:4" x14ac:dyDescent="0.2">
      <c r="D357" s="5"/>
    </row>
    <row r="358" spans="4:4" x14ac:dyDescent="0.2">
      <c r="D358" s="5"/>
    </row>
    <row r="359" spans="4:4" x14ac:dyDescent="0.2">
      <c r="D359" s="5"/>
    </row>
    <row r="360" spans="4:4" x14ac:dyDescent="0.2">
      <c r="D360" s="5"/>
    </row>
    <row r="361" spans="4:4" x14ac:dyDescent="0.2">
      <c r="D361" s="5"/>
    </row>
    <row r="362" spans="4:4" x14ac:dyDescent="0.2">
      <c r="D362" s="5"/>
    </row>
    <row r="363" spans="4:4" x14ac:dyDescent="0.2">
      <c r="D363" s="5"/>
    </row>
    <row r="364" spans="4:4" x14ac:dyDescent="0.2">
      <c r="D364" s="5"/>
    </row>
    <row r="365" spans="4:4" x14ac:dyDescent="0.2">
      <c r="D365" s="5"/>
    </row>
    <row r="366" spans="4:4" x14ac:dyDescent="0.2">
      <c r="D366" s="5"/>
    </row>
    <row r="367" spans="4:4" x14ac:dyDescent="0.2">
      <c r="D367" s="5"/>
    </row>
    <row r="368" spans="4:4" x14ac:dyDescent="0.2">
      <c r="D368" s="5"/>
    </row>
    <row r="369" spans="4:4" x14ac:dyDescent="0.2">
      <c r="D369" s="5"/>
    </row>
    <row r="370" spans="4:4" x14ac:dyDescent="0.2">
      <c r="D370" s="5"/>
    </row>
    <row r="371" spans="4:4" x14ac:dyDescent="0.2">
      <c r="D371" s="5"/>
    </row>
  </sheetData>
  <mergeCells count="60">
    <mergeCell ref="A274:I274"/>
    <mergeCell ref="A261:A264"/>
    <mergeCell ref="M261:M264"/>
    <mergeCell ref="A265:A268"/>
    <mergeCell ref="M265:M268"/>
    <mergeCell ref="A269:A272"/>
    <mergeCell ref="M269:M272"/>
    <mergeCell ref="A247:I247"/>
    <mergeCell ref="M248:U248"/>
    <mergeCell ref="A258:J258"/>
    <mergeCell ref="M258:V258"/>
    <mergeCell ref="A260:B260"/>
    <mergeCell ref="M260:N260"/>
    <mergeCell ref="A234:A237"/>
    <mergeCell ref="M234:M237"/>
    <mergeCell ref="A238:A241"/>
    <mergeCell ref="M238:M241"/>
    <mergeCell ref="A242:A245"/>
    <mergeCell ref="M242:M245"/>
    <mergeCell ref="A227:F227"/>
    <mergeCell ref="M227:R227"/>
    <mergeCell ref="A231:J231"/>
    <mergeCell ref="M231:V231"/>
    <mergeCell ref="A233:B233"/>
    <mergeCell ref="M233:N233"/>
    <mergeCell ref="A198:C198"/>
    <mergeCell ref="A200:I200"/>
    <mergeCell ref="K202:S202"/>
    <mergeCell ref="V202:AD202"/>
    <mergeCell ref="K214:S214"/>
    <mergeCell ref="V214:AD214"/>
    <mergeCell ref="AI170:AM170"/>
    <mergeCell ref="AT170:AX170"/>
    <mergeCell ref="AI174:AQ174"/>
    <mergeCell ref="AT174:BB174"/>
    <mergeCell ref="AI186:AQ186"/>
    <mergeCell ref="AT186:BB186"/>
    <mergeCell ref="A147:A150"/>
    <mergeCell ref="AI148:AQ148"/>
    <mergeCell ref="AT148:BB148"/>
    <mergeCell ref="A151:A154"/>
    <mergeCell ref="A156:I156"/>
    <mergeCell ref="AI160:AQ160"/>
    <mergeCell ref="AT160:BB160"/>
    <mergeCell ref="A134:B134"/>
    <mergeCell ref="A135:A138"/>
    <mergeCell ref="A139:A142"/>
    <mergeCell ref="A143:A146"/>
    <mergeCell ref="AI144:AM144"/>
    <mergeCell ref="AT144:AX144"/>
    <mergeCell ref="A130:C130"/>
    <mergeCell ref="M130:O130"/>
    <mergeCell ref="X130:Z130"/>
    <mergeCell ref="AI130:AK130"/>
    <mergeCell ref="AT130:AV130"/>
    <mergeCell ref="A132:J132"/>
    <mergeCell ref="M132:U132"/>
    <mergeCell ref="X132:AF132"/>
    <mergeCell ref="AI132:AQ132"/>
    <mergeCell ref="AT132:BB132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6 - Supp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Rayport</dc:creator>
  <cp:lastModifiedBy>Stephen Rayport</cp:lastModifiedBy>
  <dcterms:created xsi:type="dcterms:W3CDTF">2017-06-25T22:39:28Z</dcterms:created>
  <dcterms:modified xsi:type="dcterms:W3CDTF">2017-06-25T22:39:47Z</dcterms:modified>
</cp:coreProperties>
</file>