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3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amrp/Dropbox/BioID Paper/eLife REVISION/Figures/"/>
    </mc:Choice>
  </mc:AlternateContent>
  <bookViews>
    <workbookView xWindow="1220" yWindow="460" windowWidth="40480" windowHeight="28280" tabRatio="868"/>
  </bookViews>
  <sheets>
    <sheet name="IC1-mapping" sheetId="8" r:id="rId1"/>
    <sheet name="IC2-mapping" sheetId="9" r:id="rId2"/>
    <sheet name="LIC1-mapping" sheetId="10" r:id="rId3"/>
    <sheet name="LIC2-mapping" sheetId="11" r:id="rId4"/>
    <sheet name="TcTex-mapping" sheetId="14" r:id="rId5"/>
    <sheet name="RB-mapping" sheetId="13" r:id="rId6"/>
    <sheet name="p62-mapping" sheetId="12" r:id="rId7"/>
    <sheet name="mapping color code" sheetId="15" r:id="rId8"/>
    <sheet name="IC1 network" sheetId="1" r:id="rId9"/>
    <sheet name="IC2 network" sheetId="2" r:id="rId10"/>
    <sheet name="LIC1 network" sheetId="3" r:id="rId11"/>
    <sheet name="LIC2 network" sheetId="4" r:id="rId12"/>
    <sheet name="TcTex network" sheetId="7" r:id="rId13"/>
    <sheet name="RB  network" sheetId="6" r:id="rId14"/>
    <sheet name="p62 network" sheetId="5" r:id="rId15"/>
    <sheet name="core hits" sheetId="16" r:id="rId16"/>
    <sheet name="core Venn" sheetId="17" r:id="rId1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I10" i="8"/>
  <c r="S8" i="14"/>
  <c r="N8" i="14"/>
  <c r="I8" i="14"/>
  <c r="D8" i="14"/>
  <c r="C8" i="14"/>
  <c r="S22" i="14"/>
  <c r="N22" i="14"/>
  <c r="I22" i="14"/>
  <c r="D22" i="14"/>
  <c r="C22" i="14"/>
  <c r="S8" i="13"/>
  <c r="N8" i="13"/>
  <c r="I8" i="13"/>
  <c r="D8" i="13"/>
  <c r="C8" i="13"/>
  <c r="S19" i="13"/>
  <c r="N19" i="13"/>
  <c r="I19" i="13"/>
  <c r="D19" i="13"/>
  <c r="C19" i="13"/>
  <c r="S22" i="12"/>
  <c r="N22" i="12"/>
  <c r="I22" i="12"/>
  <c r="D22" i="12"/>
  <c r="C22" i="12"/>
  <c r="S9" i="11"/>
  <c r="N9" i="11"/>
  <c r="I9" i="11"/>
  <c r="D9" i="11"/>
  <c r="C9" i="11"/>
  <c r="S15" i="11"/>
  <c r="N15" i="11"/>
  <c r="I15" i="11"/>
  <c r="D15" i="11"/>
  <c r="C15" i="11"/>
  <c r="S12" i="10"/>
  <c r="N12" i="10"/>
  <c r="I12" i="10"/>
  <c r="D12" i="10"/>
  <c r="C12" i="10"/>
  <c r="S17" i="10"/>
  <c r="N17" i="10"/>
  <c r="I17" i="10"/>
  <c r="D17" i="10"/>
  <c r="C17" i="10"/>
  <c r="S23" i="9"/>
  <c r="N23" i="9"/>
  <c r="I23" i="9"/>
  <c r="D23" i="9"/>
  <c r="C23" i="9"/>
  <c r="S15" i="9"/>
  <c r="N15" i="9"/>
  <c r="I15" i="9"/>
  <c r="D15" i="9"/>
  <c r="C15" i="9"/>
  <c r="X22" i="8"/>
  <c r="S22" i="8"/>
  <c r="N22" i="8"/>
  <c r="I22" i="8"/>
  <c r="D22" i="8"/>
  <c r="C22" i="8"/>
  <c r="X12" i="8"/>
  <c r="S12" i="8"/>
  <c r="N12" i="8"/>
  <c r="I12" i="8"/>
  <c r="D12" i="8"/>
  <c r="C12" i="8"/>
  <c r="S18" i="14"/>
  <c r="N18" i="14"/>
  <c r="I18" i="14"/>
  <c r="D18" i="14"/>
  <c r="C18" i="14"/>
  <c r="S15" i="14"/>
  <c r="N15" i="14"/>
  <c r="I15" i="14"/>
  <c r="D15" i="14"/>
  <c r="C15" i="14"/>
  <c r="S19" i="14"/>
  <c r="N19" i="14"/>
  <c r="I19" i="14"/>
  <c r="D19" i="14"/>
  <c r="C19" i="14"/>
  <c r="S16" i="14"/>
  <c r="N16" i="14"/>
  <c r="I16" i="14"/>
  <c r="D16" i="14"/>
  <c r="C16" i="14"/>
  <c r="S13" i="14"/>
  <c r="N13" i="14"/>
  <c r="I13" i="14"/>
  <c r="D13" i="14"/>
  <c r="C13" i="14"/>
  <c r="S20" i="14"/>
  <c r="N20" i="14"/>
  <c r="I20" i="14"/>
  <c r="D20" i="14"/>
  <c r="C20" i="14"/>
  <c r="S21" i="14"/>
  <c r="N21" i="14"/>
  <c r="I21" i="14"/>
  <c r="D21" i="14"/>
  <c r="C21" i="14"/>
  <c r="S9" i="14"/>
  <c r="N9" i="14"/>
  <c r="I9" i="14"/>
  <c r="D9" i="14"/>
  <c r="C9" i="14"/>
  <c r="S17" i="14"/>
  <c r="N17" i="14"/>
  <c r="I17" i="14"/>
  <c r="D17" i="14"/>
  <c r="C17" i="14"/>
  <c r="S11" i="14"/>
  <c r="N11" i="14"/>
  <c r="I11" i="14"/>
  <c r="D11" i="14"/>
  <c r="C11" i="14"/>
  <c r="S10" i="14"/>
  <c r="N10" i="14"/>
  <c r="I10" i="14"/>
  <c r="D10" i="14"/>
  <c r="C10" i="14"/>
  <c r="S14" i="14"/>
  <c r="N14" i="14"/>
  <c r="I14" i="14"/>
  <c r="D14" i="14"/>
  <c r="C14" i="14"/>
  <c r="S12" i="14"/>
  <c r="N12" i="14"/>
  <c r="I12" i="14"/>
  <c r="D12" i="14"/>
  <c r="C12" i="14"/>
  <c r="S5" i="14"/>
  <c r="N5" i="14"/>
  <c r="I5" i="14"/>
  <c r="D5" i="14"/>
  <c r="S4" i="14"/>
  <c r="N4" i="14"/>
  <c r="I4" i="14"/>
  <c r="D4" i="14"/>
  <c r="S6" i="14"/>
  <c r="N6" i="14"/>
  <c r="I6" i="14"/>
  <c r="D6" i="14"/>
  <c r="S7" i="14"/>
  <c r="N7" i="14"/>
  <c r="I7" i="14"/>
  <c r="D7" i="14"/>
  <c r="S20" i="13"/>
  <c r="N20" i="13"/>
  <c r="I20" i="13"/>
  <c r="D20" i="13"/>
  <c r="C20" i="13"/>
  <c r="S17" i="13"/>
  <c r="N17" i="13"/>
  <c r="I17" i="13"/>
  <c r="D17" i="13"/>
  <c r="C17" i="13"/>
  <c r="S22" i="13"/>
  <c r="N22" i="13"/>
  <c r="I22" i="13"/>
  <c r="D22" i="13"/>
  <c r="C22" i="13"/>
  <c r="S12" i="13"/>
  <c r="N12" i="13"/>
  <c r="I12" i="13"/>
  <c r="D12" i="13"/>
  <c r="C12" i="13"/>
  <c r="S14" i="13"/>
  <c r="N14" i="13"/>
  <c r="I14" i="13"/>
  <c r="D14" i="13"/>
  <c r="C14" i="13"/>
  <c r="S18" i="13"/>
  <c r="N18" i="13"/>
  <c r="I18" i="13"/>
  <c r="D18" i="13"/>
  <c r="C18" i="13"/>
  <c r="S15" i="13"/>
  <c r="N15" i="13"/>
  <c r="I15" i="13"/>
  <c r="D15" i="13"/>
  <c r="C15" i="13"/>
  <c r="S16" i="13"/>
  <c r="N16" i="13"/>
  <c r="I16" i="13"/>
  <c r="D16" i="13"/>
  <c r="C16" i="13"/>
  <c r="S21" i="13"/>
  <c r="N21" i="13"/>
  <c r="I21" i="13"/>
  <c r="D21" i="13"/>
  <c r="C21" i="13"/>
  <c r="S13" i="13"/>
  <c r="N13" i="13"/>
  <c r="I13" i="13"/>
  <c r="D13" i="13"/>
  <c r="C13" i="13"/>
  <c r="S11" i="13"/>
  <c r="N11" i="13"/>
  <c r="I11" i="13"/>
  <c r="D11" i="13"/>
  <c r="C11" i="13"/>
  <c r="S10" i="13"/>
  <c r="N10" i="13"/>
  <c r="I10" i="13"/>
  <c r="D10" i="13"/>
  <c r="C10" i="13"/>
  <c r="S7" i="13"/>
  <c r="N7" i="13"/>
  <c r="I7" i="13"/>
  <c r="D7" i="13"/>
  <c r="C7" i="13"/>
  <c r="S9" i="13"/>
  <c r="N9" i="13"/>
  <c r="I9" i="13"/>
  <c r="D9" i="13"/>
  <c r="C9" i="13"/>
  <c r="S6" i="13"/>
  <c r="N6" i="13"/>
  <c r="I6" i="13"/>
  <c r="D6" i="13"/>
  <c r="S5" i="13"/>
  <c r="N5" i="13"/>
  <c r="I5" i="13"/>
  <c r="D5" i="13"/>
  <c r="S4" i="13"/>
  <c r="N4" i="13"/>
  <c r="I4" i="13"/>
  <c r="D4" i="13"/>
  <c r="S9" i="12"/>
  <c r="N9" i="12"/>
  <c r="I9" i="12"/>
  <c r="D9" i="12"/>
  <c r="S10" i="12"/>
  <c r="N10" i="12"/>
  <c r="I10" i="12"/>
  <c r="D10" i="12"/>
  <c r="S16" i="12"/>
  <c r="N16" i="12"/>
  <c r="I16" i="12"/>
  <c r="D16" i="12"/>
  <c r="C16" i="12"/>
  <c r="S25" i="12"/>
  <c r="N25" i="12"/>
  <c r="I25" i="12"/>
  <c r="D25" i="12"/>
  <c r="C25" i="12"/>
  <c r="S13" i="12"/>
  <c r="N13" i="12"/>
  <c r="I13" i="12"/>
  <c r="D13" i="12"/>
  <c r="C13" i="12"/>
  <c r="S14" i="12"/>
  <c r="N14" i="12"/>
  <c r="I14" i="12"/>
  <c r="D14" i="12"/>
  <c r="C14" i="12"/>
  <c r="S23" i="12"/>
  <c r="N23" i="12"/>
  <c r="I23" i="12"/>
  <c r="D23" i="12"/>
  <c r="C23" i="12"/>
  <c r="S24" i="12"/>
  <c r="N24" i="12"/>
  <c r="I24" i="12"/>
  <c r="D24" i="12"/>
  <c r="C24" i="12"/>
  <c r="S11" i="12"/>
  <c r="N11" i="12"/>
  <c r="I11" i="12"/>
  <c r="D11" i="12"/>
  <c r="C11" i="12"/>
  <c r="S17" i="12"/>
  <c r="N17" i="12"/>
  <c r="I17" i="12"/>
  <c r="D17" i="12"/>
  <c r="C17" i="12"/>
  <c r="S19" i="12"/>
  <c r="N19" i="12"/>
  <c r="I19" i="12"/>
  <c r="D19" i="12"/>
  <c r="C19" i="12"/>
  <c r="S12" i="12"/>
  <c r="N12" i="12"/>
  <c r="I12" i="12"/>
  <c r="D12" i="12"/>
  <c r="C12" i="12"/>
  <c r="S15" i="12"/>
  <c r="N15" i="12"/>
  <c r="I15" i="12"/>
  <c r="D15" i="12"/>
  <c r="C15" i="12"/>
  <c r="S20" i="12"/>
  <c r="N20" i="12"/>
  <c r="I20" i="12"/>
  <c r="D20" i="12"/>
  <c r="C20" i="12"/>
  <c r="S21" i="12"/>
  <c r="N21" i="12"/>
  <c r="I21" i="12"/>
  <c r="D21" i="12"/>
  <c r="C21" i="12"/>
  <c r="S18" i="12"/>
  <c r="N18" i="12"/>
  <c r="I18" i="12"/>
  <c r="D18" i="12"/>
  <c r="C18" i="12"/>
  <c r="S8" i="12"/>
  <c r="N8" i="12"/>
  <c r="I8" i="12"/>
  <c r="D8" i="12"/>
  <c r="S4" i="12"/>
  <c r="N4" i="12"/>
  <c r="I4" i="12"/>
  <c r="D4" i="12"/>
  <c r="S7" i="12"/>
  <c r="N7" i="12"/>
  <c r="I7" i="12"/>
  <c r="D7" i="12"/>
  <c r="S6" i="12"/>
  <c r="N6" i="12"/>
  <c r="I6" i="12"/>
  <c r="D6" i="12"/>
  <c r="S5" i="12"/>
  <c r="N5" i="12"/>
  <c r="I5" i="12"/>
  <c r="D5" i="12"/>
  <c r="S22" i="11"/>
  <c r="N22" i="11"/>
  <c r="I22" i="11"/>
  <c r="D22" i="11"/>
  <c r="C22" i="11"/>
  <c r="S20" i="11"/>
  <c r="N20" i="11"/>
  <c r="I20" i="11"/>
  <c r="D20" i="11"/>
  <c r="C20" i="11"/>
  <c r="S21" i="11"/>
  <c r="N21" i="11"/>
  <c r="I21" i="11"/>
  <c r="D21" i="11"/>
  <c r="C21" i="11"/>
  <c r="S19" i="11"/>
  <c r="N19" i="11"/>
  <c r="I19" i="11"/>
  <c r="D19" i="11"/>
  <c r="C19" i="11"/>
  <c r="S10" i="11"/>
  <c r="N10" i="11"/>
  <c r="I10" i="11"/>
  <c r="D10" i="11"/>
  <c r="C10" i="11"/>
  <c r="S24" i="11"/>
  <c r="N24" i="11"/>
  <c r="I24" i="11"/>
  <c r="D24" i="11"/>
  <c r="C24" i="11"/>
  <c r="S23" i="11"/>
  <c r="N23" i="11"/>
  <c r="I23" i="11"/>
  <c r="D23" i="11"/>
  <c r="C23" i="11"/>
  <c r="S12" i="11"/>
  <c r="N12" i="11"/>
  <c r="I12" i="11"/>
  <c r="D12" i="11"/>
  <c r="C12" i="11"/>
  <c r="S18" i="11"/>
  <c r="N18" i="11"/>
  <c r="I18" i="11"/>
  <c r="D18" i="11"/>
  <c r="C18" i="11"/>
  <c r="S13" i="11"/>
  <c r="N13" i="11"/>
  <c r="I13" i="11"/>
  <c r="D13" i="11"/>
  <c r="C13" i="11"/>
  <c r="S14" i="11"/>
  <c r="N14" i="11"/>
  <c r="I14" i="11"/>
  <c r="D14" i="11"/>
  <c r="C14" i="11"/>
  <c r="S8" i="11"/>
  <c r="N8" i="11"/>
  <c r="I8" i="11"/>
  <c r="D8" i="11"/>
  <c r="C8" i="11"/>
  <c r="S11" i="11"/>
  <c r="N11" i="11"/>
  <c r="I11" i="11"/>
  <c r="D11" i="11"/>
  <c r="C11" i="11"/>
  <c r="S17" i="11"/>
  <c r="N17" i="11"/>
  <c r="I17" i="11"/>
  <c r="D17" i="11"/>
  <c r="C17" i="11"/>
  <c r="S16" i="11"/>
  <c r="N16" i="11"/>
  <c r="I16" i="11"/>
  <c r="D16" i="11"/>
  <c r="C16" i="11"/>
  <c r="S6" i="11"/>
  <c r="N6" i="11"/>
  <c r="I6" i="11"/>
  <c r="D6" i="11"/>
  <c r="S4" i="11"/>
  <c r="N4" i="11"/>
  <c r="I4" i="11"/>
  <c r="D4" i="11"/>
  <c r="S7" i="11"/>
  <c r="N7" i="11"/>
  <c r="I7" i="11"/>
  <c r="D7" i="11"/>
  <c r="S5" i="11"/>
  <c r="N5" i="11"/>
  <c r="I5" i="11"/>
  <c r="D5" i="11"/>
  <c r="S19" i="10"/>
  <c r="N19" i="10"/>
  <c r="I19" i="10"/>
  <c r="D19" i="10"/>
  <c r="C19" i="10"/>
  <c r="S26" i="10"/>
  <c r="N26" i="10"/>
  <c r="I26" i="10"/>
  <c r="D26" i="10"/>
  <c r="C26" i="10"/>
  <c r="S21" i="10"/>
  <c r="N21" i="10"/>
  <c r="I21" i="10"/>
  <c r="D21" i="10"/>
  <c r="C21" i="10"/>
  <c r="S22" i="10"/>
  <c r="N22" i="10"/>
  <c r="I22" i="10"/>
  <c r="D22" i="10"/>
  <c r="C22" i="10"/>
  <c r="S13" i="10"/>
  <c r="N13" i="10"/>
  <c r="I13" i="10"/>
  <c r="D13" i="10"/>
  <c r="C13" i="10"/>
  <c r="S24" i="10"/>
  <c r="N24" i="10"/>
  <c r="I24" i="10"/>
  <c r="D24" i="10"/>
  <c r="C24" i="10"/>
  <c r="S25" i="10"/>
  <c r="N25" i="10"/>
  <c r="I25" i="10"/>
  <c r="D25" i="10"/>
  <c r="C25" i="10"/>
  <c r="S14" i="10"/>
  <c r="N14" i="10"/>
  <c r="I14" i="10"/>
  <c r="D14" i="10"/>
  <c r="C14" i="10"/>
  <c r="S23" i="10"/>
  <c r="N23" i="10"/>
  <c r="I23" i="10"/>
  <c r="D23" i="10"/>
  <c r="C23" i="10"/>
  <c r="S16" i="10"/>
  <c r="N16" i="10"/>
  <c r="I16" i="10"/>
  <c r="D16" i="10"/>
  <c r="C16" i="10"/>
  <c r="S15" i="10"/>
  <c r="N15" i="10"/>
  <c r="I15" i="10"/>
  <c r="D15" i="10"/>
  <c r="C15" i="10"/>
  <c r="S18" i="10"/>
  <c r="N18" i="10"/>
  <c r="I18" i="10"/>
  <c r="D18" i="10"/>
  <c r="C18" i="10"/>
  <c r="S11" i="10"/>
  <c r="N11" i="10"/>
  <c r="I11" i="10"/>
  <c r="D11" i="10"/>
  <c r="C11" i="10"/>
  <c r="S20" i="10"/>
  <c r="N20" i="10"/>
  <c r="I20" i="10"/>
  <c r="D20" i="10"/>
  <c r="C20" i="10"/>
  <c r="S10" i="10"/>
  <c r="N10" i="10"/>
  <c r="I10" i="10"/>
  <c r="D10" i="10"/>
  <c r="C10" i="10"/>
  <c r="S4" i="10"/>
  <c r="N4" i="10"/>
  <c r="I4" i="10"/>
  <c r="D4" i="10"/>
  <c r="S8" i="10"/>
  <c r="N8" i="10"/>
  <c r="I8" i="10"/>
  <c r="D8" i="10"/>
  <c r="S7" i="10"/>
  <c r="N7" i="10"/>
  <c r="I7" i="10"/>
  <c r="D7" i="10"/>
  <c r="S9" i="10"/>
  <c r="N9" i="10"/>
  <c r="I9" i="10"/>
  <c r="D9" i="10"/>
  <c r="S5" i="10"/>
  <c r="N5" i="10"/>
  <c r="I5" i="10"/>
  <c r="D5" i="10"/>
  <c r="S6" i="10"/>
  <c r="N6" i="10"/>
  <c r="I6" i="10"/>
  <c r="D6" i="10"/>
  <c r="S26" i="9"/>
  <c r="N26" i="9"/>
  <c r="I26" i="9"/>
  <c r="D26" i="9"/>
  <c r="C26" i="9"/>
  <c r="S20" i="9"/>
  <c r="N20" i="9"/>
  <c r="I20" i="9"/>
  <c r="D20" i="9"/>
  <c r="C20" i="9"/>
  <c r="S25" i="9"/>
  <c r="N25" i="9"/>
  <c r="I25" i="9"/>
  <c r="D25" i="9"/>
  <c r="C25" i="9"/>
  <c r="S24" i="9"/>
  <c r="N24" i="9"/>
  <c r="I24" i="9"/>
  <c r="D24" i="9"/>
  <c r="C24" i="9"/>
  <c r="S22" i="9"/>
  <c r="N22" i="9"/>
  <c r="I22" i="9"/>
  <c r="D22" i="9"/>
  <c r="C22" i="9"/>
  <c r="S19" i="9"/>
  <c r="N19" i="9"/>
  <c r="I19" i="9"/>
  <c r="D19" i="9"/>
  <c r="C19" i="9"/>
  <c r="S17" i="9"/>
  <c r="N17" i="9"/>
  <c r="I17" i="9"/>
  <c r="D17" i="9"/>
  <c r="C17" i="9"/>
  <c r="S10" i="9"/>
  <c r="N10" i="9"/>
  <c r="I10" i="9"/>
  <c r="D10" i="9"/>
  <c r="C10" i="9"/>
  <c r="S16" i="9"/>
  <c r="N16" i="9"/>
  <c r="I16" i="9"/>
  <c r="D16" i="9"/>
  <c r="C16" i="9"/>
  <c r="S18" i="9"/>
  <c r="N18" i="9"/>
  <c r="I18" i="9"/>
  <c r="D18" i="9"/>
  <c r="C18" i="9"/>
  <c r="S11" i="9"/>
  <c r="N11" i="9"/>
  <c r="I11" i="9"/>
  <c r="D11" i="9"/>
  <c r="C11" i="9"/>
  <c r="S14" i="9"/>
  <c r="N14" i="9"/>
  <c r="I14" i="9"/>
  <c r="D14" i="9"/>
  <c r="C14" i="9"/>
  <c r="S13" i="9"/>
  <c r="N13" i="9"/>
  <c r="I13" i="9"/>
  <c r="D13" i="9"/>
  <c r="C13" i="9"/>
  <c r="S21" i="9"/>
  <c r="N21" i="9"/>
  <c r="I21" i="9"/>
  <c r="D21" i="9"/>
  <c r="C21" i="9"/>
  <c r="S12" i="9"/>
  <c r="N12" i="9"/>
  <c r="I12" i="9"/>
  <c r="D12" i="9"/>
  <c r="C12" i="9"/>
  <c r="S5" i="9"/>
  <c r="N5" i="9"/>
  <c r="I5" i="9"/>
  <c r="D5" i="9"/>
  <c r="S9" i="9"/>
  <c r="N9" i="9"/>
  <c r="I9" i="9"/>
  <c r="D9" i="9"/>
  <c r="S4" i="9"/>
  <c r="N4" i="9"/>
  <c r="I4" i="9"/>
  <c r="D4" i="9"/>
  <c r="S8" i="9"/>
  <c r="N8" i="9"/>
  <c r="I8" i="9"/>
  <c r="D8" i="9"/>
  <c r="S7" i="9"/>
  <c r="N7" i="9"/>
  <c r="I7" i="9"/>
  <c r="D7" i="9"/>
  <c r="S6" i="9"/>
  <c r="N6" i="9"/>
  <c r="I6" i="9"/>
  <c r="D6" i="9"/>
  <c r="X27" i="8"/>
  <c r="S27" i="8"/>
  <c r="N27" i="8"/>
  <c r="I27" i="8"/>
  <c r="D27" i="8"/>
  <c r="C27" i="8"/>
  <c r="X26" i="8"/>
  <c r="S26" i="8"/>
  <c r="N26" i="8"/>
  <c r="I26" i="8"/>
  <c r="D26" i="8"/>
  <c r="C26" i="8"/>
  <c r="X25" i="8"/>
  <c r="S25" i="8"/>
  <c r="N25" i="8"/>
  <c r="I25" i="8"/>
  <c r="D25" i="8"/>
  <c r="C25" i="8"/>
  <c r="X24" i="8"/>
  <c r="S24" i="8"/>
  <c r="N24" i="8"/>
  <c r="I24" i="8"/>
  <c r="D24" i="8"/>
  <c r="C24" i="8"/>
  <c r="X23" i="8"/>
  <c r="S23" i="8"/>
  <c r="N23" i="8"/>
  <c r="I23" i="8"/>
  <c r="D23" i="8"/>
  <c r="C23" i="8"/>
  <c r="X21" i="8"/>
  <c r="S21" i="8"/>
  <c r="N21" i="8"/>
  <c r="I21" i="8"/>
  <c r="D21" i="8"/>
  <c r="C21" i="8"/>
  <c r="X20" i="8"/>
  <c r="S20" i="8"/>
  <c r="N20" i="8"/>
  <c r="I20" i="8"/>
  <c r="D20" i="8"/>
  <c r="C20" i="8"/>
  <c r="X19" i="8"/>
  <c r="S19" i="8"/>
  <c r="N19" i="8"/>
  <c r="I19" i="8"/>
  <c r="D19" i="8"/>
  <c r="C19" i="8"/>
  <c r="X18" i="8"/>
  <c r="S18" i="8"/>
  <c r="N18" i="8"/>
  <c r="I18" i="8"/>
  <c r="D18" i="8"/>
  <c r="C18" i="8"/>
  <c r="X17" i="8"/>
  <c r="S17" i="8"/>
  <c r="N17" i="8"/>
  <c r="I17" i="8"/>
  <c r="D17" i="8"/>
  <c r="C17" i="8"/>
  <c r="X16" i="8"/>
  <c r="S16" i="8"/>
  <c r="N16" i="8"/>
  <c r="I16" i="8"/>
  <c r="D16" i="8"/>
  <c r="C16" i="8"/>
  <c r="X15" i="8"/>
  <c r="S15" i="8"/>
  <c r="N15" i="8"/>
  <c r="I15" i="8"/>
  <c r="D15" i="8"/>
  <c r="C15" i="8"/>
  <c r="X14" i="8"/>
  <c r="S14" i="8"/>
  <c r="N14" i="8"/>
  <c r="I14" i="8"/>
  <c r="D14" i="8"/>
  <c r="C14" i="8"/>
  <c r="X13" i="8"/>
  <c r="S13" i="8"/>
  <c r="N13" i="8"/>
  <c r="I13" i="8"/>
  <c r="D13" i="8"/>
  <c r="C13" i="8"/>
  <c r="X11" i="8"/>
  <c r="S11" i="8"/>
  <c r="N11" i="8"/>
  <c r="I11" i="8"/>
  <c r="D11" i="8"/>
  <c r="C11" i="8"/>
  <c r="X4" i="8"/>
  <c r="N4" i="8"/>
  <c r="I4" i="8"/>
  <c r="D4" i="8"/>
  <c r="X6" i="8"/>
  <c r="N6" i="8"/>
  <c r="I6" i="8"/>
  <c r="D6" i="8"/>
  <c r="X9" i="8"/>
  <c r="N9" i="8"/>
  <c r="D9" i="8"/>
  <c r="X8" i="8"/>
  <c r="N8" i="8"/>
  <c r="I8" i="8"/>
  <c r="D8" i="8"/>
  <c r="X10" i="8"/>
  <c r="N10" i="8"/>
  <c r="D10" i="8"/>
  <c r="X5" i="8"/>
  <c r="N5" i="8"/>
  <c r="I5" i="8"/>
  <c r="D5" i="8"/>
  <c r="X7" i="8"/>
  <c r="N7" i="8"/>
  <c r="I7" i="8"/>
  <c r="D7" i="8"/>
  <c r="I14" i="7"/>
  <c r="D14" i="7"/>
  <c r="N14" i="7"/>
  <c r="I16" i="7"/>
  <c r="D16" i="7"/>
  <c r="N16" i="7"/>
  <c r="I13" i="7"/>
  <c r="D13" i="7"/>
  <c r="N13" i="7"/>
  <c r="I19" i="7"/>
  <c r="D19" i="7"/>
  <c r="N19" i="7"/>
  <c r="I15" i="7"/>
  <c r="D15" i="7"/>
  <c r="N15" i="7"/>
  <c r="I22" i="7"/>
  <c r="D22" i="7"/>
  <c r="N22" i="7"/>
  <c r="I51" i="7"/>
  <c r="S51" i="7"/>
  <c r="C51" i="7"/>
  <c r="D51" i="7"/>
  <c r="N51" i="7"/>
  <c r="I25" i="7"/>
  <c r="S25" i="7"/>
  <c r="C25" i="7"/>
  <c r="D25" i="7"/>
  <c r="N25" i="7"/>
  <c r="I44" i="7"/>
  <c r="S44" i="7"/>
  <c r="C44" i="7"/>
  <c r="D44" i="7"/>
  <c r="N44" i="7"/>
  <c r="I45" i="7"/>
  <c r="S45" i="7"/>
  <c r="C45" i="7"/>
  <c r="D45" i="7"/>
  <c r="N45" i="7"/>
  <c r="I26" i="7"/>
  <c r="S26" i="7"/>
  <c r="C26" i="7"/>
  <c r="D26" i="7"/>
  <c r="N26" i="7"/>
  <c r="I30" i="7"/>
  <c r="S30" i="7"/>
  <c r="C30" i="7"/>
  <c r="D30" i="7"/>
  <c r="N30" i="7"/>
  <c r="I74" i="7"/>
  <c r="S74" i="7"/>
  <c r="C74" i="7"/>
  <c r="D74" i="7"/>
  <c r="N74" i="7"/>
  <c r="I49" i="7"/>
  <c r="S49" i="7"/>
  <c r="C49" i="7"/>
  <c r="D49" i="7"/>
  <c r="N49" i="7"/>
  <c r="I48" i="7"/>
  <c r="S48" i="7"/>
  <c r="C48" i="7"/>
  <c r="D48" i="7"/>
  <c r="N48" i="7"/>
  <c r="I32" i="7"/>
  <c r="S32" i="7"/>
  <c r="C32" i="7"/>
  <c r="D32" i="7"/>
  <c r="N32" i="7"/>
  <c r="I72" i="7"/>
  <c r="S72" i="7"/>
  <c r="C72" i="7"/>
  <c r="D72" i="7"/>
  <c r="N72" i="7"/>
  <c r="I66" i="7"/>
  <c r="S66" i="7"/>
  <c r="C66" i="7"/>
  <c r="D66" i="7"/>
  <c r="N66" i="7"/>
  <c r="I55" i="7"/>
  <c r="S55" i="7"/>
  <c r="C55" i="7"/>
  <c r="D55" i="7"/>
  <c r="N55" i="7"/>
  <c r="I53" i="7"/>
  <c r="S53" i="7"/>
  <c r="C53" i="7"/>
  <c r="D53" i="7"/>
  <c r="N53" i="7"/>
  <c r="I64" i="7"/>
  <c r="S64" i="7"/>
  <c r="C64" i="7"/>
  <c r="D64" i="7"/>
  <c r="N64" i="7"/>
  <c r="I28" i="7"/>
  <c r="S28" i="7"/>
  <c r="C28" i="7"/>
  <c r="D28" i="7"/>
  <c r="N28" i="7"/>
  <c r="I27" i="7"/>
  <c r="S27" i="7"/>
  <c r="C27" i="7"/>
  <c r="D27" i="7"/>
  <c r="N27" i="7"/>
  <c r="I41" i="7"/>
  <c r="S41" i="7"/>
  <c r="C41" i="7"/>
  <c r="D41" i="7"/>
  <c r="N41" i="7"/>
  <c r="I40" i="7"/>
  <c r="S40" i="7"/>
  <c r="C40" i="7"/>
  <c r="D40" i="7"/>
  <c r="N40" i="7"/>
  <c r="I61" i="7"/>
  <c r="S61" i="7"/>
  <c r="C61" i="7"/>
  <c r="D61" i="7"/>
  <c r="N61" i="7"/>
  <c r="I37" i="7"/>
  <c r="S37" i="7"/>
  <c r="C37" i="7"/>
  <c r="D37" i="7"/>
  <c r="N37" i="7"/>
  <c r="I62" i="7"/>
  <c r="S62" i="7"/>
  <c r="C62" i="7"/>
  <c r="D62" i="7"/>
  <c r="N62" i="7"/>
  <c r="I56" i="7"/>
  <c r="S56" i="7"/>
  <c r="C56" i="7"/>
  <c r="D56" i="7"/>
  <c r="N56" i="7"/>
  <c r="I31" i="7"/>
  <c r="S31" i="7"/>
  <c r="C31" i="7"/>
  <c r="D31" i="7"/>
  <c r="N31" i="7"/>
  <c r="I81" i="7"/>
  <c r="S81" i="7"/>
  <c r="C81" i="7"/>
  <c r="D81" i="7"/>
  <c r="N81" i="7"/>
  <c r="I54" i="7"/>
  <c r="S54" i="7"/>
  <c r="C54" i="7"/>
  <c r="D54" i="7"/>
  <c r="N54" i="7"/>
  <c r="I36" i="7"/>
  <c r="S36" i="7"/>
  <c r="C36" i="7"/>
  <c r="D36" i="7"/>
  <c r="N36" i="7"/>
  <c r="I65" i="7"/>
  <c r="S65" i="7"/>
  <c r="C65" i="7"/>
  <c r="D65" i="7"/>
  <c r="N65" i="7"/>
  <c r="I79" i="7"/>
  <c r="S79" i="7"/>
  <c r="C79" i="7"/>
  <c r="D79" i="7"/>
  <c r="N79" i="7"/>
  <c r="I52" i="7"/>
  <c r="S52" i="7"/>
  <c r="C52" i="7"/>
  <c r="D52" i="7"/>
  <c r="N52" i="7"/>
  <c r="I29" i="7"/>
  <c r="S29" i="7"/>
  <c r="C29" i="7"/>
  <c r="D29" i="7"/>
  <c r="N29" i="7"/>
  <c r="I76" i="7"/>
  <c r="S76" i="7"/>
  <c r="C76" i="7"/>
  <c r="D76" i="7"/>
  <c r="N76" i="7"/>
  <c r="I35" i="7"/>
  <c r="S35" i="7"/>
  <c r="C35" i="7"/>
  <c r="D35" i="7"/>
  <c r="N35" i="7"/>
  <c r="I38" i="7"/>
  <c r="S38" i="7"/>
  <c r="C38" i="7"/>
  <c r="D38" i="7"/>
  <c r="N38" i="7"/>
  <c r="I33" i="7"/>
  <c r="S33" i="7"/>
  <c r="C33" i="7"/>
  <c r="D33" i="7"/>
  <c r="N33" i="7"/>
  <c r="I58" i="7"/>
  <c r="S58" i="7"/>
  <c r="C58" i="7"/>
  <c r="D58" i="7"/>
  <c r="N58" i="7"/>
  <c r="I46" i="7"/>
  <c r="S46" i="7"/>
  <c r="C46" i="7"/>
  <c r="D46" i="7"/>
  <c r="N46" i="7"/>
  <c r="I71" i="7"/>
  <c r="S71" i="7"/>
  <c r="C71" i="7"/>
  <c r="D71" i="7"/>
  <c r="N71" i="7"/>
  <c r="I69" i="7"/>
  <c r="S69" i="7"/>
  <c r="C69" i="7"/>
  <c r="D69" i="7"/>
  <c r="N69" i="7"/>
  <c r="I80" i="7"/>
  <c r="S80" i="7"/>
  <c r="C80" i="7"/>
  <c r="D80" i="7"/>
  <c r="N80" i="7"/>
  <c r="I77" i="7"/>
  <c r="S77" i="7"/>
  <c r="C77" i="7"/>
  <c r="D77" i="7"/>
  <c r="N77" i="7"/>
  <c r="I17" i="7"/>
  <c r="D17" i="7"/>
  <c r="N17" i="7"/>
  <c r="I20" i="7"/>
  <c r="D20" i="7"/>
  <c r="N20" i="7"/>
  <c r="I50" i="7"/>
  <c r="S50" i="7"/>
  <c r="C50" i="7"/>
  <c r="D50" i="7"/>
  <c r="N50" i="7"/>
  <c r="I57" i="7"/>
  <c r="S57" i="7"/>
  <c r="C57" i="7"/>
  <c r="D57" i="7"/>
  <c r="N57" i="7"/>
  <c r="I59" i="7"/>
  <c r="S59" i="7"/>
  <c r="C59" i="7"/>
  <c r="D59" i="7"/>
  <c r="N59" i="7"/>
  <c r="I42" i="7"/>
  <c r="S42" i="7"/>
  <c r="C42" i="7"/>
  <c r="D42" i="7"/>
  <c r="N42" i="7"/>
  <c r="I70" i="7"/>
  <c r="S70" i="7"/>
  <c r="C70" i="7"/>
  <c r="D70" i="7"/>
  <c r="N70" i="7"/>
  <c r="I63" i="7"/>
  <c r="S63" i="7"/>
  <c r="C63" i="7"/>
  <c r="D63" i="7"/>
  <c r="N63" i="7"/>
  <c r="I43" i="7"/>
  <c r="S43" i="7"/>
  <c r="C43" i="7"/>
  <c r="D43" i="7"/>
  <c r="N43" i="7"/>
  <c r="I39" i="7"/>
  <c r="S39" i="7"/>
  <c r="C39" i="7"/>
  <c r="D39" i="7"/>
  <c r="N39" i="7"/>
  <c r="I78" i="7"/>
  <c r="S78" i="7"/>
  <c r="C78" i="7"/>
  <c r="D78" i="7"/>
  <c r="N78" i="7"/>
  <c r="I60" i="7"/>
  <c r="S60" i="7"/>
  <c r="C60" i="7"/>
  <c r="D60" i="7"/>
  <c r="N60" i="7"/>
  <c r="I68" i="7"/>
  <c r="S68" i="7"/>
  <c r="C68" i="7"/>
  <c r="D68" i="7"/>
  <c r="N68" i="7"/>
  <c r="I75" i="7"/>
  <c r="S75" i="7"/>
  <c r="C75" i="7"/>
  <c r="D75" i="7"/>
  <c r="N75" i="7"/>
  <c r="I6" i="7"/>
  <c r="D6" i="7"/>
  <c r="N6" i="7"/>
  <c r="I67" i="7"/>
  <c r="S67" i="7"/>
  <c r="C67" i="7"/>
  <c r="D67" i="7"/>
  <c r="N67" i="7"/>
  <c r="I8" i="7"/>
  <c r="D8" i="7"/>
  <c r="N8" i="7"/>
  <c r="I23" i="7"/>
  <c r="D23" i="7"/>
  <c r="N23" i="7"/>
  <c r="I47" i="7"/>
  <c r="S47" i="7"/>
  <c r="C47" i="7"/>
  <c r="D47" i="7"/>
  <c r="N47" i="7"/>
  <c r="I24" i="7"/>
  <c r="D24" i="7"/>
  <c r="N24" i="7"/>
  <c r="I73" i="7"/>
  <c r="S73" i="7"/>
  <c r="C73" i="7"/>
  <c r="D73" i="7"/>
  <c r="N73" i="7"/>
  <c r="I21" i="7"/>
  <c r="D21" i="7"/>
  <c r="N21" i="7"/>
  <c r="I4" i="7"/>
  <c r="D4" i="7"/>
  <c r="N4" i="7"/>
  <c r="I18" i="7"/>
  <c r="D18" i="7"/>
  <c r="N18" i="7"/>
  <c r="I11" i="7"/>
  <c r="D11" i="7"/>
  <c r="N11" i="7"/>
  <c r="I7" i="7"/>
  <c r="D7" i="7"/>
  <c r="N7" i="7"/>
  <c r="I12" i="7"/>
  <c r="D12" i="7"/>
  <c r="N12" i="7"/>
  <c r="I5" i="7"/>
  <c r="D5" i="7"/>
  <c r="N5" i="7"/>
  <c r="I10" i="7"/>
  <c r="D10" i="7"/>
  <c r="N10" i="7"/>
  <c r="I9" i="7"/>
  <c r="D9" i="7"/>
  <c r="N9" i="7"/>
  <c r="I34" i="7"/>
  <c r="S34" i="7"/>
  <c r="C34" i="7"/>
  <c r="D34" i="7"/>
  <c r="N34" i="7"/>
  <c r="I4" i="6"/>
  <c r="D4" i="6"/>
  <c r="N4" i="6"/>
  <c r="I10" i="6"/>
  <c r="D10" i="6"/>
  <c r="N10" i="6"/>
  <c r="I17" i="6"/>
  <c r="S17" i="6"/>
  <c r="C17" i="6"/>
  <c r="D17" i="6"/>
  <c r="N17" i="6"/>
  <c r="I12" i="6"/>
  <c r="S12" i="6"/>
  <c r="C12" i="6"/>
  <c r="D12" i="6"/>
  <c r="N12" i="6"/>
  <c r="I16" i="6"/>
  <c r="S16" i="6"/>
  <c r="C16" i="6"/>
  <c r="D16" i="6"/>
  <c r="N16" i="6"/>
  <c r="I24" i="6"/>
  <c r="S24" i="6"/>
  <c r="C24" i="6"/>
  <c r="D24" i="6"/>
  <c r="N24" i="6"/>
  <c r="I25" i="6"/>
  <c r="S25" i="6"/>
  <c r="C25" i="6"/>
  <c r="D25" i="6"/>
  <c r="N25" i="6"/>
  <c r="I14" i="6"/>
  <c r="S14" i="6"/>
  <c r="C14" i="6"/>
  <c r="D14" i="6"/>
  <c r="N14" i="6"/>
  <c r="I13" i="6"/>
  <c r="S13" i="6"/>
  <c r="C13" i="6"/>
  <c r="D13" i="6"/>
  <c r="N13" i="6"/>
  <c r="I19" i="6"/>
  <c r="S19" i="6"/>
  <c r="C19" i="6"/>
  <c r="D19" i="6"/>
  <c r="N19" i="6"/>
  <c r="I21" i="6"/>
  <c r="S21" i="6"/>
  <c r="C21" i="6"/>
  <c r="D21" i="6"/>
  <c r="N21" i="6"/>
  <c r="I7" i="6"/>
  <c r="D7" i="6"/>
  <c r="N7" i="6"/>
  <c r="I8" i="6"/>
  <c r="D8" i="6"/>
  <c r="N8" i="6"/>
  <c r="I23" i="6"/>
  <c r="S23" i="6"/>
  <c r="C23" i="6"/>
  <c r="D23" i="6"/>
  <c r="N23" i="6"/>
  <c r="I18" i="6"/>
  <c r="S18" i="6"/>
  <c r="C18" i="6"/>
  <c r="D18" i="6"/>
  <c r="N18" i="6"/>
  <c r="I26" i="6"/>
  <c r="S26" i="6"/>
  <c r="C26" i="6"/>
  <c r="D26" i="6"/>
  <c r="N26" i="6"/>
  <c r="I5" i="6"/>
  <c r="D5" i="6"/>
  <c r="N5" i="6"/>
  <c r="I27" i="6"/>
  <c r="S27" i="6"/>
  <c r="C27" i="6"/>
  <c r="D27" i="6"/>
  <c r="N27" i="6"/>
  <c r="I20" i="6"/>
  <c r="S20" i="6"/>
  <c r="C20" i="6"/>
  <c r="D20" i="6"/>
  <c r="N20" i="6"/>
  <c r="I11" i="6"/>
  <c r="D11" i="6"/>
  <c r="N11" i="6"/>
  <c r="I6" i="6"/>
  <c r="D6" i="6"/>
  <c r="N6" i="6"/>
  <c r="I15" i="6"/>
  <c r="S15" i="6"/>
  <c r="C15" i="6"/>
  <c r="D15" i="6"/>
  <c r="N15" i="6"/>
  <c r="I9" i="6"/>
  <c r="D9" i="6"/>
  <c r="N9" i="6"/>
  <c r="I22" i="6"/>
  <c r="S22" i="6"/>
  <c r="C22" i="6"/>
  <c r="D22" i="6"/>
  <c r="N22" i="6"/>
  <c r="I10" i="5"/>
  <c r="D10" i="5"/>
  <c r="N10" i="5"/>
  <c r="I6" i="5"/>
  <c r="D6" i="5"/>
  <c r="N6" i="5"/>
  <c r="I5" i="5"/>
  <c r="D5" i="5"/>
  <c r="N5" i="5"/>
  <c r="I9" i="5"/>
  <c r="D9" i="5"/>
  <c r="N9" i="5"/>
  <c r="I8" i="5"/>
  <c r="D8" i="5"/>
  <c r="N8" i="5"/>
  <c r="I4" i="5"/>
  <c r="D4" i="5"/>
  <c r="N4" i="5"/>
  <c r="I12" i="5"/>
  <c r="S12" i="5"/>
  <c r="C12" i="5"/>
  <c r="D12" i="5"/>
  <c r="N12" i="5"/>
  <c r="I19" i="5"/>
  <c r="S19" i="5"/>
  <c r="C19" i="5"/>
  <c r="D19" i="5"/>
  <c r="N19" i="5"/>
  <c r="I11" i="5"/>
  <c r="S11" i="5"/>
  <c r="C11" i="5"/>
  <c r="D11" i="5"/>
  <c r="N11" i="5"/>
  <c r="I24" i="5"/>
  <c r="S24" i="5"/>
  <c r="C24" i="5"/>
  <c r="D24" i="5"/>
  <c r="N24" i="5"/>
  <c r="I26" i="5"/>
  <c r="S26" i="5"/>
  <c r="C26" i="5"/>
  <c r="D26" i="5"/>
  <c r="N26" i="5"/>
  <c r="I29" i="5"/>
  <c r="S29" i="5"/>
  <c r="C29" i="5"/>
  <c r="D29" i="5"/>
  <c r="N29" i="5"/>
  <c r="I22" i="5"/>
  <c r="S22" i="5"/>
  <c r="C22" i="5"/>
  <c r="D22" i="5"/>
  <c r="N22" i="5"/>
  <c r="I16" i="5"/>
  <c r="S16" i="5"/>
  <c r="C16" i="5"/>
  <c r="D16" i="5"/>
  <c r="N16" i="5"/>
  <c r="I17" i="5"/>
  <c r="S17" i="5"/>
  <c r="C17" i="5"/>
  <c r="D17" i="5"/>
  <c r="N17" i="5"/>
  <c r="I14" i="5"/>
  <c r="S14" i="5"/>
  <c r="C14" i="5"/>
  <c r="D14" i="5"/>
  <c r="N14" i="5"/>
  <c r="I21" i="5"/>
  <c r="S21" i="5"/>
  <c r="C21" i="5"/>
  <c r="D21" i="5"/>
  <c r="N21" i="5"/>
  <c r="I27" i="5"/>
  <c r="S27" i="5"/>
  <c r="C27" i="5"/>
  <c r="D27" i="5"/>
  <c r="N27" i="5"/>
  <c r="I30" i="5"/>
  <c r="S30" i="5"/>
  <c r="C30" i="5"/>
  <c r="D30" i="5"/>
  <c r="N30" i="5"/>
  <c r="I15" i="5"/>
  <c r="S15" i="5"/>
  <c r="C15" i="5"/>
  <c r="D15" i="5"/>
  <c r="N15" i="5"/>
  <c r="I25" i="5"/>
  <c r="S25" i="5"/>
  <c r="C25" i="5"/>
  <c r="D25" i="5"/>
  <c r="N25" i="5"/>
  <c r="I28" i="5"/>
  <c r="S28" i="5"/>
  <c r="C28" i="5"/>
  <c r="D28" i="5"/>
  <c r="N28" i="5"/>
  <c r="I13" i="5"/>
  <c r="S13" i="5"/>
  <c r="C13" i="5"/>
  <c r="D13" i="5"/>
  <c r="N13" i="5"/>
  <c r="I20" i="5"/>
  <c r="S20" i="5"/>
  <c r="C20" i="5"/>
  <c r="D20" i="5"/>
  <c r="N20" i="5"/>
  <c r="I23" i="5"/>
  <c r="S23" i="5"/>
  <c r="C23" i="5"/>
  <c r="D23" i="5"/>
  <c r="N23" i="5"/>
  <c r="I7" i="5"/>
  <c r="D7" i="5"/>
  <c r="N7" i="5"/>
  <c r="I18" i="5"/>
  <c r="S18" i="5"/>
  <c r="C18" i="5"/>
  <c r="D18" i="5"/>
  <c r="N18" i="5"/>
  <c r="I4" i="4"/>
  <c r="D4" i="4"/>
  <c r="N4" i="4"/>
  <c r="I5" i="4"/>
  <c r="D5" i="4"/>
  <c r="N5" i="4"/>
  <c r="I11" i="4"/>
  <c r="S11" i="4"/>
  <c r="C11" i="4"/>
  <c r="D11" i="4"/>
  <c r="N11" i="4"/>
  <c r="I21" i="4"/>
  <c r="S21" i="4"/>
  <c r="C21" i="4"/>
  <c r="D21" i="4"/>
  <c r="N21" i="4"/>
  <c r="I10" i="4"/>
  <c r="S10" i="4"/>
  <c r="C10" i="4"/>
  <c r="D10" i="4"/>
  <c r="N10" i="4"/>
  <c r="I34" i="4"/>
  <c r="S34" i="4"/>
  <c r="C34" i="4"/>
  <c r="D34" i="4"/>
  <c r="N34" i="4"/>
  <c r="I23" i="4"/>
  <c r="S23" i="4"/>
  <c r="C23" i="4"/>
  <c r="D23" i="4"/>
  <c r="N23" i="4"/>
  <c r="I25" i="4"/>
  <c r="S25" i="4"/>
  <c r="C25" i="4"/>
  <c r="D25" i="4"/>
  <c r="N25" i="4"/>
  <c r="I16" i="4"/>
  <c r="S16" i="4"/>
  <c r="C16" i="4"/>
  <c r="D16" i="4"/>
  <c r="N16" i="4"/>
  <c r="I12" i="4"/>
  <c r="S12" i="4"/>
  <c r="C12" i="4"/>
  <c r="D12" i="4"/>
  <c r="N12" i="4"/>
  <c r="I30" i="4"/>
  <c r="S30" i="4"/>
  <c r="C30" i="4"/>
  <c r="D30" i="4"/>
  <c r="N30" i="4"/>
  <c r="I17" i="4"/>
  <c r="S17" i="4"/>
  <c r="C17" i="4"/>
  <c r="D17" i="4"/>
  <c r="N17" i="4"/>
  <c r="I13" i="4"/>
  <c r="S13" i="4"/>
  <c r="C13" i="4"/>
  <c r="D13" i="4"/>
  <c r="N13" i="4"/>
  <c r="I54" i="4"/>
  <c r="S54" i="4"/>
  <c r="C54" i="4"/>
  <c r="D54" i="4"/>
  <c r="N54" i="4"/>
  <c r="I15" i="4"/>
  <c r="S15" i="4"/>
  <c r="C15" i="4"/>
  <c r="D15" i="4"/>
  <c r="N15" i="4"/>
  <c r="I33" i="4"/>
  <c r="S33" i="4"/>
  <c r="C33" i="4"/>
  <c r="D33" i="4"/>
  <c r="N33" i="4"/>
  <c r="I32" i="4"/>
  <c r="S32" i="4"/>
  <c r="C32" i="4"/>
  <c r="D32" i="4"/>
  <c r="N32" i="4"/>
  <c r="I20" i="4"/>
  <c r="S20" i="4"/>
  <c r="C20" i="4"/>
  <c r="D20" i="4"/>
  <c r="N20" i="4"/>
  <c r="I28" i="4"/>
  <c r="S28" i="4"/>
  <c r="C28" i="4"/>
  <c r="D28" i="4"/>
  <c r="N28" i="4"/>
  <c r="I39" i="4"/>
  <c r="S39" i="4"/>
  <c r="C39" i="4"/>
  <c r="D39" i="4"/>
  <c r="N39" i="4"/>
  <c r="I51" i="4"/>
  <c r="S51" i="4"/>
  <c r="C51" i="4"/>
  <c r="D51" i="4"/>
  <c r="N51" i="4"/>
  <c r="I38" i="4"/>
  <c r="S38" i="4"/>
  <c r="C38" i="4"/>
  <c r="D38" i="4"/>
  <c r="N38" i="4"/>
  <c r="I52" i="4"/>
  <c r="S52" i="4"/>
  <c r="C52" i="4"/>
  <c r="D52" i="4"/>
  <c r="N52" i="4"/>
  <c r="I44" i="4"/>
  <c r="S44" i="4"/>
  <c r="C44" i="4"/>
  <c r="D44" i="4"/>
  <c r="N44" i="4"/>
  <c r="I37" i="4"/>
  <c r="S37" i="4"/>
  <c r="C37" i="4"/>
  <c r="D37" i="4"/>
  <c r="N37" i="4"/>
  <c r="I36" i="4"/>
  <c r="S36" i="4"/>
  <c r="C36" i="4"/>
  <c r="D36" i="4"/>
  <c r="N36" i="4"/>
  <c r="I55" i="4"/>
  <c r="S55" i="4"/>
  <c r="C55" i="4"/>
  <c r="D55" i="4"/>
  <c r="N55" i="4"/>
  <c r="I24" i="4"/>
  <c r="S24" i="4"/>
  <c r="C24" i="4"/>
  <c r="D24" i="4"/>
  <c r="N24" i="4"/>
  <c r="I29" i="4"/>
  <c r="S29" i="4"/>
  <c r="C29" i="4"/>
  <c r="D29" i="4"/>
  <c r="N29" i="4"/>
  <c r="I47" i="4"/>
  <c r="S47" i="4"/>
  <c r="C47" i="4"/>
  <c r="D47" i="4"/>
  <c r="N47" i="4"/>
  <c r="I50" i="4"/>
  <c r="S50" i="4"/>
  <c r="C50" i="4"/>
  <c r="D50" i="4"/>
  <c r="N50" i="4"/>
  <c r="I27" i="4"/>
  <c r="S27" i="4"/>
  <c r="C27" i="4"/>
  <c r="D27" i="4"/>
  <c r="N27" i="4"/>
  <c r="I42" i="4"/>
  <c r="S42" i="4"/>
  <c r="C42" i="4"/>
  <c r="D42" i="4"/>
  <c r="N42" i="4"/>
  <c r="I35" i="4"/>
  <c r="S35" i="4"/>
  <c r="C35" i="4"/>
  <c r="D35" i="4"/>
  <c r="N35" i="4"/>
  <c r="I43" i="4"/>
  <c r="S43" i="4"/>
  <c r="C43" i="4"/>
  <c r="D43" i="4"/>
  <c r="N43" i="4"/>
  <c r="I31" i="4"/>
  <c r="S31" i="4"/>
  <c r="C31" i="4"/>
  <c r="D31" i="4"/>
  <c r="N31" i="4"/>
  <c r="I14" i="4"/>
  <c r="S14" i="4"/>
  <c r="C14" i="4"/>
  <c r="D14" i="4"/>
  <c r="N14" i="4"/>
  <c r="I49" i="4"/>
  <c r="S49" i="4"/>
  <c r="C49" i="4"/>
  <c r="D49" i="4"/>
  <c r="N49" i="4"/>
  <c r="I45" i="4"/>
  <c r="S45" i="4"/>
  <c r="C45" i="4"/>
  <c r="D45" i="4"/>
  <c r="N45" i="4"/>
  <c r="I48" i="4"/>
  <c r="S48" i="4"/>
  <c r="C48" i="4"/>
  <c r="D48" i="4"/>
  <c r="N48" i="4"/>
  <c r="I53" i="4"/>
  <c r="S53" i="4"/>
  <c r="C53" i="4"/>
  <c r="D53" i="4"/>
  <c r="N53" i="4"/>
  <c r="I26" i="4"/>
  <c r="S26" i="4"/>
  <c r="C26" i="4"/>
  <c r="D26" i="4"/>
  <c r="N26" i="4"/>
  <c r="I19" i="4"/>
  <c r="S19" i="4"/>
  <c r="C19" i="4"/>
  <c r="D19" i="4"/>
  <c r="N19" i="4"/>
  <c r="I8" i="4"/>
  <c r="D8" i="4"/>
  <c r="N8" i="4"/>
  <c r="I9" i="4"/>
  <c r="D9" i="4"/>
  <c r="N9" i="4"/>
  <c r="I22" i="4"/>
  <c r="S22" i="4"/>
  <c r="C22" i="4"/>
  <c r="D22" i="4"/>
  <c r="N22" i="4"/>
  <c r="I46" i="4"/>
  <c r="S46" i="4"/>
  <c r="C46" i="4"/>
  <c r="D46" i="4"/>
  <c r="N46" i="4"/>
  <c r="I18" i="4"/>
  <c r="S18" i="4"/>
  <c r="C18" i="4"/>
  <c r="D18" i="4"/>
  <c r="N18" i="4"/>
  <c r="I6" i="4"/>
  <c r="D6" i="4"/>
  <c r="N6" i="4"/>
  <c r="I7" i="4"/>
  <c r="D7" i="4"/>
  <c r="N7" i="4"/>
  <c r="I41" i="4"/>
  <c r="S41" i="4"/>
  <c r="C41" i="4"/>
  <c r="D41" i="4"/>
  <c r="N41" i="4"/>
  <c r="I40" i="4"/>
  <c r="S40" i="4"/>
  <c r="C40" i="4"/>
  <c r="D40" i="4"/>
  <c r="N40" i="4"/>
  <c r="I11" i="3"/>
  <c r="D11" i="3"/>
  <c r="N11" i="3"/>
  <c r="I9" i="3"/>
  <c r="D9" i="3"/>
  <c r="N9" i="3"/>
  <c r="I5" i="3"/>
  <c r="D5" i="3"/>
  <c r="N5" i="3"/>
  <c r="I12" i="3"/>
  <c r="D12" i="3"/>
  <c r="N12" i="3"/>
  <c r="I4" i="3"/>
  <c r="D4" i="3"/>
  <c r="N4" i="3"/>
  <c r="I13" i="3"/>
  <c r="S13" i="3"/>
  <c r="C13" i="3"/>
  <c r="D13" i="3"/>
  <c r="N13" i="3"/>
  <c r="I15" i="3"/>
  <c r="S15" i="3"/>
  <c r="C15" i="3"/>
  <c r="D15" i="3"/>
  <c r="N15" i="3"/>
  <c r="I14" i="3"/>
  <c r="S14" i="3"/>
  <c r="C14" i="3"/>
  <c r="D14" i="3"/>
  <c r="N14" i="3"/>
  <c r="I19" i="3"/>
  <c r="S19" i="3"/>
  <c r="C19" i="3"/>
  <c r="D19" i="3"/>
  <c r="N19" i="3"/>
  <c r="I26" i="3"/>
  <c r="S26" i="3"/>
  <c r="C26" i="3"/>
  <c r="D26" i="3"/>
  <c r="N26" i="3"/>
  <c r="I25" i="3"/>
  <c r="S25" i="3"/>
  <c r="C25" i="3"/>
  <c r="D25" i="3"/>
  <c r="N25" i="3"/>
  <c r="I45" i="3"/>
  <c r="S45" i="3"/>
  <c r="C45" i="3"/>
  <c r="D45" i="3"/>
  <c r="N45" i="3"/>
  <c r="I32" i="3"/>
  <c r="S32" i="3"/>
  <c r="C32" i="3"/>
  <c r="D32" i="3"/>
  <c r="N32" i="3"/>
  <c r="I31" i="3"/>
  <c r="S31" i="3"/>
  <c r="C31" i="3"/>
  <c r="D31" i="3"/>
  <c r="N31" i="3"/>
  <c r="I16" i="3"/>
  <c r="S16" i="3"/>
  <c r="C16" i="3"/>
  <c r="D16" i="3"/>
  <c r="N16" i="3"/>
  <c r="I46" i="3"/>
  <c r="S46" i="3"/>
  <c r="C46" i="3"/>
  <c r="D46" i="3"/>
  <c r="N46" i="3"/>
  <c r="I17" i="3"/>
  <c r="S17" i="3"/>
  <c r="C17" i="3"/>
  <c r="D17" i="3"/>
  <c r="N17" i="3"/>
  <c r="I30" i="3"/>
  <c r="S30" i="3"/>
  <c r="C30" i="3"/>
  <c r="D30" i="3"/>
  <c r="N30" i="3"/>
  <c r="I57" i="3"/>
  <c r="S57" i="3"/>
  <c r="C57" i="3"/>
  <c r="D57" i="3"/>
  <c r="N57" i="3"/>
  <c r="I56" i="3"/>
  <c r="S56" i="3"/>
  <c r="C56" i="3"/>
  <c r="D56" i="3"/>
  <c r="N56" i="3"/>
  <c r="I21" i="3"/>
  <c r="S21" i="3"/>
  <c r="C21" i="3"/>
  <c r="D21" i="3"/>
  <c r="N21" i="3"/>
  <c r="I52" i="3"/>
  <c r="S52" i="3"/>
  <c r="C52" i="3"/>
  <c r="D52" i="3"/>
  <c r="N52" i="3"/>
  <c r="I20" i="3"/>
  <c r="S20" i="3"/>
  <c r="C20" i="3"/>
  <c r="D20" i="3"/>
  <c r="N20" i="3"/>
  <c r="I64" i="3"/>
  <c r="S64" i="3"/>
  <c r="C64" i="3"/>
  <c r="D64" i="3"/>
  <c r="N64" i="3"/>
  <c r="I43" i="3"/>
  <c r="S43" i="3"/>
  <c r="C43" i="3"/>
  <c r="D43" i="3"/>
  <c r="N43" i="3"/>
  <c r="I36" i="3"/>
  <c r="S36" i="3"/>
  <c r="C36" i="3"/>
  <c r="D36" i="3"/>
  <c r="N36" i="3"/>
  <c r="I63" i="3"/>
  <c r="S63" i="3"/>
  <c r="C63" i="3"/>
  <c r="D63" i="3"/>
  <c r="N63" i="3"/>
  <c r="I54" i="3"/>
  <c r="S54" i="3"/>
  <c r="C54" i="3"/>
  <c r="D54" i="3"/>
  <c r="N54" i="3"/>
  <c r="I34" i="3"/>
  <c r="S34" i="3"/>
  <c r="C34" i="3"/>
  <c r="D34" i="3"/>
  <c r="N34" i="3"/>
  <c r="I22" i="3"/>
  <c r="S22" i="3"/>
  <c r="C22" i="3"/>
  <c r="D22" i="3"/>
  <c r="N22" i="3"/>
  <c r="I59" i="3"/>
  <c r="S59" i="3"/>
  <c r="C59" i="3"/>
  <c r="D59" i="3"/>
  <c r="N59" i="3"/>
  <c r="I23" i="3"/>
  <c r="S23" i="3"/>
  <c r="C23" i="3"/>
  <c r="D23" i="3"/>
  <c r="N23" i="3"/>
  <c r="I40" i="3"/>
  <c r="S40" i="3"/>
  <c r="C40" i="3"/>
  <c r="D40" i="3"/>
  <c r="N40" i="3"/>
  <c r="I60" i="3"/>
  <c r="S60" i="3"/>
  <c r="C60" i="3"/>
  <c r="D60" i="3"/>
  <c r="N60" i="3"/>
  <c r="I62" i="3"/>
  <c r="S62" i="3"/>
  <c r="C62" i="3"/>
  <c r="D62" i="3"/>
  <c r="N62" i="3"/>
  <c r="I48" i="3"/>
  <c r="S48" i="3"/>
  <c r="C48" i="3"/>
  <c r="D48" i="3"/>
  <c r="N48" i="3"/>
  <c r="I51" i="3"/>
  <c r="S51" i="3"/>
  <c r="C51" i="3"/>
  <c r="D51" i="3"/>
  <c r="N51" i="3"/>
  <c r="I53" i="3"/>
  <c r="S53" i="3"/>
  <c r="C53" i="3"/>
  <c r="D53" i="3"/>
  <c r="N53" i="3"/>
  <c r="I28" i="3"/>
  <c r="S28" i="3"/>
  <c r="C28" i="3"/>
  <c r="D28" i="3"/>
  <c r="N28" i="3"/>
  <c r="I18" i="3"/>
  <c r="S18" i="3"/>
  <c r="C18" i="3"/>
  <c r="D18" i="3"/>
  <c r="N18" i="3"/>
  <c r="I38" i="3"/>
  <c r="S38" i="3"/>
  <c r="C38" i="3"/>
  <c r="D38" i="3"/>
  <c r="N38" i="3"/>
  <c r="I42" i="3"/>
  <c r="S42" i="3"/>
  <c r="C42" i="3"/>
  <c r="D42" i="3"/>
  <c r="N42" i="3"/>
  <c r="I50" i="3"/>
  <c r="S50" i="3"/>
  <c r="C50" i="3"/>
  <c r="D50" i="3"/>
  <c r="N50" i="3"/>
  <c r="I44" i="3"/>
  <c r="S44" i="3"/>
  <c r="C44" i="3"/>
  <c r="D44" i="3"/>
  <c r="N44" i="3"/>
  <c r="I39" i="3"/>
  <c r="S39" i="3"/>
  <c r="C39" i="3"/>
  <c r="D39" i="3"/>
  <c r="N39" i="3"/>
  <c r="I37" i="3"/>
  <c r="S37" i="3"/>
  <c r="C37" i="3"/>
  <c r="D37" i="3"/>
  <c r="N37" i="3"/>
  <c r="I47" i="3"/>
  <c r="S47" i="3"/>
  <c r="C47" i="3"/>
  <c r="D47" i="3"/>
  <c r="N47" i="3"/>
  <c r="I41" i="3"/>
  <c r="S41" i="3"/>
  <c r="C41" i="3"/>
  <c r="D41" i="3"/>
  <c r="N41" i="3"/>
  <c r="I61" i="3"/>
  <c r="S61" i="3"/>
  <c r="C61" i="3"/>
  <c r="D61" i="3"/>
  <c r="N61" i="3"/>
  <c r="I29" i="3"/>
  <c r="S29" i="3"/>
  <c r="C29" i="3"/>
  <c r="D29" i="3"/>
  <c r="N29" i="3"/>
  <c r="I7" i="3"/>
  <c r="D7" i="3"/>
  <c r="N7" i="3"/>
  <c r="I6" i="3"/>
  <c r="D6" i="3"/>
  <c r="N6" i="3"/>
  <c r="I33" i="3"/>
  <c r="S33" i="3"/>
  <c r="C33" i="3"/>
  <c r="D33" i="3"/>
  <c r="N33" i="3"/>
  <c r="I55" i="3"/>
  <c r="S55" i="3"/>
  <c r="C55" i="3"/>
  <c r="D55" i="3"/>
  <c r="N55" i="3"/>
  <c r="I10" i="3"/>
  <c r="D10" i="3"/>
  <c r="N10" i="3"/>
  <c r="I8" i="3"/>
  <c r="D8" i="3"/>
  <c r="N8" i="3"/>
  <c r="I24" i="3"/>
  <c r="S24" i="3"/>
  <c r="C24" i="3"/>
  <c r="D24" i="3"/>
  <c r="N24" i="3"/>
  <c r="I27" i="3"/>
  <c r="S27" i="3"/>
  <c r="C27" i="3"/>
  <c r="D27" i="3"/>
  <c r="N27" i="3"/>
  <c r="I35" i="3"/>
  <c r="S35" i="3"/>
  <c r="C35" i="3"/>
  <c r="D35" i="3"/>
  <c r="N35" i="3"/>
  <c r="I49" i="3"/>
  <c r="S49" i="3"/>
  <c r="C49" i="3"/>
  <c r="D49" i="3"/>
  <c r="N49" i="3"/>
  <c r="I58" i="3"/>
  <c r="S58" i="3"/>
  <c r="C58" i="3"/>
  <c r="D58" i="3"/>
  <c r="N58" i="3"/>
  <c r="I8" i="2"/>
  <c r="D8" i="2"/>
  <c r="N8" i="2"/>
  <c r="I7" i="2"/>
  <c r="D7" i="2"/>
  <c r="N7" i="2"/>
  <c r="I6" i="2"/>
  <c r="D6" i="2"/>
  <c r="N6" i="2"/>
  <c r="I9" i="2"/>
  <c r="D9" i="2"/>
  <c r="N9" i="2"/>
  <c r="I4" i="2"/>
  <c r="D4" i="2"/>
  <c r="N4" i="2"/>
  <c r="I5" i="2"/>
  <c r="D5" i="2"/>
  <c r="N5" i="2"/>
  <c r="I11" i="2"/>
  <c r="S11" i="2"/>
  <c r="C11" i="2"/>
  <c r="D11" i="2"/>
  <c r="N11" i="2"/>
  <c r="I10" i="2"/>
  <c r="S10" i="2"/>
  <c r="C10" i="2"/>
  <c r="D10" i="2"/>
  <c r="N10" i="2"/>
  <c r="I20" i="2"/>
  <c r="S20" i="2"/>
  <c r="C20" i="2"/>
  <c r="D20" i="2"/>
  <c r="N20" i="2"/>
  <c r="I12" i="2"/>
  <c r="S12" i="2"/>
  <c r="C12" i="2"/>
  <c r="D12" i="2"/>
  <c r="N12" i="2"/>
  <c r="I21" i="2"/>
  <c r="S21" i="2"/>
  <c r="C21" i="2"/>
  <c r="D21" i="2"/>
  <c r="N21" i="2"/>
  <c r="I14" i="2"/>
  <c r="S14" i="2"/>
  <c r="C14" i="2"/>
  <c r="D14" i="2"/>
  <c r="N14" i="2"/>
  <c r="I26" i="2"/>
  <c r="S26" i="2"/>
  <c r="C26" i="2"/>
  <c r="D26" i="2"/>
  <c r="N26" i="2"/>
  <c r="I17" i="2"/>
  <c r="S17" i="2"/>
  <c r="C17" i="2"/>
  <c r="D17" i="2"/>
  <c r="N17" i="2"/>
  <c r="I18" i="2"/>
  <c r="S18" i="2"/>
  <c r="C18" i="2"/>
  <c r="D18" i="2"/>
  <c r="N18" i="2"/>
  <c r="I22" i="2"/>
  <c r="S22" i="2"/>
  <c r="C22" i="2"/>
  <c r="D22" i="2"/>
  <c r="N22" i="2"/>
  <c r="I15" i="2"/>
  <c r="S15" i="2"/>
  <c r="C15" i="2"/>
  <c r="D15" i="2"/>
  <c r="N15" i="2"/>
  <c r="I13" i="2"/>
  <c r="S13" i="2"/>
  <c r="C13" i="2"/>
  <c r="D13" i="2"/>
  <c r="N13" i="2"/>
  <c r="I27" i="2"/>
  <c r="S27" i="2"/>
  <c r="C27" i="2"/>
  <c r="D27" i="2"/>
  <c r="N27" i="2"/>
  <c r="I19" i="2"/>
  <c r="S19" i="2"/>
  <c r="C19" i="2"/>
  <c r="D19" i="2"/>
  <c r="N19" i="2"/>
  <c r="I25" i="2"/>
  <c r="S25" i="2"/>
  <c r="C25" i="2"/>
  <c r="D25" i="2"/>
  <c r="N25" i="2"/>
  <c r="I31" i="2"/>
  <c r="S31" i="2"/>
  <c r="C31" i="2"/>
  <c r="D31" i="2"/>
  <c r="N31" i="2"/>
  <c r="I28" i="2"/>
  <c r="S28" i="2"/>
  <c r="C28" i="2"/>
  <c r="D28" i="2"/>
  <c r="N28" i="2"/>
  <c r="I23" i="2"/>
  <c r="S23" i="2"/>
  <c r="C23" i="2"/>
  <c r="D23" i="2"/>
  <c r="N23" i="2"/>
  <c r="I16" i="2"/>
  <c r="S16" i="2"/>
  <c r="C16" i="2"/>
  <c r="D16" i="2"/>
  <c r="N16" i="2"/>
  <c r="I24" i="2"/>
  <c r="S24" i="2"/>
  <c r="C24" i="2"/>
  <c r="D24" i="2"/>
  <c r="N24" i="2"/>
  <c r="I30" i="2"/>
  <c r="S30" i="2"/>
  <c r="C30" i="2"/>
  <c r="D30" i="2"/>
  <c r="N30" i="2"/>
  <c r="I29" i="2"/>
  <c r="S29" i="2"/>
  <c r="C29" i="2"/>
  <c r="D29" i="2"/>
  <c r="N29" i="2"/>
  <c r="I32" i="2"/>
  <c r="S32" i="2"/>
  <c r="C32" i="2"/>
  <c r="D32" i="2"/>
  <c r="N32" i="2"/>
  <c r="I11" i="1"/>
  <c r="D11" i="1"/>
  <c r="N11" i="1"/>
  <c r="X11" i="1"/>
  <c r="I12" i="1"/>
  <c r="D12" i="1"/>
  <c r="N12" i="1"/>
  <c r="X12" i="1"/>
  <c r="I6" i="1"/>
  <c r="D6" i="1"/>
  <c r="N6" i="1"/>
  <c r="X6" i="1"/>
  <c r="I7" i="1"/>
  <c r="D7" i="1"/>
  <c r="N7" i="1"/>
  <c r="X7" i="1"/>
  <c r="I10" i="1"/>
  <c r="D10" i="1"/>
  <c r="N10" i="1"/>
  <c r="X10" i="1"/>
  <c r="I4" i="1"/>
  <c r="D4" i="1"/>
  <c r="N4" i="1"/>
  <c r="X4" i="1"/>
  <c r="I5" i="1"/>
  <c r="D5" i="1"/>
  <c r="N5" i="1"/>
  <c r="X5" i="1"/>
  <c r="I8" i="1"/>
  <c r="D8" i="1"/>
  <c r="N8" i="1"/>
  <c r="X8" i="1"/>
  <c r="I9" i="1"/>
  <c r="D9" i="1"/>
  <c r="N9" i="1"/>
  <c r="X9" i="1"/>
  <c r="I13" i="1"/>
  <c r="D13" i="1"/>
  <c r="N13" i="1"/>
  <c r="X13" i="1"/>
  <c r="I14" i="1"/>
  <c r="S14" i="1"/>
  <c r="C14" i="1"/>
  <c r="D14" i="1"/>
  <c r="N14" i="1"/>
  <c r="X14" i="1"/>
  <c r="I15" i="1"/>
  <c r="S15" i="1"/>
  <c r="C15" i="1"/>
  <c r="D15" i="1"/>
  <c r="N15" i="1"/>
  <c r="X15" i="1"/>
  <c r="I16" i="1"/>
  <c r="S16" i="1"/>
  <c r="C16" i="1"/>
  <c r="D16" i="1"/>
  <c r="N16" i="1"/>
  <c r="X16" i="1"/>
  <c r="I17" i="1"/>
  <c r="S17" i="1"/>
  <c r="C17" i="1"/>
  <c r="D17" i="1"/>
  <c r="N17" i="1"/>
  <c r="X17" i="1"/>
  <c r="I18" i="1"/>
  <c r="S18" i="1"/>
  <c r="C18" i="1"/>
  <c r="D18" i="1"/>
  <c r="N18" i="1"/>
  <c r="X18" i="1"/>
  <c r="I19" i="1"/>
  <c r="S19" i="1"/>
  <c r="C19" i="1"/>
  <c r="D19" i="1"/>
  <c r="N19" i="1"/>
  <c r="X19" i="1"/>
  <c r="I20" i="1"/>
  <c r="S20" i="1"/>
  <c r="C20" i="1"/>
  <c r="D20" i="1"/>
  <c r="N20" i="1"/>
  <c r="X20" i="1"/>
  <c r="I21" i="1"/>
  <c r="S21" i="1"/>
  <c r="C21" i="1"/>
  <c r="D21" i="1"/>
  <c r="N21" i="1"/>
  <c r="X21" i="1"/>
  <c r="I22" i="1"/>
  <c r="S22" i="1"/>
  <c r="C22" i="1"/>
  <c r="D22" i="1"/>
  <c r="N22" i="1"/>
  <c r="X22" i="1"/>
  <c r="I23" i="1"/>
  <c r="S23" i="1"/>
  <c r="C23" i="1"/>
  <c r="D23" i="1"/>
  <c r="N23" i="1"/>
  <c r="X23" i="1"/>
  <c r="I24" i="1"/>
  <c r="S24" i="1"/>
  <c r="C24" i="1"/>
  <c r="D24" i="1"/>
  <c r="N24" i="1"/>
  <c r="X24" i="1"/>
  <c r="I25" i="1"/>
  <c r="S25" i="1"/>
  <c r="C25" i="1"/>
  <c r="D25" i="1"/>
  <c r="N25" i="1"/>
  <c r="X25" i="1"/>
  <c r="I26" i="1"/>
  <c r="S26" i="1"/>
  <c r="C26" i="1"/>
  <c r="D26" i="1"/>
  <c r="N26" i="1"/>
  <c r="X26" i="1"/>
  <c r="I27" i="1"/>
  <c r="S27" i="1"/>
  <c r="C27" i="1"/>
  <c r="D27" i="1"/>
  <c r="N27" i="1"/>
  <c r="X27" i="1"/>
  <c r="I28" i="1"/>
  <c r="S28" i="1"/>
  <c r="C28" i="1"/>
  <c r="D28" i="1"/>
  <c r="N28" i="1"/>
  <c r="X28" i="1"/>
  <c r="I29" i="1"/>
  <c r="S29" i="1"/>
  <c r="C29" i="1"/>
  <c r="D29" i="1"/>
  <c r="N29" i="1"/>
  <c r="X29" i="1"/>
  <c r="I30" i="1"/>
  <c r="S30" i="1"/>
  <c r="C30" i="1"/>
  <c r="D30" i="1"/>
  <c r="N30" i="1"/>
  <c r="X30" i="1"/>
  <c r="I31" i="1"/>
  <c r="S31" i="1"/>
  <c r="C31" i="1"/>
  <c r="D31" i="1"/>
  <c r="N31" i="1"/>
  <c r="X31" i="1"/>
  <c r="I32" i="1"/>
  <c r="S32" i="1"/>
  <c r="C32" i="1"/>
  <c r="D32" i="1"/>
  <c r="N32" i="1"/>
  <c r="X32" i="1"/>
  <c r="I33" i="1"/>
  <c r="S33" i="1"/>
  <c r="C33" i="1"/>
  <c r="D33" i="1"/>
  <c r="N33" i="1"/>
  <c r="X33" i="1"/>
  <c r="I34" i="1"/>
  <c r="S34" i="1"/>
  <c r="C34" i="1"/>
  <c r="D34" i="1"/>
  <c r="N34" i="1"/>
  <c r="X34" i="1"/>
  <c r="I35" i="1"/>
  <c r="S35" i="1"/>
  <c r="C35" i="1"/>
  <c r="D35" i="1"/>
  <c r="N35" i="1"/>
  <c r="X35" i="1"/>
  <c r="I36" i="1"/>
  <c r="S36" i="1"/>
  <c r="C36" i="1"/>
  <c r="D36" i="1"/>
  <c r="N36" i="1"/>
  <c r="X36" i="1"/>
  <c r="I37" i="1"/>
  <c r="S37" i="1"/>
  <c r="C37" i="1"/>
  <c r="D37" i="1"/>
  <c r="N37" i="1"/>
  <c r="X37" i="1"/>
  <c r="I38" i="1"/>
  <c r="S38" i="1"/>
  <c r="C38" i="1"/>
  <c r="D38" i="1"/>
  <c r="N38" i="1"/>
  <c r="X38" i="1"/>
  <c r="I39" i="1"/>
  <c r="S39" i="1"/>
  <c r="C39" i="1"/>
  <c r="D39" i="1"/>
  <c r="N39" i="1"/>
  <c r="X39" i="1"/>
  <c r="I40" i="1"/>
  <c r="S40" i="1"/>
  <c r="C40" i="1"/>
  <c r="D40" i="1"/>
  <c r="N40" i="1"/>
  <c r="X40" i="1"/>
  <c r="I41" i="1"/>
  <c r="S41" i="1"/>
  <c r="C41" i="1"/>
  <c r="D41" i="1"/>
  <c r="N41" i="1"/>
  <c r="X41" i="1"/>
  <c r="I42" i="1"/>
  <c r="S42" i="1"/>
  <c r="C42" i="1"/>
  <c r="D42" i="1"/>
  <c r="N42" i="1"/>
  <c r="X42" i="1"/>
  <c r="I43" i="1"/>
  <c r="S43" i="1"/>
  <c r="C43" i="1"/>
  <c r="D43" i="1"/>
  <c r="N43" i="1"/>
  <c r="X43" i="1"/>
  <c r="I44" i="1"/>
  <c r="S44" i="1"/>
  <c r="C44" i="1"/>
  <c r="D44" i="1"/>
  <c r="N44" i="1"/>
  <c r="X44" i="1"/>
  <c r="I45" i="1"/>
  <c r="S45" i="1"/>
  <c r="C45" i="1"/>
  <c r="D45" i="1"/>
  <c r="N45" i="1"/>
  <c r="X45" i="1"/>
  <c r="I46" i="1"/>
  <c r="S46" i="1"/>
  <c r="C46" i="1"/>
  <c r="D46" i="1"/>
  <c r="N46" i="1"/>
  <c r="X46" i="1"/>
  <c r="I47" i="1"/>
  <c r="S47" i="1"/>
  <c r="C47" i="1"/>
  <c r="D47" i="1"/>
  <c r="N47" i="1"/>
  <c r="X47" i="1"/>
  <c r="I48" i="1"/>
  <c r="S48" i="1"/>
  <c r="C48" i="1"/>
  <c r="D48" i="1"/>
  <c r="N48" i="1"/>
  <c r="X48" i="1"/>
  <c r="I49" i="1"/>
  <c r="S49" i="1"/>
  <c r="C49" i="1"/>
  <c r="D49" i="1"/>
  <c r="N49" i="1"/>
  <c r="X49" i="1"/>
  <c r="I50" i="1"/>
  <c r="S50" i="1"/>
  <c r="C50" i="1"/>
  <c r="D50" i="1"/>
  <c r="N50" i="1"/>
  <c r="X50" i="1"/>
  <c r="I51" i="1"/>
  <c r="S51" i="1"/>
  <c r="C51" i="1"/>
  <c r="D51" i="1"/>
  <c r="N51" i="1"/>
  <c r="X51" i="1"/>
  <c r="I52" i="1"/>
  <c r="S52" i="1"/>
  <c r="C52" i="1"/>
  <c r="D52" i="1"/>
  <c r="N52" i="1"/>
  <c r="X52" i="1"/>
  <c r="I53" i="1"/>
  <c r="S53" i="1"/>
  <c r="C53" i="1"/>
  <c r="D53" i="1"/>
  <c r="N53" i="1"/>
  <c r="X53" i="1"/>
  <c r="I54" i="1"/>
  <c r="S54" i="1"/>
  <c r="C54" i="1"/>
  <c r="D54" i="1"/>
  <c r="N54" i="1"/>
  <c r="X54" i="1"/>
</calcChain>
</file>

<file path=xl/sharedStrings.xml><?xml version="1.0" encoding="utf-8"?>
<sst xmlns="http://schemas.openxmlformats.org/spreadsheetml/2006/main" count="2417" uniqueCount="534">
  <si>
    <t xml:space="preserve">probable ATP-dependent RNA helicase DDX41 [Homo sapiens] </t>
  </si>
  <si>
    <t>DDX41</t>
  </si>
  <si>
    <t>1 genes:LTBP4.gi|110347412|ref|NP_003564.2|:LTBP4:latent-transforming growth factor beta-binding protein 4 isoform b [Homo sapiens] ;gi|110347431|ref|NP_001036009.1|:LTBP4:latent-transforming growth factor beta-binding protein 4 isoform a precursor [Homo sapiens] ;gi|110347437|ref|NP_001036010.1|:LTBP4:latent-transforming growth factor beta-binding protein 4 isoform c precursor [Homo sapiens] ;</t>
  </si>
  <si>
    <t>LTBP4</t>
  </si>
  <si>
    <t>1 genes:LYN. 1 proteins in this group did not match any genes. gi|162287326|ref|NP_001104567.1|:LYN:tyrosine-protein kinase Lyn isoform B [Homo sapiens] ;gi|530388423|ref|XP_005251290.1|:PREDICTED: tyrosine-protein kinase Lyn isoform X2 [Homo sapiens] ;</t>
  </si>
  <si>
    <t>LYN</t>
  </si>
  <si>
    <t>2 genes:GNA11,GNA14.gi|115511049|ref|NP_002058.2|:GNA11:guanine nucleotide-binding protein subunit alpha-11 [Homo sapiens] ;gi|4758444|ref|NP_004288.1|:GNA14:guanine nucleotide-binding protein subunit alpha-14 [Homo sapiens] ;</t>
  </si>
  <si>
    <t>GNA11</t>
  </si>
  <si>
    <t>1 genes:KLHL7.gi|170784846|ref|NP_001026880.2|:KLHL7:kelch-like protein 7 isoform 1 [Homo sapiens] ;gi|578813566|ref|XP_006715816.1|:KLHL7:PREDICTED: kelch-like protein 7 isoform X1 [Homo sapiens] ;</t>
  </si>
  <si>
    <t>KLHL7</t>
  </si>
  <si>
    <t xml:space="preserve">PREDICTED: mediator of RNA polymerase II transcription subunit 19 isoform X1 [Homo sapiens] </t>
  </si>
  <si>
    <t xml:space="preserve">guanine nucleotide-binding protein G(k) subunit alpha [Homo sapiens] </t>
  </si>
  <si>
    <t>GNAI3</t>
  </si>
  <si>
    <t xml:space="preserve">tyrosine-protein kinase Yes [Homo sapiens] </t>
  </si>
  <si>
    <t>YES1</t>
  </si>
  <si>
    <t xml:space="preserve">protein S100-A10 [Homo sapiens] </t>
  </si>
  <si>
    <t>S100A10</t>
  </si>
  <si>
    <t xml:space="preserve">tctex1 domain-containing protein 2 [Homo sapiens] </t>
  </si>
  <si>
    <t>TCTEX1D2</t>
  </si>
  <si>
    <t xml:space="preserve">RNA polymerase II elongation factor ELL [Homo sapiens] </t>
  </si>
  <si>
    <t>ELL</t>
  </si>
  <si>
    <t>1 genes:MORC3. 2 proteins in this group did not match any genes. gi|28872812|ref|NP_056173.1|:MORC3:MORC family CW-type zinc finger protein 3 [Homo sapiens] ;gi|578836493|ref|XP_006724048.1|:PREDICTED: MORC family CW-type zinc finger protein 3 isoform X1 [Homo sapiens] ;gi|578836495|ref|XP_006724049.1|:PREDICTED: MORC family CW-type zinc finger protein 3 isoform X2 [Homo sapiens] ;</t>
  </si>
  <si>
    <t>MORC3</t>
  </si>
  <si>
    <t xml:space="preserve">zinc finger protein 507 [Homo sapiens] </t>
  </si>
  <si>
    <t>ZNF507</t>
  </si>
  <si>
    <t xml:space="preserve">putative RNA-binding protein Luc7-like 2 isoform 1 [Homo sapiens] </t>
  </si>
  <si>
    <t>LUC7L2</t>
  </si>
  <si>
    <t>1 genes:DCTN5.gi|14210488|ref|NP_115875.1|:DCTN5:dynactin subunit 5 isoform 1 [Homo sapiens] ;gi|312261189|ref|NP_001185940.1|:DCTN5:dynactin subunit 5 isoform 2 [Homo sapiens] ;gi|317008627|ref|NP_001186672.1|:DCTN5:dynactin subunit 5 isoform 3 [Homo sapiens] ;</t>
  </si>
  <si>
    <t>DCTN5</t>
  </si>
  <si>
    <t xml:space="preserve">dynactin subunit 6 [Homo sapiens] </t>
  </si>
  <si>
    <t>DCTN6</t>
  </si>
  <si>
    <t>WDR60</t>
  </si>
  <si>
    <t>1 genes:ELP6. 4 proteins in this group did not match any genes. gi|530372680|ref|XP_005265297.1|:PREDICTED: elongator complex protein 6 isoform X1 [Homo sapiens] ;gi|530372686|ref|XP_005265300.1|:PREDICTED: elongator complex protein 6 isoform X4 [Homo sapiens] ;gi|578806244|ref|XP_006713273.1|:PREDICTED: elongator complex protein 6 isoform X5 [Homo sapiens] ;gi|578806248|ref|XP_006713274.1|:PREDICTED: elongator complex protein 6 isoform X6 [Homo sapiens] ;gi|89145415|ref|NP_001026873.2|:ELP6:elongator complex protein 6 [Homo sapiens] ;</t>
  </si>
  <si>
    <t xml:space="preserve">WD repeat-containing protein 60 [Homo sapiens] </t>
  </si>
  <si>
    <t xml:space="preserve">PREDICTED: histone-lysine N-methyltransferase, H3 lysine-36 and H4 lysine-20 specific isoform X5 [Homo sapiens] </t>
  </si>
  <si>
    <t xml:space="preserve">guanine nucleotide-binding protein G(I)/G(S)/G(T) subunit beta-1 isoform 1 [Homo sapiens] </t>
  </si>
  <si>
    <t>GNB1</t>
  </si>
  <si>
    <t>1 genes:DYNC2LI1.gi|40548413|ref|NP_057092.2|:DYNC2LI1:cytoplasmic dynein 2 light intermediate chain 1 isoform 1 [Homo sapiens] ;gi|530367695|ref|XP_005264422.1|:DYNC2LI1:PREDICTED: cytoplasmic dynein 2 light intermediate chain 1 isoform X2 [Homo sapiens] ;</t>
  </si>
  <si>
    <t>DYNC2LI1</t>
  </si>
  <si>
    <t>ANXA6</t>
  </si>
  <si>
    <t xml:space="preserve">annexin A6 isoform 1 [Homo sapiens] </t>
  </si>
  <si>
    <t>1 genes:PLEKHG2. 3 proteins in this group did not match any genes. gi|578834776|ref|XP_006723394.1|:PREDICTED: pleckstrin homology domain-containing family G member 2 isoform X6 [Homo sapiens] ;gi|578834778|ref|XP_006723395.1|:PREDICTED: pleckstrin homology domain-containing family G member 2 isoform X7 [Homo sapiens] ;gi|578834780|ref|XP_006723396.1|:PREDICTED: pleckstrin homology domain-containing family G member 2 isoform X8 [Homo sapiens] ;gi|578834782|ref|XP_006723397.1|:PLEKHG2:PREDICTED: pleckstrin homology domain-containing family G member 2 isoform X9 [Homo sapiens] ;</t>
  </si>
  <si>
    <t xml:space="preserve">protein kinase C alpha type [Homo sapiens] </t>
  </si>
  <si>
    <t>PRKCA</t>
  </si>
  <si>
    <t>1 genes:SNAP23.gi|18765729|ref|NP_003816.2|:SNAP23:synaptosomal-associated protein 23 isoform SNAP23A [Homo sapiens] ;gi|578827503|ref|XP_006720788.1|:SNAP23:PREDICTED: synaptosomal-associated protein 23 isoform X1 [Homo sapiens] ;</t>
  </si>
  <si>
    <t>SNAP23</t>
  </si>
  <si>
    <t xml:space="preserve">ribonuclease P protein subunit p25-like protein [Homo sapiens] </t>
  </si>
  <si>
    <t>RPP25L</t>
  </si>
  <si>
    <t xml:space="preserve">chloride channel CLIC-like protein 1 isoform 1 precursor [Homo sapiens] </t>
  </si>
  <si>
    <t>CLCC1</t>
  </si>
  <si>
    <t>1 genes:ANKS1A. 5 proteins in this group did not match any genes. gi|140161500|ref|NP_056060.2|:ANKS1A:ankyrin repeat and SAM domain-containing protein 1A [Homo sapiens] ;gi|530381696|ref|XP_005249021.1|:ANKS1A:PREDICTED: ankyrin repeat and SAM domain-containing protein 1A isoform X2 [Homo sapiens] ;gi|578811525|ref|XP_006715096.1|:PREDICTED: ankyrin repeat and SAM domain-containing protein 1A isoform X3 [Homo sapiens] ;gi|578811527|ref|XP_006715097.1|:PREDICTED: ankyrin repeat and SAM domain-containing protein 1A isoform X4 [Homo sapiens] ;gi|578811529|ref|XP_006715098.1|:PREDICTED: ankyrin repeat and SAM domain-containing protein 1A isoform X5 [Homo sapiens] ;gi|578811531|ref|XP_006715099.1|:ANKS1A:PREDICTED: ankyrin repeat and SAM domain-containing protein 1A isoform X6 [Homo sapiens] ;gi|578811533|ref|XP_006715100.1|:PREDICTED: ankyrin repeat and SAM domain-containing protein 1A isoform X7 [Homo sapiens] ;gi|578811535|ref|XP_006715101.1|:PREDICTED: ankyrin repeat and SAM domain-containing protein 1A isoform X8 [Homo sapiens] ;</t>
  </si>
  <si>
    <t>ANKS1A</t>
  </si>
  <si>
    <t>1 genes:EIF4ENIF1. 2 proteins in this group did not match any genes. gi|256818796|ref|NP_001157973.1|:EIF4ENIF1:eukaryotic translation initiation factor 4E transporter isoform a [Homo sapiens] ;gi|256818798|ref|NP_001157974.1|:EIF4ENIF1:eukaryotic translation initiation factor 4E transporter isoform b [Homo sapiens] ;gi|530420262|ref|XP_005261745.1|:EIF4ENIF1:PREDICTED: eukaryotic translation initiation factor 4E transporter isoform X3 [Homo sapiens] ;gi|578837305|ref|XP_006724344.1|:PREDICTED: eukaryotic translation initiation factor 4E transporter isoform X4 [Homo sapiens] ;gi|578837307|ref|XP_006724345.1|:PREDICTED: eukaryotic translation initiation factor 4E transporter isoform X5 [Homo sapiens] ;</t>
  </si>
  <si>
    <t>EIF4ENIF1</t>
  </si>
  <si>
    <t xml:space="preserve">brain-specific angiogenesis inhibitor 1-associated protein 2-like protein 1 [Homo sapiens] </t>
  </si>
  <si>
    <t>BAIAP2L1</t>
  </si>
  <si>
    <t>1 genes:RPS6KB1.gi|440546395|ref|NP_001258971.1|:RPS6KB1:ribosomal protein S6 kinase beta-1 isoform b [Homo sapiens] ;gi|440546397|ref|NP_001258972.1|:RPS6KB1:ribosomal protein S6 kinase beta-1 isoform c [Homo sapiens] ;gi|440546399|ref|NP_001258973.1|:RPS6KB1:ribosomal protein S6 kinase beta-1 isoform d [Homo sapiens] ;gi|440546416|ref|NP_001258989.1|:RPS6KB1:ribosomal protein S6 kinase beta-1 isoform e [Homo sapiens] ;gi|4506737|ref|NP_003152.1|:RPS6KB1:ribosomal protein S6 kinase beta-1 isoform a [Homo sapiens] ;</t>
  </si>
  <si>
    <t>RPS6KB1</t>
  </si>
  <si>
    <t>1 genes:OCIAD1. 3 proteins in this group did not match any genes. gi|119874209|ref|NP_001073310.1|:OCIAD1:OCIA domain-containing protein 1 isoform 3 [Homo sapiens] ;gi|269914128|ref|NP_001161726.1|:OCIAD1:OCIA domain-containing protein 1 isoform 4 [Homo sapiens] ;gi|269954666|ref|NP_001073311.2|:OCIAD1:OCIA domain-containing protein 1 isoform 2 [Homo sapiens] ;gi|530376684|ref|XP_005248170.1|:PREDICTED: OCIA domain-containing protein 1 isoform X2 [Homo sapiens] ;gi|530376686|ref|XP_005248171.1|:PREDICTED: OCIA domain-containing protein 1 isoform X3 [Homo sapiens] ;gi|578808557|ref|XP_006714081.1|:PREDICTED: OCIA domain-containing protein 1 isoform X6 [Homo sapiens] ;</t>
  </si>
  <si>
    <t>OCIAD1</t>
  </si>
  <si>
    <t xml:space="preserve">myotubularin-related protein 9 [Homo sapiens] </t>
  </si>
  <si>
    <t>MTMR9</t>
  </si>
  <si>
    <t>1 genes:FARP1. 1 proteins in this group did not match any genes. gi|558472848|ref|NP_001273768.1|:FARP1:FERM, RhoGEF and pleckstrin domain-containing protein 1 isoform 3 [Homo sapiens] ;gi|578825181|ref|XP_006719976.1|:PREDICTED: FERM, RhoGEF and pleckstrin domain-containing protein 1 isoform X1 [Homo sapiens] ;</t>
  </si>
  <si>
    <t>FARP1</t>
  </si>
  <si>
    <t xml:space="preserve">macoilin isoform a [Homo sapiens] </t>
  </si>
  <si>
    <t>TMEM57</t>
  </si>
  <si>
    <t>1 genes:PHACTR4. 6 proteins in this group did not match any genes. gi|115430209|ref|NP_076412.3|:PHACTR4:phosphatase and actin regulator 4 isoform 2 [Homo sapiens] ;gi|115430211|ref|NP_001041648.1|:PHACTR4:phosphatase and actin regulator 4 isoform 1 [Homo sapiens] ;gi|530361310|ref|XP_005246027.1|:PHACTR4:PREDICTED: phosphatase and actin regulator 4 isoform X1 [Homo sapiens] ;gi|578799635|ref|XP_006710905.1|:PREDICTED: phosphatase and actin regulator 4 isoform X2 [Homo sapiens] ;gi|578799637|ref|XP_006710906.1|:PREDICTED: phosphatase and actin regulator 4 isoform X3 [Homo sapiens] ;gi|578799641|ref|XP_006710908.1|:PREDICTED: phosphatase and actin regulator 4 isoform X5 [Homo sapiens] ;gi|578799643|ref|XP_006710909.1|:PREDICTED: phosphatase and actin regulator 4 isoform X6 [Homo sapiens] ;gi|578799647|ref|XP_006710911.1|:PREDICTED: phosphatase and actin regulator 4 isoform X8 [Homo sapiens] ;gi|578799649|ref|XP_006710912.1|:PREDICTED: phosphatase and actin regulator 4 isoform X9 [Homo sapiens] ;</t>
  </si>
  <si>
    <t>PHACTR4</t>
  </si>
  <si>
    <t xml:space="preserve">rho GTPase-activating protein 1 [Homo sapiens] </t>
  </si>
  <si>
    <t>ARHGAP1</t>
  </si>
  <si>
    <t>1 genes:PDZD11. 1 proteins in this group did not match any genes. gi|578838393|ref|XP_006724723.1|:PREDICTED: PDZ domain-containing protein 11 isoform X1 [Homo sapiens] ;gi|7706025|ref|NP_057568.1|:PDZD11:PDZ domain-containing protein 11 [Homo sapiens] ;</t>
  </si>
  <si>
    <t xml:space="preserve">mitotic checkpoint serine/threonine-protein kinase BUB1 beta [Homo sapiens] </t>
  </si>
  <si>
    <t>BUB1B</t>
  </si>
  <si>
    <t xml:space="preserve">RNA-binding protein FUS isoform 3 [Homo sapiens] </t>
  </si>
  <si>
    <t>FUS</t>
  </si>
  <si>
    <t xml:space="preserve">pre-rRNA processing protein FTSJ3 [Homo sapiens] </t>
  </si>
  <si>
    <t>FTSJ3</t>
  </si>
  <si>
    <t xml:space="preserve">nucleolar complex protein 3 homolog [Homo sapiens] </t>
  </si>
  <si>
    <t>NOC3L</t>
  </si>
  <si>
    <t xml:space="preserve">probable ATP-dependent RNA helicase DDX27 [Homo sapiens] </t>
  </si>
  <si>
    <t>DDX27</t>
  </si>
  <si>
    <t xml:space="preserve">neural Wiskott-Aldrich syndrome protein [Homo sapiens] </t>
  </si>
  <si>
    <t>WASL</t>
  </si>
  <si>
    <t xml:space="preserve">PREDICTED: junction plakoglobin isoform X2 [Homo sapiens] </t>
  </si>
  <si>
    <t xml:space="preserve">cell growth-regulating nucleolar protein [Homo sapiens] </t>
  </si>
  <si>
    <t>LYAR</t>
  </si>
  <si>
    <t xml:space="preserve">nucleolar complex protein 2 homolog [Homo sapiens] </t>
  </si>
  <si>
    <t>NOC2L</t>
  </si>
  <si>
    <t>1 genes:SHMT2.gi|19923315|ref|NP_005403.2|:SHMT2:serine hydroxymethyltransferase, mitochondrial isoform 1 precursor [Homo sapiens] ;gi|261862352|ref|NP_001159831.1|:SHMT2:serine hydroxymethyltransferase, mitochondrial isoform 3 [Homo sapiens] ;</t>
  </si>
  <si>
    <t>SHMT2</t>
  </si>
  <si>
    <t>1 genes:ARHGAP5.gi|530403725|ref|XP_005267693.1|:ARHGAP5:PREDICTED: rho GTPase-activating protein 5 isoform X2 [Homo sapiens] ;gi|71834861|ref|NP_001164.2|:ARHGAP5:rho GTPase-activating protein 5 isoform b [Homo sapiens] ;</t>
  </si>
  <si>
    <t>ARHGAP5</t>
  </si>
  <si>
    <t xml:space="preserve">DNA damage-binding protein 1 [Homo sapiens] </t>
  </si>
  <si>
    <t>DDB1</t>
  </si>
  <si>
    <t xml:space="preserve">NF-kappa-B-activating protein [Homo sapiens] </t>
  </si>
  <si>
    <t>NKAP</t>
  </si>
  <si>
    <t>1 genes:ZCCHC17. 1 proteins in this group did not match any genes. gi|543173111|ref|NP_001269495.1|:ZCCHC17:nucleolar protein of 40 kDa isoform a [Homo sapiens] ;gi|543173113|ref|NP_001269499.1|:ZCCHC17:nucleolar protein of 40 kDa isoform e [Homo sapiens] ;gi|543173129|ref|NP_001269497.1|:ZCCHC17:nucleolar protein of 40 kDa isoform c [Homo sapiens] ;gi|543173140|ref|NP_001269496.1|:ZCCHC17:nucleolar protein of 40 kDa isoform b [Homo sapiens] ;gi|578799227|ref|XP_006710744.1|:ZCCHC17:PREDICTED: nucleolar protein of 40 kDa isoform X1 [Homo sapiens] ;gi|578799229|ref|XP_006710745.1|:PREDICTED: nucleolar protein of 40 kDa isoform X2 [Homo sapiens] ;</t>
  </si>
  <si>
    <t>ZCCHC17</t>
  </si>
  <si>
    <t>1 genes:UNK. 2 proteins in this group did not match any genes. gi|331028525|ref|NP_001073888.2|:UNK:RING finger protein unkempt homolog [Homo sapiens] ;gi|578831550|ref|XP_006722207.1|:PREDICTED: RING finger protein unkempt homolog isoform X1 [Homo sapiens] ;gi|578831552|ref|XP_006722208.1|:UNK:PREDICTED: RING finger protein unkempt homolog isoform X2 [Homo sapiens] ;gi|578831554|ref|XP_006722209.1|:PREDICTED: RING finger protein unkempt homolog isoform X3 [Homo sapiens] ;gi|578831558|ref|XP_006722211.1|:UNK:PREDICTED: RING finger protein unkempt homolog isoform X5 [Homo sapiens] ;</t>
  </si>
  <si>
    <t>UNK</t>
  </si>
  <si>
    <t xml:space="preserve">secretory carrier-associated membrane protein 1 [Homo sapiens] </t>
  </si>
  <si>
    <t>SCAMP1</t>
  </si>
  <si>
    <t xml:space="preserve">ribosome biogenesis protein NSA2 homolog isoform 1 [Homo sapiens] </t>
  </si>
  <si>
    <t>NSA2</t>
  </si>
  <si>
    <t>1 genes:POLR1C. 1 proteins in this group did not match any genes. gi|42560246|ref|NP_976035.1|:POLR1C:DNA-directed RNA polymerases I and III subunit RPAC1 [Homo sapiens] ;gi|530382819|ref|XP_005249548.1|:PREDICTED: DNA-directed RNA polymerases I and III subunit RPAC1 isoform X1 [Homo sapiens] ;</t>
  </si>
  <si>
    <t>POLR1C</t>
  </si>
  <si>
    <t xml:space="preserve">PREDICTED: peptidyl-prolyl cis-trans isomerase G isoform X2 [Homo sapiens] </t>
  </si>
  <si>
    <t>PPIG</t>
  </si>
  <si>
    <t>1 genes:CFI. 1 proteins in this group did not match any genes. gi|119392081|ref|NP_000195.2|:CFI:complement factor I preproprotein [Homo sapiens] ;gi|530377645|ref|XP_005263032.1|:PREDICTED: complement factor I isoform X1 [Homo sapiens] ;gi|530377647|ref|XP_005263033.1|:CFI:PREDICTED: complement factor I isoform X2 [Homo sapiens] ;gi|578809101|ref|XP_006714272.1|:CFI:PREDICTED: complement factor I isoform X3 [Homo sapiens] ;gi|578809103|ref|XP_006714273.1|:CFI:PREDICTED: complement factor I isoform X4 [Homo sapiens] ;</t>
  </si>
  <si>
    <t>CFI</t>
  </si>
  <si>
    <t>1 genes:BRPF1. 1 proteins in this group did not match any genes. gi|51173722|ref|NP_004625.2|:BRPF1:peregrin isoform 2 [Homo sapiens] ;gi|530373113|ref|XP_005265506.1|:BRPF1:PREDICTED: peregrin isoform X1 [Homo sapiens] ;gi|530373117|ref|XP_005265508.1|:PREDICTED: peregrin isoform X3 [Homo sapiens] ;</t>
  </si>
  <si>
    <t>BRPF1</t>
  </si>
  <si>
    <t xml:space="preserve">phosphoinositide 3-kinase adapter protein 1 [Homo sapiens] </t>
  </si>
  <si>
    <t>PIK3AP1</t>
  </si>
  <si>
    <t xml:space="preserve">probable tRNA N6-adenosine threonylcarbamoyltransferase [Homo sapiens] </t>
  </si>
  <si>
    <t>OSGEP</t>
  </si>
  <si>
    <t xml:space="preserve">PREDICTED: copine-3 isoform X1 [Homo sapiens] </t>
  </si>
  <si>
    <t>CPNE3</t>
  </si>
  <si>
    <t>1 genes:KLHL22. 2 proteins in this group did not match any genes. gi|24432026|ref|NP_116164.2|:KLHL22:kelch-like protein 22 [Homo sapiens] ;gi|578837449|ref|XP_006724405.1|:PREDICTED: kelch-like protein 22 isoform X1 [Homo sapiens] ;gi|578837451|ref|XP_006724406.1|:PREDICTED: kelch-like protein 22 isoform X2 [Homo sapiens] ;</t>
  </si>
  <si>
    <t>KLHL22</t>
  </si>
  <si>
    <t>1 genes:CEP41.gi|16306479|ref|NP_061188.1|:CEP41:centrosomal protein of 41 kDa isoform 1 [Homo sapiens] ;gi|380692319|ref|NP_001244087.1|:CEP41:centrosomal protein of 41 kDa isoform 2 [Homo sapiens] ;gi|380692321|ref|NP_001244088.1|:CEP41:centrosomal protein of 41 kDa isoform 3 [Homo sapiens] ;</t>
  </si>
  <si>
    <t>CEP41</t>
  </si>
  <si>
    <t>1 genes:CASP8.gi|122056476|ref|NP_001073594.1|:CASP8:caspase-8 isoform G precursor [Homo sapiens] ;gi|15718704|ref|NP_001219.2|:CASP8:caspase-8 isoform A precursor [Homo sapiens] ;gi|530371024|ref|XP_005246942.1|:CASP8:PREDICTED: caspase-8 isoform X1 [Homo sapiens] ;gi|530371038|ref|XP_005246949.1|:CASP8:PREDICTED: caspase-8 isoform X8 [Homo sapiens] ;gi|578805001|ref|XP_006712853.1|:CASP8:PREDICTED: caspase-8 isoform X15 [Homo sapiens] ;</t>
  </si>
  <si>
    <t>CASP8</t>
  </si>
  <si>
    <t xml:space="preserve">PREDICTED: zinc finger CCCH-type antiviral protein 1 isoform X1 [Homo sapiens] </t>
  </si>
  <si>
    <t>ZC3HAV1</t>
  </si>
  <si>
    <t xml:space="preserve">cation-independent mannose-6-phosphate receptor precursor [Homo sapiens] </t>
  </si>
  <si>
    <t>IGF2R</t>
  </si>
  <si>
    <t xml:space="preserve">WD repeat-containing protein 11 [Homo sapiens] </t>
  </si>
  <si>
    <t>WDR11</t>
  </si>
  <si>
    <t>CEP192</t>
  </si>
  <si>
    <t xml:space="preserve">PREDICTED: A-kinase anchor protein 1, mitochondrial isoform X6 [Homo sapiens] </t>
  </si>
  <si>
    <t xml:space="preserve">60S ribosomal protein L22 proprotein [Homo sapiens] </t>
  </si>
  <si>
    <t>RPL22</t>
  </si>
  <si>
    <t xml:space="preserve">WD repeat-containing protein C2orf44 isoform 1 [Homo sapiens] </t>
  </si>
  <si>
    <t>WDCP</t>
  </si>
  <si>
    <t xml:space="preserve">GPN-loop GTPase 1 isoform a [Homo sapiens] </t>
  </si>
  <si>
    <t>GPN1</t>
  </si>
  <si>
    <t>1 genes:FAAP20.gi|123701942|ref|NP_872339.2|:FAAP20:Fanconi anemia-associated protein of 20 kDa isoform 2 [Homo sapiens] ;gi|544063491|ref|NP_001269599.1|:FAAP20:Fanconi anemia-associated protein of 20 kDa isoform 6 [Homo sapiens] ;</t>
  </si>
  <si>
    <t>FAAP20</t>
  </si>
  <si>
    <t xml:space="preserve">PREDICTED: ADP-ribosylation factor GTPase-activating protein 1 isoform X1 [Homo sapiens] </t>
  </si>
  <si>
    <t>ARFGAP1</t>
  </si>
  <si>
    <t>1 genes:ESYT1.gi|14149680|ref|NP_056107.1|:ESYT1:extended synaptotagmin-1 isoform 2 [Homo sapiens] ;gi|296317244|ref|NP_001171725.1|:ESYT1:extended synaptotagmin-1 isoform 1 [Homo sapiens] ;</t>
  </si>
  <si>
    <t>ESYT1</t>
  </si>
  <si>
    <t>1 genes:GRIP1. 4 proteins in this group did not match any genes. gi|223890252|ref|NP_066973.2|:GRIP1:glutamate receptor-interacting protein 1 isoform 1 [Homo sapiens] ;gi|296010842|ref|NP_001171545.1|:GRIP1:glutamate receptor-interacting protein 1 isoform 2 [Homo sapiens] ;gi|530400001|ref|XP_005268811.1|:GRIP1:PREDICTED: glutamate receptor-interacting protein 1 isoform X1 [Homo sapiens] ;gi|530400003|ref|XP_005268812.1|:PREDICTED: glutamate receptor-interacting protein 1 isoform X2 [Homo sapiens] ;gi|530400005|ref|XP_005268813.1|:PREDICTED: glutamate receptor-interacting protein 1 isoform X3 [Homo sapiens] ;gi|530400007|ref|XP_005268814.1|:GRIP1:PREDICTED: glutamate receptor-interacting protein 1 isoform X4 [Homo sapiens] ;gi|530400009|ref|XP_005268815.1|:PREDICTED: glutamate receptor-interacting protein 1 isoform X5 [Homo sapiens] ;gi|530400011|ref|XP_005268816.1|:PREDICTED: glutamate receptor-interacting protein 1 isoform X6 [Homo sapiens] ;</t>
  </si>
  <si>
    <t>GRIP1</t>
  </si>
  <si>
    <t xml:space="preserve">centrosomal protein of 192 kDa [Homo sapiens] </t>
  </si>
  <si>
    <t xml:space="preserve">single-stranded DNA-binding protein, mitochondrial precursor [Homo sapiens] </t>
  </si>
  <si>
    <t>SSBP1</t>
  </si>
  <si>
    <t>1 genes:EMSY. 1 proteins in this group did not match any genes. gi|19923559|ref|NP_064578.2|:EMSY:protein EMSY [Homo sapiens] ;gi|530397010|ref|XP_005274165.1|:PREDICTED: protein EMSY isoform X3 [Homo sapiens] ;</t>
  </si>
  <si>
    <t>EMSY</t>
  </si>
  <si>
    <t xml:space="preserve">cullin-4B isoform 1 [Homo sapiens] </t>
  </si>
  <si>
    <t>CUL4B</t>
  </si>
  <si>
    <t>1 genes:SMG7. 5 proteins in this group did not match any genes. gi|291327487|ref|NP_963863.2|:SMG7:protein SMG7 isoform 4 [Homo sapiens] ;gi|42475558|ref|NP_775179.1|:SMG7:protein SMG7 isoform 1 [Homo sapiens] ;gi|42476070|ref|NP_963862.1|:SMG7:protein SMG7 isoform 2 [Homo sapiens] ;gi|530365711|ref|XP_005245704.1|:PREDICTED: protein SMG7 isoform X1 [Homo sapiens] ;gi|530365715|ref|XP_005245706.1|:SMG7:PREDICTED: protein SMG7 isoform X3 [Homo sapiens] ;gi|530365721|ref|XP_005245709.1|:SMG7:PREDICTED: protein SMG7 isoform X6 [Homo sapiens] ;gi|530365729|ref|XP_005245713.1|:PREDICTED: protein SMG7 isoform X10 [Homo sapiens] ;gi|578801834|ref|XP_006711737.1|:PREDICTED: protein SMG7 isoform X11 [Homo sapiens] ;gi|578801836|ref|XP_006711738.1|:PREDICTED: protein SMG7 isoform X12 [Homo sapiens] ;gi|578801838|ref|XP_006711739.1|:SMG7:PREDICTED: protein SMG7 isoform X13 [Homo sapiens] ;gi|578801843|ref|XP_006711740.1|:PREDICTED: protein SMG7 isoform X14 [Homo sapiens] ;gi|578801845|ref|XP_006711741.1|:SMG7:PREDICTED: protein SMG7 isoform X15 [Homo sapiens] ;</t>
  </si>
  <si>
    <t>SMG7</t>
  </si>
  <si>
    <t xml:space="preserve">polycystic kidney disease protein 1-like 1 [Homo sapiens] </t>
  </si>
  <si>
    <t>PKD1L1</t>
  </si>
  <si>
    <t>1 genes:PRMT5.gi|20070220|ref|NP_006100.2|:PRMT5:protein arginine N-methyltransferase 5 isoform a [Homo sapiens] ;gi|545477926|ref|NP_001269884.1|:PRMT5:protein arginine N-methyltransferase 5 isoform e [Homo sapiens] ;</t>
  </si>
  <si>
    <t>PRMT5</t>
  </si>
  <si>
    <t xml:space="preserve">protein FAM91A1 [Homo sapiens] </t>
  </si>
  <si>
    <t>FAM91A1</t>
  </si>
  <si>
    <t>1 genes:C16orf70. 1 proteins in this group did not match any genes. gi|530424382|ref|XP_005256235.1|:PREDICTED: UPF0183 protein C16orf70 isoform X2 [Homo sapiens] ;gi|578829239|ref|XP_006721347.1|:C16orf70:PREDICTED: UPF0183 protein C16orf70 isoform X3 [Homo sapiens] ;</t>
  </si>
  <si>
    <t>STRN3</t>
  </si>
  <si>
    <t xml:space="preserve">striatin-3 isoform 2 [Homo sapiens] </t>
  </si>
  <si>
    <t xml:space="preserve">F-actin-capping protein subunit alpha-2 [Homo sapiens] </t>
  </si>
  <si>
    <t>CAPZA2</t>
  </si>
  <si>
    <t xml:space="preserve">transcription elongation factor B polypeptide 2 isoform a [Homo sapiens] </t>
  </si>
  <si>
    <t>TCEB2</t>
  </si>
  <si>
    <t>1 genes:EPS15L1. 1 proteins in this group did not match any genes. gi|385428859|ref|NP_001245303.1|:EPS15L1:epidermal growth factor receptor substrate 15-like 1 isoform 1 [Homo sapiens] ;gi|578833445|ref|XP_006722886.1|:PREDICTED: epidermal growth factor receptor substrate 15-like 1 isoform X1 [Homo sapiens] ;</t>
  </si>
  <si>
    <t>EPS15L1</t>
  </si>
  <si>
    <t xml:space="preserve">delta(3,5)-Delta(2,4)-dienoyl-CoA isomerase, mitochondrial precursor [Homo sapiens] </t>
  </si>
  <si>
    <t>ECH1</t>
  </si>
  <si>
    <t xml:space="preserve">PREDICTED: centrosomal protein of 170 kDa isoform X6 [Homo sapiens] </t>
  </si>
  <si>
    <t xml:space="preserve">dynein light chain 2, cytoplasmic [Homo sapiens] </t>
  </si>
  <si>
    <t>DYNLL2</t>
  </si>
  <si>
    <t>1 genes:GNL3.gi|45593130|ref|NP_055181.3|:GNL3:guanine nucleotide-binding protein-like 3 isoform 1 [Homo sapiens] ;gi|45643129|ref|NP_996562.1|:GNL3:guanine nucleotide-binding protein-like 3 isoform 2 [Homo sapiens] ;</t>
  </si>
  <si>
    <t>GNL3</t>
  </si>
  <si>
    <t xml:space="preserve">mitochondrial antiviral-signaling protein isoform 1 [Homo sapiens] </t>
  </si>
  <si>
    <t>MAVS</t>
  </si>
  <si>
    <t xml:space="preserve">protein LTV1 homolog [Homo sapiens] </t>
  </si>
  <si>
    <t>LTV1</t>
  </si>
  <si>
    <t xml:space="preserve">coiled-coil domain-containing protein 43 isoform 1 [Homo sapiens] </t>
  </si>
  <si>
    <t>CCDC43</t>
  </si>
  <si>
    <t>1 genes:PUS1.gi|70166634|ref|NP_001002020.1|:PUS1:tRNA pseudouridine synthase A, mitochondrial isoform 2 [Homo sapiens] ;gi|70166645|ref|NP_079491.2|:PUS1:tRNA pseudouridine synthase A, mitochondrial isoform 1 [Homo sapiens] ;</t>
  </si>
  <si>
    <t>PUS1</t>
  </si>
  <si>
    <t xml:space="preserve">multiple myeloma tumor-associated protein 2 [Homo sapiens] </t>
  </si>
  <si>
    <t>C1orf35</t>
  </si>
  <si>
    <t xml:space="preserve">PREDICTED: PRKC apoptosis WT1 regulator protein isoform X1 [Homo sapiens] </t>
  </si>
  <si>
    <t>PAWR</t>
  </si>
  <si>
    <t>1 genes:CLEC16A.gi|343478149|ref|NP_001230332.1|:CLEC16A:protein CLEC16A isoform 2 [Homo sapiens] ;gi|530407822|ref|XP_005255267.1|:CLEC16A:PREDICTED: protein CLEC16A isoform X2 [Homo sapiens] ;gi|530407824|ref|XP_005255268.1|:CLEC16A:PREDICTED: protein CLEC16A isoform X3 [Homo sapiens] ;gi|530407828|ref|XP_005255270.1|:CLEC16A:PREDICTED: protein CLEC16A isoform X5 [Homo sapiens] ;gi|530407830|ref|XP_005255271.1|:CLEC16A:PREDICTED: protein CLEC16A isoform X6 [Homo sapiens] ;gi|530407832|ref|XP_005255272.1|:CLEC16A:PREDICTED: protein CLEC16A isoform X7 [Homo sapiens] ;gi|530407834|ref|XP_005255273.1|:CLEC16A:PREDICTED: protein CLEC16A isoform X8 [Homo sapiens] ;gi|54792782|ref|NP_056041.1|:CLEC16A:protein CLEC16A isoform 1 [Homo sapiens] ;</t>
  </si>
  <si>
    <t>CLEC16A</t>
  </si>
  <si>
    <t>1 genes:VPS33B. 1 proteins in this group did not match any genes. gi|119829191|ref|NP_061138.3|:VPS33B:vacuolar protein sorting-associated protein 33B isoform 1 [Homo sapiens] ;gi|530407076|ref|XP_005254941.1|:PREDICTED: vacuolar protein sorting-associated protein 33B isoform X1 [Homo sapiens] ;</t>
  </si>
  <si>
    <t>VPS33B</t>
  </si>
  <si>
    <t xml:space="preserve">autophagy-related protein 2 homolog A [Homo sapiens] </t>
  </si>
  <si>
    <t>ATG2A</t>
  </si>
  <si>
    <t xml:space="preserve">PREDICTED: paladin isoform X2 [Homo sapiens] </t>
  </si>
  <si>
    <t xml:space="preserve">enhancer of mRNA-decapping protein 3 [Homo sapiens] </t>
  </si>
  <si>
    <t>EDC3</t>
  </si>
  <si>
    <t>1 genes:KIAA1524. 1 proteins in this group did not match any genes. gi|190194355|ref|NP_065941.2|:KIAA1524:protein CIP2A [Homo sapiens] ;gi|530375085|ref|XP_005247739.1|:PREDICTED: protein CIP2A isoform X1 [Homo sapiens] ;gi|578807635|ref|XP_006713779.1|:KIAA1524:PREDICTED: protein CIP2A isoform X2 [Homo sapiens] ;gi|578807637|ref|XP_006713780.1|:KIAA1524:PREDICTED: protein CIP2A isoform X3 [Homo sapiens] ;</t>
  </si>
  <si>
    <t>KIAA1524</t>
  </si>
  <si>
    <t xml:space="preserve">plectin isoform 1c [Homo sapiens] </t>
  </si>
  <si>
    <t>PLEC</t>
  </si>
  <si>
    <t>1 genes:CORO1C.gi|157412328|ref|NP_001098707.1|:CORO1C:coronin-1C isoform a [Homo sapiens] ;gi|451172106|ref|NP_001263400.1|:CORO1C:coronin-1C isoform b [Homo sapiens] ;</t>
  </si>
  <si>
    <t>CORO1C</t>
  </si>
  <si>
    <t xml:space="preserve">PREDICTED: protein FAM160A1 isoform X1 [Homo sapiens] </t>
  </si>
  <si>
    <t>FAM160A1</t>
  </si>
  <si>
    <t>1 genes:CAPZB.gi|4826659|ref|NP_004921.1|:CAPZB:F-actin-capping protein subunit beta isoform 1 [Homo sapiens] ;gi|531990816|ref|NP_001269091.1|:CAPZB:F-actin-capping protein subunit beta isoform 4 [Homo sapiens] ;</t>
  </si>
  <si>
    <t>CAPZB</t>
  </si>
  <si>
    <t>1 genes:PXN. 10 proteins in this group did not match any genes. gi|170932514|ref|NP_001074324.1|:PXN:paxillin isoform 2 [Homo sapiens] ;gi|170932516|ref|NP_002850.2|:PXN:paxillin isoform 1 [Homo sapiens] ;gi|344217711|ref|NP_001230685.1|:PXN:paxillin isoform 3 [Homo sapiens] ;gi|530401367|ref|XP_005253967.1|:PREDICTED: paxillin isoform X1 [Homo sapiens] ;gi|530401375|ref|XP_005253970.1|:PREDICTED: paxillin isoform X4 [Homo sapiens] ;gi|530401377|ref|XP_005253971.1|:PREDICTED: paxillin isoform X5 [Homo sapiens] ;gi|530401379|ref|XP_005253972.1|:PREDICTED: paxillin isoform X6 [Homo sapiens] ;gi|530401381|ref|XP_005253973.1|:PREDICTED: paxillin isoform X7 [Homo sapiens] ;gi|578824057|ref|XP_006719594.1|:PREDICTED: paxillin isoform X10 [Homo sapiens] ;gi|578824059|ref|XP_006719595.1|:PXN:PREDICTED: paxillin isoform X11 [Homo sapiens] ;gi|578824061|ref|XP_006719596.1|:PREDICTED: paxillin isoform X12 [Homo sapiens] ;gi|578824070|ref|XP_006719600.1|:PREDICTED: paxillin isoform X16 [Homo sapiens] ;gi|578824072|ref|XP_006719601.1|:PREDICTED: paxillin isoform X17 [Homo sapiens] ;gi|578824074|ref|XP_006719602.1|:PREDICTED: paxillin isoform X18 [Homo sapiens] ;</t>
  </si>
  <si>
    <t>PXN</t>
  </si>
  <si>
    <t>1 genes:PHF12.gi|530411109|ref|XP_005258072.1|:PHF12:PREDICTED: PHD finger protein 12 isoform X2 [Homo sapiens] ;gi|530411111|ref|XP_005258073.1|:PHF12:PREDICTED: PHD finger protein 12 isoform X3 [Homo sapiens] ;gi|75677357|ref|NP_001028733.1|:PHF12:PHD finger protein 12 isoform 1 [Homo sapiens] ;</t>
  </si>
  <si>
    <t>PHF12</t>
  </si>
  <si>
    <t xml:space="preserve">septin-6 isoform B [Homo sapiens] </t>
  </si>
  <si>
    <t xml:space="preserve">proteasome-associated protein ECM29 homolog [Homo sapiens] </t>
  </si>
  <si>
    <t>KIAA0368</t>
  </si>
  <si>
    <t xml:space="preserve">developmentally-regulated GTP-binding protein 2 [Homo sapiens] </t>
  </si>
  <si>
    <t>DRG2</t>
  </si>
  <si>
    <t xml:space="preserve">PREDICTED: serine/threonine-protein phosphatase 6 regulatory subunit 1 isoform X2 [Homo sapiens] </t>
  </si>
  <si>
    <t xml:space="preserve">S-methyl-5'-thioadenosine phosphorylase [Homo sapiens] </t>
  </si>
  <si>
    <t>MTAP</t>
  </si>
  <si>
    <t>1 genes:OCRL. 2 proteins in this group did not match any genes. gi|13325070|ref|NP_001578.2|:OCRL:inositol polyphosphate 5-phosphatase OCRL-1 isoform b [Homo sapiens] ;gi|13325072|ref|NP_000267.2|:OCRL:inositol polyphosphate 5-phosphatase OCRL-1 isoform a [Homo sapiens] ;gi|578838686|ref|XP_006724823.1|:PREDICTED: inositol polyphosphate 5-phosphatase OCRL-1 isoform X3 [Homo sapiens] ;gi|578838688|ref|XP_006724824.1|:PREDICTED: inositol polyphosphate 5-phosphatase OCRL-1 isoform X4 [Homo sapiens] ;</t>
  </si>
  <si>
    <t>OCRL</t>
  </si>
  <si>
    <t>1 genes:SORBS1. 1 proteins in this group did not match any genes. gi|578818818|ref|XP_006717651.1|:PREDICTED: sorbin and SH3 domain-containing protein 1 isoform X67 [Homo sapiens] ;gi|7661700|ref|NP_056200.1|:SORBS1:sorbin and SH3 domain-containing protein 1 isoform 2 [Homo sapiens] ;</t>
  </si>
  <si>
    <t xml:space="preserve">E3 ubiquitin-protein ligase Praja-2 [Homo sapiens] </t>
  </si>
  <si>
    <t>PJA2</t>
  </si>
  <si>
    <t>1 genes:EPB41.gi|530360874|ref|XP_005245818.1|:EPB41:PREDICTED: protein 4.1 isoform X9 [Homo sapiens] ;gi|530360878|ref|XP_005245820.1|:EPB41:PREDICTED: protein 4.1 isoform X11 [Homo sapiens] ;gi|530360880|ref|XP_005245821.1|:EPB41:PREDICTED: protein 4.1 isoform X12 [Homo sapiens] ;</t>
  </si>
  <si>
    <t>EPB41</t>
  </si>
  <si>
    <t xml:space="preserve">PREDICTED: septin-11 isoform X1 [Homo sapiens] </t>
  </si>
  <si>
    <t>1 genes:ITSN1.gi|530419020|ref|XP_005261083.1|:ITSN1:PREDICTED: intersectin-1 isoform X1 [Homo sapiens] ;gi|530419022|ref|XP_005261084.1|:ITSN1:PREDICTED: intersectin-1 isoform X2 [Homo sapiens] ;gi|530419030|ref|XP_005261088.1|:ITSN1:PREDICTED: intersectin-1 isoform X6 [Homo sapiens] ;</t>
  </si>
  <si>
    <t>ITSN1</t>
  </si>
  <si>
    <t xml:space="preserve">poly(A) RNA polymerase, mitochondrial precursor [Homo sapiens] </t>
  </si>
  <si>
    <t>MTPAP</t>
  </si>
  <si>
    <t>1 genes:PPP6R2. 6 proteins in this group did not match any genes. gi|339276039|ref|NP_001229827.1|:PPP6R2:serine/threonine-protein phosphatase 6 regulatory subunit 2 isoform 1 [Homo sapiens] ;gi|339276044|ref|NP_001229829.1|:PPP6R2:serine/threonine-protein phosphatase 6 regulatory subunit 2 isoform 4 [Homo sapiens] ;gi|37537701|ref|NP_055493.2|:PPP6R2:serine/threonine-protein phosphatase 6 regulatory subunit 2 isoform 3 [Homo sapiens] ;gi|530420895|ref|XP_005262013.1|:PREDICTED: serine/threonine-protein phosphatase 6 regulatory subunit 2 isoform X1 [Homo sapiens] ;gi|530420897|ref|XP_005262014.1|:PREDICTED: serine/threonine-protein phosphatase 6 regulatory subunit 2 isoform X2 [Homo sapiens] ;gi|530420899|ref|XP_005262015.1|:PREDICTED: serine/threonine-protein phosphatase 6 regulatory subunit 2 isoform X3 [Homo sapiens] ;gi|530420901|ref|XP_005262016.1|:PREDICTED: serine/threonine-protein phosphatase 6 regulatory subunit 2 isoform X4 [Homo sapiens] ;gi|578837734|ref|XP_006724492.1|:PREDICTED: serine/threonine-protein phosphatase 6 regulatory subunit 2 isoform X7 [Homo sapiens] ;gi|578837742|ref|XP_006724496.1|:PREDICTED: serine/threonine-protein phosphatase 6 regulatory subunit 2 isoform X11 [Homo sapiens] ;gi|578837744|ref|XP_006724497.1|:PPP6R2:PREDICTED: serine/threonine-protein phosphatase 6 regulatory subunit 2 isoform X12 [Homo sapiens] ;gi|578837746|ref|XP_006724498.1|:PPP6R2:PREDICTED: serine/threonine-protein phosphatase 6 regulatory subunit 2 isoform X13 [Homo sapiens] ;</t>
  </si>
  <si>
    <t>PPP6R2</t>
  </si>
  <si>
    <t>1 genes:SEC24A.gi|116174780|ref|NP_068817.1|:SEC24A:protein transport protein Sec24A isoform 1 [Homo sapiens] ;gi|578810097|ref|XP_006714586.1|:SEC24A:PREDICTED: protein transport protein Sec24A isoform X3 [Homo sapiens] ;</t>
  </si>
  <si>
    <t>SEC24A</t>
  </si>
  <si>
    <t xml:space="preserve">enhancer of rudimentary homolog [Homo sapiens] </t>
  </si>
  <si>
    <t>ERH</t>
  </si>
  <si>
    <t xml:space="preserve">serine/threonine-protein kinase RIO1 isoform 1 [Homo sapiens] </t>
  </si>
  <si>
    <t>RIOK1</t>
  </si>
  <si>
    <t xml:space="preserve">methylcrotonoyl-CoA carboxylase subunit alpha, mitochondrial precursor [Homo sapiens] </t>
  </si>
  <si>
    <t>MCCC1</t>
  </si>
  <si>
    <t>1 genes:SNX9.gi|530383790|ref|XP_005267072.1|:SNX9:PREDICTED: sorting nexin-9 isoform X1 [Homo sapiens] ;gi|7706706|ref|NP_057308.1|:SNX9:sorting nexin-9 [Homo sapiens] ;</t>
  </si>
  <si>
    <t>SNX9</t>
  </si>
  <si>
    <t xml:space="preserve">actin, cytoplasmic 2 [Homo sapiens] </t>
  </si>
  <si>
    <t>ACTG1</t>
  </si>
  <si>
    <t xml:space="preserve">PREDICTED: pyruvate carboxylase, mitochondrial isoform X5 [Homo sapiens] </t>
  </si>
  <si>
    <t>PC</t>
  </si>
  <si>
    <t>1 genes:BSDC1. 1 proteins in this group did not match any genes. gi|221316578|ref|NP_060515.3|:BSDC1:BSD domain-containing protein 1 isoform b [Homo sapiens] ;gi|221316581|ref|NP_001137360.1|:BSDC1:BSD domain-containing protein 1 isoform a [Homo sapiens] ;gi|530362879|ref|XP_005271042.1|:PREDICTED: BSD domain-containing protein 1 isoform X1 [Homo sapiens] ;gi|530362881|ref|XP_005271043.1|:BSDC1:PREDICTED: BSD domain-containing protein 1 isoform X2 [Homo sapiens] ;</t>
  </si>
  <si>
    <t>BSDC1</t>
  </si>
  <si>
    <t xml:space="preserve">desmoglein-2 preproprotein [Homo sapiens] </t>
  </si>
  <si>
    <t>DSG2</t>
  </si>
  <si>
    <t xml:space="preserve">hematological and neurological expressed 1-like protein [Homo sapiens] </t>
  </si>
  <si>
    <t>HN1L</t>
  </si>
  <si>
    <t xml:space="preserve">PREDICTED: spectrin beta chain, non-erythrocytic 2 isoform X5 [Homo sapiens] </t>
  </si>
  <si>
    <t>SPTBN2</t>
  </si>
  <si>
    <t>1 genes:TANC1.gi|530371093|ref|XP_005246975.1|:TANC1:PREDICTED: protein TANC1 isoform X1 [Homo sapiens] ;gi|578805057|ref|XP_006712873.1|:TANC1:PREDICTED: protein TANC1 isoform X4 [Homo sapiens] ;</t>
  </si>
  <si>
    <t>TANC1</t>
  </si>
  <si>
    <t>1 genes:SEPT9.gi|116256489|ref|NP_006631.2|:SEPT9:septin-9 isoform c [Homo sapiens] ;gi|164698494|ref|NP_001106963.1|:SEPT9:septin-9 isoform a [Homo sapiens] ;gi|164698498|ref|NP_001106965.1|:SEPT9:septin-9 isoform b [Homo sapiens] ;</t>
  </si>
  <si>
    <t xml:space="preserve">tumor protein D54 isoform f [Homo sapiens] </t>
  </si>
  <si>
    <t>TPD52L2</t>
  </si>
  <si>
    <t xml:space="preserve">chromobox protein homolog 8 [Homo sapiens] </t>
  </si>
  <si>
    <t>CBX8</t>
  </si>
  <si>
    <t>1 genes:CKAP2. 1 proteins in this group did not match any genes. gi|148664201|ref|NP_001091995.1|:CKAP2:cytoskeleton-associated protein 2 isoform 2 [Homo sapiens] ;gi|148664244|ref|NP_060674.3|:CKAP2:cytoskeleton-associated protein 2 isoform 1 [Homo sapiens] ;gi|530402271|ref|XP_005266400.1|:PREDICTED: cytoskeleton-associated protein 2 isoform X1 [Homo sapiens] ;gi|530402273|ref|XP_005266401.1|:CKAP2:PREDICTED: cytoskeleton-associated protein 2 isoform X2 [Homo sapiens] ;gi|557878731|ref|NP_001273615.1|:CKAP2:cytoskeleton-associated protein 2 isoform 3 [Homo sapiens] ;</t>
  </si>
  <si>
    <t>CKAP2</t>
  </si>
  <si>
    <t xml:space="preserve">nibrin [Homo sapiens] </t>
  </si>
  <si>
    <t>NBN</t>
  </si>
  <si>
    <t xml:space="preserve">PREDICTED: centrosomal protein of 72 kDa isoform X1 [Homo sapiens] </t>
  </si>
  <si>
    <t>1 genes:TRDMT1.gi|4758184|ref|NP_004403.1|:TRDMT1:tRNA (cytosine(38)-C(5))-methyltransferase [Homo sapiens] ;gi|530391996|ref|XP_005252429.1|:TRDMT1:PREDICTED: tRNA (cytosine(38)-C(5))-methyltransferase isoform X1 [Homo sapiens] ;gi|530392000|ref|XP_005252431.1|:TRDMT1:PREDICTED: tRNA (cytosine(38)-C(5))-methyltransferase isoform X3 [Homo sapiens] ;gi|530392002|ref|XP_005252432.1|:TRDMT1:PREDICTED: tRNA (cytosine(38)-C(5))-methyltransferase isoform X4 [Homo sapiens] ;</t>
  </si>
  <si>
    <t>TRDMT1</t>
  </si>
  <si>
    <t xml:space="preserve">40S ribosomal protein S7 [Homo sapiens] </t>
  </si>
  <si>
    <t>RPS7</t>
  </si>
  <si>
    <t xml:space="preserve">aldehyde dehydrogenase X, mitochondrial precursor [Homo sapiens] </t>
  </si>
  <si>
    <t>ALDH1B1</t>
  </si>
  <si>
    <t xml:space="preserve">mitochondrial import inner membrane translocase subunit TIM50 [Homo sapiens] </t>
  </si>
  <si>
    <t>TIMM50</t>
  </si>
  <si>
    <t xml:space="preserve">PREDICTED: acetyl-CoA carboxylase 1 isoform X4 [Homo sapiens] </t>
  </si>
  <si>
    <t>ACACA</t>
  </si>
  <si>
    <t xml:space="preserve">ceruloplasmin precursor [Homo sapiens] </t>
  </si>
  <si>
    <t>CP</t>
  </si>
  <si>
    <t xml:space="preserve">F-actin-capping protein subunit alpha-1 [Homo sapiens] </t>
  </si>
  <si>
    <t>CAPZA1</t>
  </si>
  <si>
    <t xml:space="preserve">WD repeat-containing protein 34 [Homo sapiens] </t>
  </si>
  <si>
    <t>WDR34</t>
  </si>
  <si>
    <t xml:space="preserve">bromodomain and WD repeat-containing protein 1 isoform B [Homo sapiens] </t>
  </si>
  <si>
    <t>BRWD1</t>
  </si>
  <si>
    <t xml:space="preserve">protein KRI1 homolog [Homo sapiens] </t>
  </si>
  <si>
    <t>KRI1</t>
  </si>
  <si>
    <t xml:space="preserve">V-type proton ATPase catalytic subunit A [Homo sapiens] </t>
  </si>
  <si>
    <t>ATP6V1A</t>
  </si>
  <si>
    <t>1 genes:TNIK.gi|239735580|ref|NP_001155032.1|:TNIK:TRAF2 and NCK-interacting protein kinase isoform 2 [Homo sapiens] ;gi|239735582|ref|NP_001155033.1|:TNIK:TRAF2 and NCK-interacting protein kinase isoform 3 [Homo sapiens] ;gi|239735584|ref|NP_001155034.1|:TNIK:TRAF2 and NCK-interacting protein kinase isoform 4 [Homo sapiens] ;gi|239735586|ref|NP_001155035.1|:TNIK:TRAF2 and NCK-interacting protein kinase isoform 5 [Homo sapiens] ;gi|239735588|ref|NP_001155036.1|:TNIK:TRAF2 and NCK-interacting protein kinase isoform 6 [Homo sapiens] ;gi|239735590|ref|NP_001155037.1|:TNIK:TRAF2 and NCK-interacting protein kinase isoform 7 [Homo sapiens] ;gi|239735592|ref|NP_001155038.1|:TNIK:TRAF2 and NCK-interacting protein kinase isoform 8 [Homo sapiens] ;gi|55741807|ref|NP_055843.1|:TNIK:TRAF2 and NCK-interacting protein kinase isoform 1 [Homo sapiens] ;</t>
  </si>
  <si>
    <t>TNIK</t>
  </si>
  <si>
    <t xml:space="preserve">propionyl-CoA carboxylase alpha chain, mitochondrial isoform a precursor [Homo sapiens] </t>
  </si>
  <si>
    <t>PCCA</t>
  </si>
  <si>
    <t xml:space="preserve">propionyl-CoA carboxylase beta chain, mitochondrial isoform 1 precursor [Homo sapiens] </t>
  </si>
  <si>
    <t>PCCB</t>
  </si>
  <si>
    <t xml:space="preserve">UPF0587 protein C1orf123 [Homo sapiens] </t>
  </si>
  <si>
    <t>C1orf123</t>
  </si>
  <si>
    <t xml:space="preserve">endophilin-A2 isoform 1 [Homo sapiens] </t>
  </si>
  <si>
    <t>SH3GL1</t>
  </si>
  <si>
    <t xml:space="preserve">drebrin-like protein isoform b [Homo sapiens] </t>
  </si>
  <si>
    <t>DBNL</t>
  </si>
  <si>
    <t xml:space="preserve">alpha-actinin-4 [Homo sapiens] </t>
  </si>
  <si>
    <t>ACTN4</t>
  </si>
  <si>
    <t xml:space="preserve">protein Hook homolog 3 [Homo sapiens] </t>
  </si>
  <si>
    <t>HOOK3</t>
  </si>
  <si>
    <t>1 genes:NSFL1C.gi|20149635|ref|NP_057227.2|:NSFL1C:NSFL1 cofactor p47 isoform a [Homo sapiens] ;gi|332078466|ref|NP_001193665.1|:NSFL1C:NSFL1 cofactor p47 isoform d [Homo sapiens] ;</t>
  </si>
  <si>
    <t>NSFL1C</t>
  </si>
  <si>
    <t>1 genes:LOC102724023. 1 proteins in this group did not match any genes. gi|578797780|ref|XP_006710163.1|:PREDICTED: ES1 protein homolog, mitochondrial-like isoform X1 [Homo sapiens] ;gi|578836294|ref|XP_006723964.1|:LOC102724023:PREDICTED: ES1 protein homolog, mitochondrial-like isoform X1 [Homo sapiens] ;</t>
  </si>
  <si>
    <t xml:space="preserve">histone H1.2 [Homo sapiens] </t>
  </si>
  <si>
    <t>HIST1H1C</t>
  </si>
  <si>
    <t>1 genes:CAST.gi|109637759|ref|NP_001035905.1|:CAST:calpastatin isoform f [Homo sapiens] ;gi|27765085|ref|NP_775083.1|:CAST:calpastatin isoform b [Homo sapiens] ;gi|578810573|ref|XP_006714759.1|:CAST:PREDICTED: calpastatin isoform X1 [Homo sapiens] ;gi|578810579|ref|XP_006714762.1|:CAST:PREDICTED: calpastatin isoform X4 [Homo sapiens] ;gi|578810581|ref|XP_006714763.1|:CAST:PREDICTED: calpastatin isoform X5 [Homo sapiens] ;gi|578810583|ref|XP_006714764.1|:CAST:PREDICTED: calpastatin isoform X6 [Homo sapiens] ;gi|578810585|ref|XP_006714765.1|:CAST:PREDICTED: calpastatin isoform X7 [Homo sapiens] ;gi|578810589|ref|XP_006714767.1|:CAST:PREDICTED: calpastatin isoform X9 [Homo sapiens] ;gi|578810593|ref|XP_006714769.1|:CAST:PREDICTED: calpastatin isoform X11 [Homo sapiens] ;gi|578810595|ref|XP_006714770.1|:CAST:PREDICTED: calpastatin isoform X12 [Homo sapiens] ;gi|578810599|ref|XP_006714772.1|:CAST:PREDICTED: calpastatin isoform X14 [Homo sapiens] ;gi|578810603|ref|XP_006714774.1|:CAST:PREDICTED: calpastatin isoform X16 [Homo sapiens] ;</t>
  </si>
  <si>
    <t>CAST</t>
  </si>
  <si>
    <t>1 genes:AVEN. 1 proteins in this group did not match any genes. gi|530406230|ref|XP_005254620.1|:PREDICTED: cell death regulator Aven isoform X1 [Homo sapiens] ;gi|9966841|ref|NP_065104.1|:AVEN:cell death regulator Aven [Homo sapiens] ;</t>
  </si>
  <si>
    <t>AVEN</t>
  </si>
  <si>
    <t xml:space="preserve">EF-hand domain-containing protein D2 [Homo sapiens] </t>
  </si>
  <si>
    <t>EFHD2</t>
  </si>
  <si>
    <t>BTF3</t>
  </si>
  <si>
    <t>1 genes:ANXA2.gi|209862831|ref|NP_001129487.1|:ANXA2:annexin A2 isoform 2 [Homo sapiens] ;gi|50845388|ref|NP_001002858.1|:ANXA2:annexin A2 isoform 1 [Homo sapiens] ;</t>
  </si>
  <si>
    <t>ANXA2</t>
  </si>
  <si>
    <t xml:space="preserve">PREDICTED: protein Hook homolog 1 isoform X1 [Homo sapiens] </t>
  </si>
  <si>
    <t xml:space="preserve">dihydrolipoyl dehydrogenase, mitochondrial precursor [Homo sapiens] </t>
  </si>
  <si>
    <t>DLD</t>
  </si>
  <si>
    <t xml:space="preserve">PREDICTED: double-strand break repair protein MRE11A isoform X2 [Homo sapiens] </t>
  </si>
  <si>
    <t>1 genes:ALDH1A2.gi|25777724|ref|NP_003879.2|:ALDH1A2:retinal dehydrogenase 2 isoform 1 [Homo sapiens] ;gi|25777726|ref|NP_733797.1|:ALDH1A2:retinal dehydrogenase 2 isoform 2 [Homo sapiens] ;</t>
  </si>
  <si>
    <t>ALDH1A2</t>
  </si>
  <si>
    <t xml:space="preserve">nuclear migration protein nudC [Homo sapiens] </t>
  </si>
  <si>
    <t>NUDC</t>
  </si>
  <si>
    <t>1 genes:SEPT7. 4 proteins in this group did not match any genes. gi|148352329|ref|NP_001011553.2|:SEPT7:septin-7 isoform 2 [Homo sapiens] ;gi|148352331|ref|NP_001779.3|:SEPT7:septin-7 isoform 1 [Homo sapiens] ;gi|578813710|ref|XP_006715869.1|:SEPT7:PREDICTED: septin-7 isoform X1 [Homo sapiens] ;gi|578813712|ref|XP_006715870.1|:PREDICTED: septin-7 isoform X2 [Homo sapiens] ;gi|578813714|ref|XP_006715871.1|:PREDICTED: septin-7 isoform X3 [Homo sapiens] ;gi|578813716|ref|XP_006715872.1|:PREDICTED: septin-7 isoform X4 [Homo sapiens] ;gi|578813718|ref|XP_006715873.1|:PREDICTED: septin-7 isoform X5 [Homo sapiens] ;</t>
  </si>
  <si>
    <t xml:space="preserve">T-complex protein 1 subunit alpha isoform a [Homo sapiens] </t>
  </si>
  <si>
    <t>TCP1</t>
  </si>
  <si>
    <t xml:space="preserve">DNA-directed RNA polymerase II subunit RPB2 [Homo sapiens] </t>
  </si>
  <si>
    <t>POLR2B</t>
  </si>
  <si>
    <t xml:space="preserve">heat shock protein 105 kDa isoform 1 [Homo sapiens] </t>
  </si>
  <si>
    <t>HSPH1</t>
  </si>
  <si>
    <t xml:space="preserve">PALM2-AKAP2 protein isoform 2 [Homo sapiens] </t>
  </si>
  <si>
    <t>PALM2-AKAP2</t>
  </si>
  <si>
    <t xml:space="preserve">ruvB-like 1 [Homo sapiens] </t>
  </si>
  <si>
    <t>RUVBL1</t>
  </si>
  <si>
    <t xml:space="preserve">transcription factor BTF3 isoform B [Homo sapiens] </t>
  </si>
  <si>
    <t>1 genes:SYNJ1. 5 proteins in this group did not match any genes. gi|237757310|ref|NP_003886.3|:SYNJ1:synaptojanin-1 isoform a [Homo sapiens] ;gi|237757326|ref|NP_001153778.1|:SYNJ1:synaptojanin-1 isoform d [Homo sapiens] ;gi|530419122|ref|XP_005261133.1|:PREDICTED: synaptojanin-1 isoform X2 [Homo sapiens] ;gi|578836711|ref|XP_006724121.1|:PREDICTED: synaptojanin-1 isoform X8 [Homo sapiens] ;gi|578836713|ref|XP_006724122.1|:PREDICTED: synaptojanin-1 isoform X9 [Homo sapiens] ;gi|578836715|ref|XP_006724123.1|:PREDICTED: synaptojanin-1 isoform X10 [Homo sapiens] ;gi|578836717|ref|XP_006724124.1|:PREDICTED: synaptojanin-1 isoform X11 [Homo sapiens] ;</t>
  </si>
  <si>
    <t>SYNJ1</t>
  </si>
  <si>
    <t xml:space="preserve">transcription factor BTF3 homolog 4 isoform 1 [Homo sapiens] </t>
  </si>
  <si>
    <t>BTF3L4</t>
  </si>
  <si>
    <t>1 genes:HLCS. 2 proteins in this group did not match any genes. gi|530418853|ref|XP_005261010.1|:HLCS:PREDICTED: biotin--protein ligase isoform X1 [Homo sapiens] ;gi|578836517|ref|XP_006724056.1|:PREDICTED: biotin--protein ligase isoform X5 [Homo sapiens] ;gi|578836525|ref|XP_006724059.1|:PREDICTED: biotin--protein ligase isoform X8 [Homo sapiens] ;</t>
  </si>
  <si>
    <t>HLCS</t>
  </si>
  <si>
    <t xml:space="preserve">coronin-1B [Homo sapiens] </t>
  </si>
  <si>
    <t>CORO1B</t>
  </si>
  <si>
    <t xml:space="preserve">tetratricopeptide repeat protein 1 [Homo sapiens] </t>
  </si>
  <si>
    <t>TTC1</t>
  </si>
  <si>
    <t>1 genes:EIF4E.gi|194578907|ref|NP_001124150.1|:EIF4E:eukaryotic translation initiation factor 4E isoform 3 [Homo sapiens] ;gi|194578909|ref|NP_001124151.1|:EIF4E:eukaryotic translation initiation factor 4E isoform 2 [Homo sapiens] ;gi|4503535|ref|NP_001959.1|:EIF4E:eukaryotic translation initiation factor 4E isoform 1 [Homo sapiens] ;gi|578808863|ref|XP_006714189.1|:EIF4E:PREDICTED: eukaryotic translation initiation factor 4E isoform X1 [Homo sapiens] ;</t>
  </si>
  <si>
    <t>EIF4E</t>
  </si>
  <si>
    <t xml:space="preserve">T-complex protein 1 subunit delta isoform a [Homo sapiens] </t>
  </si>
  <si>
    <t>CCT4</t>
  </si>
  <si>
    <t>1 genes:PPM1A. 1 proteins in this group did not match any genes. gi|193211600|ref|NP_808821.2|:PPM1A:protein phosphatase 1A isoform 3 [Homo sapiens] ;gi|578825910|ref|XP_006720243.1|:PREDICTED: protein phosphatase 1A isoform X7 [Homo sapiens] ;</t>
  </si>
  <si>
    <t>PPM1A</t>
  </si>
  <si>
    <t>1 genes:CALD1. 1 proteins in this group did not match any genes. gi|15149463|ref|NP_149130.1|:CALD1:caldesmon isoform 4 [Homo sapiens] ;gi|15149465|ref|NP_149131.1|:CALD1:caldesmon isoform 5 [Homo sapiens] ;gi|578814641|ref|XP_006716200.1|:PREDICTED: caldesmon isoform X2 [Homo sapiens] ;</t>
  </si>
  <si>
    <t>CALD1</t>
  </si>
  <si>
    <t xml:space="preserve">dynein light chain 1, cytoplasmic [Homo sapiens] </t>
  </si>
  <si>
    <t>DYNLL1</t>
  </si>
  <si>
    <t>1 genes:NIN.gi|148536869|ref|NP_065972.3|:NIN:ninein isoform 2 [Homo sapiens] ;gi|33946321|ref|NP_891991.1|:NIN:ninein isoform 5 [Homo sapiens] ;</t>
  </si>
  <si>
    <t>NIN</t>
  </si>
  <si>
    <t xml:space="preserve">suppressor of G2 allele of SKP1 homolog isoform SGT1B [Homo sapiens] </t>
  </si>
  <si>
    <t>SUGT1</t>
  </si>
  <si>
    <t xml:space="preserve">ras-related protein Rab-1B [Homo sapiens] </t>
  </si>
  <si>
    <t>RAB1B</t>
  </si>
  <si>
    <t xml:space="preserve">heat shock protein HSP 90-alpha isoform 1 [Homo sapiens] </t>
  </si>
  <si>
    <t>HSP90AA1</t>
  </si>
  <si>
    <t xml:space="preserve">keratin, type I cytoskeletal 19 [Homo sapiens] </t>
  </si>
  <si>
    <t>KRT19</t>
  </si>
  <si>
    <t xml:space="preserve">alpha-centractin [Homo sapiens] </t>
  </si>
  <si>
    <t>ACTR1A</t>
  </si>
  <si>
    <t>1 genes:RPL28. 1 proteins in this group did not match any genes. gi|13904866|ref|NP_000982.2|:RPL28:60S ribosomal protein L28 isoform 2 [Homo sapiens] ;gi|209915581|ref|NP_001129606.1|:RPL28:60S ribosomal protein L28 isoform 1 [Homo sapiens] ;gi|209915584|ref|NP_001129607.1|:RPL28:60S ribosomal protein L28 isoform 3 [Homo sapiens] ;gi|530416988|ref|XP_005259189.1|:PREDICTED: 60S ribosomal protein L28 isoform X1 [Homo sapiens] ;</t>
  </si>
  <si>
    <t>RPL28</t>
  </si>
  <si>
    <t xml:space="preserve">PREDICTED: C-Jun-amino-terminal kinase-interacting protein 3 isoform X2 [Homo sapiens] </t>
  </si>
  <si>
    <t xml:space="preserve">E3 ubiquitin-protein ligase CHIP [Homo sapiens] </t>
  </si>
  <si>
    <t>STUB1</t>
  </si>
  <si>
    <t xml:space="preserve">T-complex protein 1 subunit zeta isoform a [Homo sapiens] </t>
  </si>
  <si>
    <t>CCT6A</t>
  </si>
  <si>
    <t xml:space="preserve">T-complex protein 1 subunit epsilon [Homo sapiens] </t>
  </si>
  <si>
    <t>CCT5</t>
  </si>
  <si>
    <t xml:space="preserve">protein bicaudal D homolog 2 isoform 1 [Homo sapiens] </t>
  </si>
  <si>
    <t>BICD2</t>
  </si>
  <si>
    <t xml:space="preserve">DNA repair protein RAD50 [Homo sapiens] </t>
  </si>
  <si>
    <t>RAD50</t>
  </si>
  <si>
    <t xml:space="preserve">dynein light chain Tctex-type 1 [Homo sapiens] </t>
  </si>
  <si>
    <t>DYNLT1</t>
  </si>
  <si>
    <t>1 genes:ZCCHC6. 1 proteins in this group did not match any genes. gi|297307111|ref|NP_001171988.1|:ZCCHC6:terminal uridylyltransferase 7 isoform 1 [Homo sapiens] ;gi|530391564|ref|XP_005252264.1|:ZCCHC6:PREDICTED: terminal uridylyltransferase 7 isoform X3 [Homo sapiens] ;gi|530391566|ref|XP_005252265.1|:ZCCHC6:PREDICTED: terminal uridylyltransferase 7 isoform X4 [Homo sapiens] ;gi|578817883|ref|XP_006717348.1|:PREDICTED: terminal uridylyltransferase 7 isoform X8 [Homo sapiens] ;</t>
  </si>
  <si>
    <t>ZCCHC6</t>
  </si>
  <si>
    <t xml:space="preserve">dynactin subunit 2 isoform 3 [Homo sapiens] </t>
  </si>
  <si>
    <t>DCTN2</t>
  </si>
  <si>
    <t>1 genes:DCTN1.gi|13259510|ref|NP_004073.2|:DCTN1:dynactin subunit 1 isoform 1 [Homo sapiens] ;gi|205277392|ref|NP_001128512.1|:DCTN1:dynactin subunit 1 isoform 3 [Homo sapiens] ;gi|299890871|ref|NP_001177765.1|:DCTN1:dynactin subunit 1 isoform 5 [Homo sapiens] ;gi|299890875|ref|NP_001177766.1|:DCTN1:dynactin subunit 1 isoform 6 [Homo sapiens] ;</t>
  </si>
  <si>
    <t>DCTN1</t>
  </si>
  <si>
    <t xml:space="preserve">T-complex protein 1 subunit theta isoform 1 [Homo sapiens] </t>
  </si>
  <si>
    <t>CCT8</t>
  </si>
  <si>
    <t xml:space="preserve">T-complex protein 1 subunit eta isoform a [Homo sapiens] </t>
  </si>
  <si>
    <t>CCT7</t>
  </si>
  <si>
    <t xml:space="preserve">prefoldin subunit 3 [Homo sapiens] </t>
  </si>
  <si>
    <t>VBP1</t>
  </si>
  <si>
    <t xml:space="preserve">T-complex protein 1 subunit beta isoform 1 [Homo sapiens] </t>
  </si>
  <si>
    <t>CCT2</t>
  </si>
  <si>
    <t xml:space="preserve">cytoplasmic dynein 1 light intermediate chain 2 isoform 1 [Homo sapiens] </t>
  </si>
  <si>
    <t>DYNC1LI2</t>
  </si>
  <si>
    <t xml:space="preserve">prefoldin subunit 2 [Homo sapiens] </t>
  </si>
  <si>
    <t>PFDN2</t>
  </si>
  <si>
    <t xml:space="preserve">prefoldin subunit 4 [Homo sapiens] </t>
  </si>
  <si>
    <t>PFDN4</t>
  </si>
  <si>
    <t xml:space="preserve">cytoplasmic dynein 1 heavy chain 1 [Homo sapiens] </t>
  </si>
  <si>
    <t>DYNC1H1</t>
  </si>
  <si>
    <t xml:space="preserve">dynein light chain roadblock-type 1 isoform a [Homo sapiens] </t>
  </si>
  <si>
    <t>DYNLRB1</t>
  </si>
  <si>
    <t xml:space="preserve">prefoldin subunit 5 isoform alpha [Homo sapiens] </t>
  </si>
  <si>
    <t>PFDN5</t>
  </si>
  <si>
    <t xml:space="preserve">prefoldin subunit 6 [Homo sapiens] </t>
  </si>
  <si>
    <t>PFDN6</t>
  </si>
  <si>
    <t xml:space="preserve">PREDICTED: cytoplasmic dynein 1 intermediate chain 2 isoform X5 [Homo sapiens] </t>
  </si>
  <si>
    <t xml:space="preserve">cytoplasmic dynein 1 light intermediate chain 1 [Homo sapiens] </t>
  </si>
  <si>
    <t>DYNC1LI1</t>
  </si>
  <si>
    <t xml:space="preserve">copine-8 [Homo sapiens] </t>
  </si>
  <si>
    <t>CPNE8</t>
  </si>
  <si>
    <t xml:space="preserve">cytoplasmic dynein 1 intermediate chain 1 isoform b [Homo sapiens] </t>
  </si>
  <si>
    <t>DYNC1I1</t>
  </si>
  <si>
    <t xml:space="preserve">lipoamide acyltransferase component of branched-chain alpha-keto acid dehydrogenase complex, mitochondrial precursor [Homo sapiens] </t>
  </si>
  <si>
    <t>DBT</t>
  </si>
  <si>
    <t xml:space="preserve">APC membrane recruitment protein 1 [Homo sapiens] </t>
  </si>
  <si>
    <t>AMER1</t>
  </si>
  <si>
    <t xml:space="preserve">guanine nucleotide-binding protein G(I)/G(S)/G(T) subunit beta-2 [Homo sapiens] </t>
  </si>
  <si>
    <t>GNB2</t>
  </si>
  <si>
    <t>1 genes:ANKLE2.gi|148664230|ref|NP_055929.1|:ANKLE2:ankyrin repeat and LEM domain-containing protein 2 [Homo sapiens] ;gi|530401899|ref|XP_005266217.1|:ANKLE2:PREDICTED: ankyrin repeat and LEM domain-containing protein 2 isoform X2 [Homo sapiens] ;</t>
  </si>
  <si>
    <t>ANKLE2</t>
  </si>
  <si>
    <t xml:space="preserve">PREDICTED: pseudopodium-enriched atypical kinase 1 isoform X7 [Homo sapiens] </t>
  </si>
  <si>
    <t xml:space="preserve">PREDICTED: plastin-2 isoform X2 [Homo sapiens] </t>
  </si>
  <si>
    <t>LCP1</t>
  </si>
  <si>
    <t>1 genes:PFDN1.gi|21536449|ref|NP_002613.2|:PFDN1:prefoldin subunit 1 [Homo sapiens] ;gi|530380590|ref|XP_005268522.1|:PFDN1:PREDICTED: prefoldin subunit 1 isoform X1 [Homo sapiens] ;</t>
  </si>
  <si>
    <t>PFDN1</t>
  </si>
  <si>
    <t xml:space="preserve">AH receptor-interacting protein [Homo sapiens] </t>
  </si>
  <si>
    <t>1 genes:DNAJC7. 2 proteins in this group did not match any genes. gi|221219056|ref|NP_001138238.1|:DNAJC7:dnaJ homolog subfamily C member 7 isoform 2 [Homo sapiens] ;gi|262206280|ref|NP_003306.3|:DNAJC7:dnaJ homolog subfamily C member 7 isoform 1 [Homo sapiens] ;gi|578831332|ref|XP_006722113.1|:PREDICTED: dnaJ homolog subfamily C member 7 isoform X1 [Homo sapiens] ;gi|578831338|ref|XP_006722116.1|:PREDICTED: dnaJ homolog subfamily C member 7 isoform X4 [Homo sapiens] ;</t>
  </si>
  <si>
    <t>DNAJC7</t>
  </si>
  <si>
    <t xml:space="preserve">ras-related protein Rab-21 [Homo sapiens] </t>
  </si>
  <si>
    <t>RAB21</t>
  </si>
  <si>
    <t xml:space="preserve">RNA-binding protein NOB1 [Homo sapiens] </t>
  </si>
  <si>
    <t>NOB1</t>
  </si>
  <si>
    <t xml:space="preserve">dynein light chain Tctex-type 3 [Homo sapiens] </t>
  </si>
  <si>
    <t>DYNLT3</t>
  </si>
  <si>
    <t xml:space="preserve">beta-centractin [Homo sapiens] </t>
  </si>
  <si>
    <t>ACTR1B</t>
  </si>
  <si>
    <t xml:space="preserve">dynein heavy chain 7, axonemal [Homo sapiens] </t>
  </si>
  <si>
    <t>DNAH7</t>
  </si>
  <si>
    <t xml:space="preserve">peptidyl-prolyl cis-trans isomerase FKBP4 [Homo sapiens] </t>
  </si>
  <si>
    <t>FKBP4</t>
  </si>
  <si>
    <t xml:space="preserve">actin-related protein 10 [Homo sapiens] </t>
  </si>
  <si>
    <t>ACTR10</t>
  </si>
  <si>
    <t>1 genes:DCTN3.gi|526479822|ref|NP_001268354.1|:DCTN3:dynactin subunit 3 isoform 3 [Homo sapiens] ;gi|6005745|ref|NP_009165.1|:DCTN3:dynactin subunit 3 isoform 1 [Homo sapiens] ;</t>
  </si>
  <si>
    <t>DCTN3</t>
  </si>
  <si>
    <t>1 genes:C20orf27.gi|385862238|ref|NP_001245359.1|:C20orf27:UPF0687 protein C20orf27 isoform 2 [Homo sapiens] ;gi|85362737|ref|NP_001034229.1|:C20orf27:UPF0687 protein C20orf27 isoform 1 [Homo sapiens] ;</t>
  </si>
  <si>
    <t>C20orf27</t>
  </si>
  <si>
    <t xml:space="preserve">protein bicaudal D homolog 1 isoform 1 [Homo sapiens] </t>
  </si>
  <si>
    <t>BICD1</t>
  </si>
  <si>
    <t>1 genes:NUBP1.gi|118572611|ref|NP_002475.2|:NUBP1:cytosolic Fe-S cluster assembly factor NUBP1 isoform 1 [Homo sapiens] ;gi|511772980|ref|NP_001265435.1|:NUBP1:cytosolic Fe-S cluster assembly factor NUBP1 isoform 2 [Homo sapiens] ;</t>
  </si>
  <si>
    <t>NUBP1</t>
  </si>
  <si>
    <t xml:space="preserve">dynactin subunit 4 isoform b [Homo sapiens] </t>
  </si>
  <si>
    <t>DCTN4</t>
  </si>
  <si>
    <t>avg dSCs</t>
  </si>
  <si>
    <t>dSC 4</t>
  </si>
  <si>
    <t>dSC 3</t>
  </si>
  <si>
    <t>dSC 2</t>
  </si>
  <si>
    <t>dSC 1</t>
  </si>
  <si>
    <t>avg dNSAF</t>
  </si>
  <si>
    <t>dNSAF 4</t>
  </si>
  <si>
    <t>dNSAF 3</t>
  </si>
  <si>
    <t>dNSAF 2</t>
  </si>
  <si>
    <t>dNSAF 1</t>
  </si>
  <si>
    <t>p-value</t>
  </si>
  <si>
    <t>enrichment ratio</t>
  </si>
  <si>
    <t>Description</t>
  </si>
  <si>
    <t>NCBI_Gene</t>
  </si>
  <si>
    <t>distributed Spectral Counts</t>
  </si>
  <si>
    <t>distributed normalized spectral abundance factor (dNSAF)</t>
  </si>
  <si>
    <t>BioID control</t>
  </si>
  <si>
    <t>IC1-BioID</t>
  </si>
  <si>
    <t>IC2-BioID</t>
  </si>
  <si>
    <t>LIC1-BioID</t>
  </si>
  <si>
    <t>LIC2-BioID</t>
  </si>
  <si>
    <t>p62-BioID</t>
  </si>
  <si>
    <t>BioID-Roadblock</t>
  </si>
  <si>
    <t>BioID-TcTe0</t>
  </si>
  <si>
    <t>BioID-TcTex</t>
  </si>
  <si>
    <t>DYNC1I2</t>
  </si>
  <si>
    <t>HOOK1</t>
  </si>
  <si>
    <t>IC1</t>
  </si>
  <si>
    <t>IC2</t>
  </si>
  <si>
    <t>LIC1</t>
  </si>
  <si>
    <t>LIC2</t>
  </si>
  <si>
    <t>TcTex</t>
  </si>
  <si>
    <t>RB</t>
  </si>
  <si>
    <t>p62</t>
  </si>
  <si>
    <t>Names</t>
  </si>
  <si>
    <t>total</t>
  </si>
  <si>
    <t>elements</t>
  </si>
  <si>
    <t>BioID-TcTex IC1-BioID IC2-BioID LIC1-BioID LIC2-BioID</t>
  </si>
  <si>
    <t>BioID-RB BioID-TcTex IC1-BioID IC2-BioID LIC1-BioID</t>
  </si>
  <si>
    <t>IC1-BioID IC2-BioID LIC1-BioID LIC2-BioID</t>
  </si>
  <si>
    <t>BioID-TcTex IC1-BioID IC2-BioID LIC2-BioID</t>
  </si>
  <si>
    <t>IC1-BioID IC2-BioID LIC2-BioID p62-BioID</t>
  </si>
  <si>
    <t>BioID-RB BioID-TcTex IC1-BioID IC2-BioID</t>
  </si>
  <si>
    <t>IC1-BioID LIC1-BioID LIC2-BioID p62-BioID</t>
  </si>
  <si>
    <t>BioID-TcTex IC1-BioID IC2-BioID</t>
  </si>
  <si>
    <t>IC1-BioID IC2-BioID p62-BioID</t>
  </si>
  <si>
    <t>IC1-BioID LIC1-BioID LIC2-BioID</t>
  </si>
  <si>
    <t>IC1-BioID LIC1-BioID p62-BioID</t>
  </si>
  <si>
    <t>BioID-RB BioID-TcTex IC1-BioID</t>
  </si>
  <si>
    <t>BioID-TcTex LIC1-BioID LIC2-BioID</t>
  </si>
  <si>
    <t>IC1-BioID IC2-BioID</t>
  </si>
  <si>
    <t>IC1-BioID LIC1-BioID</t>
  </si>
  <si>
    <t>BioID-TcTex IC1-BioID</t>
  </si>
  <si>
    <t>BioID-RB IC1-BioID</t>
  </si>
  <si>
    <t>IC1-BioID p62-BioID</t>
  </si>
  <si>
    <t>LIC1-BioID LIC2-BioID</t>
  </si>
  <si>
    <t>LIC2-BioID p62-BioID</t>
  </si>
  <si>
    <t>BioID-RB BioID-TcTex</t>
  </si>
  <si>
    <t>BioID-TcTex p62-BioID</t>
  </si>
  <si>
    <t>BioID-RB</t>
  </si>
  <si>
    <t>Specific hits</t>
  </si>
  <si>
    <t>Shared hits</t>
  </si>
  <si>
    <t>All hits (N=219 unique proteins)</t>
  </si>
  <si>
    <t>IC LC LIC</t>
  </si>
  <si>
    <t>IC LIC p62</t>
  </si>
  <si>
    <t>*found in 3 classes</t>
  </si>
  <si>
    <t>∞</t>
  </si>
  <si>
    <t xml:space="preserve"> SEPT6</t>
  </si>
  <si>
    <t xml:space="preserve"> SEPT7</t>
  </si>
  <si>
    <t xml:space="preserve"> SEPT9</t>
  </si>
  <si>
    <t>found in 2 datasets</t>
  </si>
  <si>
    <t>found in 3 or more datasets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</si>
</sst>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10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6D6FF"/>
        <bgColor indexed="64"/>
      </patternFill>
    </fill>
    <fill>
      <patternFill patternType="solid">
        <fgColor rgb="FFFFFD7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16" fontId="0" fillId="0" borderId="1" xfId="0" applyNumberFormat="1" applyFont="1" applyFill="1" applyBorder="1"/>
    <xf numFmtId="0" fontId="1" fillId="0" borderId="0" xfId="0" applyFont="1"/>
    <xf numFmtId="0" fontId="1" fillId="2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4" borderId="1" xfId="0" applyFont="1" applyFill="1" applyBorder="1"/>
    <xf numFmtId="0" fontId="0" fillId="0" borderId="7" xfId="0" applyFont="1" applyFill="1" applyBorder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/>
    <xf numFmtId="16" fontId="0" fillId="0" borderId="1" xfId="0" applyNumberFormat="1" applyBorder="1"/>
    <xf numFmtId="0" fontId="0" fillId="0" borderId="7" xfId="0" applyBorder="1"/>
    <xf numFmtId="0" fontId="0" fillId="0" borderId="1" xfId="0" applyFill="1" applyBorder="1"/>
    <xf numFmtId="0" fontId="0" fillId="0" borderId="7" xfId="0" applyFill="1" applyBorder="1"/>
    <xf numFmtId="0" fontId="0" fillId="0" borderId="1" xfId="0" applyFill="1" applyBorder="1" applyAlignment="1">
      <alignment horizontal="center"/>
    </xf>
    <xf numFmtId="16" fontId="0" fillId="0" borderId="1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16" fontId="0" fillId="0" borderId="7" xfId="0" applyNumberFormat="1" applyFont="1" applyFill="1" applyBorder="1"/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0" xfId="0" applyFill="1"/>
    <xf numFmtId="0" fontId="0" fillId="5" borderId="1" xfId="0" applyFon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16" fontId="0" fillId="6" borderId="1" xfId="0" applyNumberFormat="1" applyFill="1" applyBorder="1" applyAlignment="1">
      <alignment horizontal="center"/>
    </xf>
    <xf numFmtId="0" fontId="0" fillId="6" borderId="0" xfId="0" applyFill="1"/>
    <xf numFmtId="0" fontId="1" fillId="3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Normal" xfId="0" builtinId="0"/>
  </cellStyles>
  <dxfs count="0"/>
  <tableStyles count="0" defaultTableStyle="TableStyleMedium9" defaultPivotStyle="PivotStyleMedium7"/>
  <colors>
    <mruColors>
      <color rgb="FFFF4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21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theme" Target="theme/theme1.xml"/><Relationship Id="rId19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X172"/>
  <sheetViews>
    <sheetView tabSelected="1" workbookViewId="0"/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479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40" t="s">
        <v>421</v>
      </c>
      <c r="B4" s="2" t="s">
        <v>420</v>
      </c>
      <c r="C4" s="1" t="s">
        <v>528</v>
      </c>
      <c r="D4" s="2">
        <f t="shared" ref="D4:D27" si="0">TTEST(E4:H4,O4:R4,2,2)</f>
        <v>4.0743690902117255E-7</v>
      </c>
      <c r="E4" s="6">
        <v>4.175678E-2</v>
      </c>
      <c r="F4" s="6">
        <v>4.2568189999999999E-2</v>
      </c>
      <c r="G4" s="6">
        <v>4.8664939999999997E-2</v>
      </c>
      <c r="H4" s="6">
        <v>4.019321E-2</v>
      </c>
      <c r="I4" s="6">
        <f t="shared" ref="I4:I27" si="1">AVERAGEIF(E4:H4,"&lt;&gt;0")</f>
        <v>4.3295779999999999E-2</v>
      </c>
      <c r="J4" s="6">
        <v>657.80854197349038</v>
      </c>
      <c r="K4" s="6">
        <v>666.16838995568685</v>
      </c>
      <c r="L4" s="6">
        <v>644.05487804878044</v>
      </c>
      <c r="M4" s="6">
        <v>584.74214876033056</v>
      </c>
      <c r="N4" s="6">
        <f t="shared" ref="N4:N27" si="2">AVERAGE(J4:M4)</f>
        <v>638.19348968457211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f t="shared" ref="X4:X27" si="3">AVERAGE(T4:W4)</f>
        <v>0</v>
      </c>
    </row>
    <row r="5" spans="1:24" x14ac:dyDescent="0.2">
      <c r="A5" s="40" t="s">
        <v>457</v>
      </c>
      <c r="B5" s="2" t="s">
        <v>456</v>
      </c>
      <c r="C5" s="1" t="s">
        <v>528</v>
      </c>
      <c r="D5" s="2">
        <f t="shared" si="0"/>
        <v>1.7567354935135179E-4</v>
      </c>
      <c r="E5" s="6">
        <v>4.3205000000000001E-4</v>
      </c>
      <c r="F5" s="6">
        <v>3.8741999999999997E-4</v>
      </c>
      <c r="G5" s="6">
        <v>2.5452999999999999E-4</v>
      </c>
      <c r="H5" s="6">
        <v>4.7027000000000001E-4</v>
      </c>
      <c r="I5" s="6">
        <f t="shared" si="1"/>
        <v>3.8606749999999998E-4</v>
      </c>
      <c r="J5" s="6">
        <v>10.567010309278349</v>
      </c>
      <c r="K5" s="6">
        <v>9.4128440366972459</v>
      </c>
      <c r="L5" s="6">
        <v>5.2298850574712645</v>
      </c>
      <c r="M5" s="6">
        <v>10.622009569377987</v>
      </c>
      <c r="N5" s="6">
        <f t="shared" si="2"/>
        <v>8.9579372432062119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f t="shared" si="3"/>
        <v>0</v>
      </c>
    </row>
    <row r="6" spans="1:24" x14ac:dyDescent="0.2">
      <c r="A6" s="40" t="s">
        <v>443</v>
      </c>
      <c r="B6" s="2" t="s">
        <v>442</v>
      </c>
      <c r="C6" s="1" t="s">
        <v>528</v>
      </c>
      <c r="D6" s="2">
        <f t="shared" si="0"/>
        <v>1.3447922357573091E-3</v>
      </c>
      <c r="E6" s="6">
        <v>1.7183000000000001E-3</v>
      </c>
      <c r="F6" s="6">
        <v>1.3837700000000001E-3</v>
      </c>
      <c r="G6" s="6">
        <v>1.2271999999999999E-3</v>
      </c>
      <c r="H6" s="6">
        <v>2.60488E-3</v>
      </c>
      <c r="I6" s="6">
        <f t="shared" si="1"/>
        <v>1.7335375E-3</v>
      </c>
      <c r="J6" s="6">
        <v>5</v>
      </c>
      <c r="K6" s="6">
        <v>4</v>
      </c>
      <c r="L6" s="6">
        <v>3</v>
      </c>
      <c r="M6" s="6">
        <v>7</v>
      </c>
      <c r="N6" s="6">
        <f t="shared" si="2"/>
        <v>4.75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f t="shared" si="3"/>
        <v>0</v>
      </c>
    </row>
    <row r="7" spans="1:24" x14ac:dyDescent="0.2">
      <c r="A7" s="40" t="s">
        <v>461</v>
      </c>
      <c r="B7" s="2" t="s">
        <v>460</v>
      </c>
      <c r="C7" s="1" t="s">
        <v>528</v>
      </c>
      <c r="D7" s="2">
        <f t="shared" si="0"/>
        <v>4.9788091159363402E-3</v>
      </c>
      <c r="E7" s="6">
        <v>3.4665E-4</v>
      </c>
      <c r="F7" s="6">
        <v>2.6171000000000001E-4</v>
      </c>
      <c r="G7" s="6">
        <v>6.1894000000000001E-4</v>
      </c>
      <c r="H7" s="6">
        <v>7.5071999999999997E-4</v>
      </c>
      <c r="I7" s="6">
        <f t="shared" si="1"/>
        <v>4.9450500000000001E-4</v>
      </c>
      <c r="J7" s="6">
        <v>4</v>
      </c>
      <c r="K7" s="6">
        <v>3</v>
      </c>
      <c r="L7" s="6">
        <v>6</v>
      </c>
      <c r="M7" s="6">
        <v>8</v>
      </c>
      <c r="N7" s="6">
        <f t="shared" si="2"/>
        <v>5.25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f t="shared" si="3"/>
        <v>0</v>
      </c>
    </row>
    <row r="8" spans="1:24" x14ac:dyDescent="0.2">
      <c r="A8" s="40" t="s">
        <v>451</v>
      </c>
      <c r="B8" s="2" t="s">
        <v>450</v>
      </c>
      <c r="C8" s="1" t="s">
        <v>528</v>
      </c>
      <c r="D8" s="2">
        <f t="shared" si="0"/>
        <v>1.6459435070885185E-2</v>
      </c>
      <c r="E8" s="6">
        <v>3.8238999999999998E-4</v>
      </c>
      <c r="F8" s="6">
        <v>1.9247000000000001E-4</v>
      </c>
      <c r="G8" s="6">
        <v>1.1379000000000001E-4</v>
      </c>
      <c r="H8" s="6">
        <v>5.1758999999999996E-4</v>
      </c>
      <c r="I8" s="6">
        <f t="shared" si="1"/>
        <v>3.0155999999999998E-4</v>
      </c>
      <c r="J8" s="6">
        <v>4</v>
      </c>
      <c r="K8" s="6">
        <v>2</v>
      </c>
      <c r="L8" s="6">
        <v>1</v>
      </c>
      <c r="M8" s="6">
        <v>5</v>
      </c>
      <c r="N8" s="6">
        <f t="shared" si="2"/>
        <v>3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f t="shared" si="3"/>
        <v>0</v>
      </c>
    </row>
    <row r="9" spans="1:24" x14ac:dyDescent="0.2">
      <c r="A9" s="2" t="s">
        <v>445</v>
      </c>
      <c r="B9" s="2" t="s">
        <v>444</v>
      </c>
      <c r="C9" s="1" t="s">
        <v>528</v>
      </c>
      <c r="D9" s="2">
        <f t="shared" si="0"/>
        <v>0.35591768374958205</v>
      </c>
      <c r="E9" s="6">
        <v>0</v>
      </c>
      <c r="F9" s="6">
        <v>0</v>
      </c>
      <c r="G9" s="6">
        <v>0</v>
      </c>
      <c r="H9" s="6">
        <v>3.1064999999999999E-4</v>
      </c>
      <c r="I9" s="6">
        <f t="shared" si="1"/>
        <v>3.1064999999999999E-4</v>
      </c>
      <c r="J9" s="6">
        <v>0</v>
      </c>
      <c r="K9" s="6">
        <v>0</v>
      </c>
      <c r="L9" s="6">
        <v>0</v>
      </c>
      <c r="M9" s="6">
        <v>2.7058823529411766</v>
      </c>
      <c r="N9" s="6">
        <f t="shared" si="2"/>
        <v>0.67647058823529416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f t="shared" si="3"/>
        <v>0</v>
      </c>
    </row>
    <row r="10" spans="1:24" x14ac:dyDescent="0.2">
      <c r="A10" s="2" t="s">
        <v>453</v>
      </c>
      <c r="B10" s="2" t="s">
        <v>452</v>
      </c>
      <c r="C10" s="1" t="s">
        <v>528</v>
      </c>
      <c r="D10" s="2">
        <f t="shared" si="0"/>
        <v>0.35591768374958205</v>
      </c>
      <c r="E10" s="6">
        <v>0</v>
      </c>
      <c r="F10" s="6">
        <v>0</v>
      </c>
      <c r="G10" s="6">
        <v>0</v>
      </c>
      <c r="H10" s="6">
        <v>5.4640999999999999E-4</v>
      </c>
      <c r="I10" s="6">
        <f t="shared" si="1"/>
        <v>5.4640999999999999E-4</v>
      </c>
      <c r="J10" s="6">
        <v>0</v>
      </c>
      <c r="K10" s="6">
        <v>0</v>
      </c>
      <c r="L10" s="6">
        <v>0</v>
      </c>
      <c r="M10" s="6">
        <v>2</v>
      </c>
      <c r="N10" s="6">
        <f t="shared" si="2"/>
        <v>0.5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f t="shared" si="3"/>
        <v>0</v>
      </c>
    </row>
    <row r="11" spans="1:24" x14ac:dyDescent="0.2">
      <c r="A11" s="40" t="s">
        <v>417</v>
      </c>
      <c r="B11" s="2" t="s">
        <v>416</v>
      </c>
      <c r="C11" s="2">
        <f t="shared" ref="C11:C27" si="4">I11/S11</f>
        <v>63.049131730219408</v>
      </c>
      <c r="D11" s="2">
        <f t="shared" si="0"/>
        <v>4.3387354971859154E-4</v>
      </c>
      <c r="E11" s="6">
        <v>8.2663100000000007E-3</v>
      </c>
      <c r="F11" s="6">
        <v>8.6024099999999996E-3</v>
      </c>
      <c r="G11" s="6">
        <v>1.4698269999999999E-2</v>
      </c>
      <c r="H11" s="6">
        <v>1.0331679999999999E-2</v>
      </c>
      <c r="I11" s="6">
        <f t="shared" si="1"/>
        <v>1.04746675E-2</v>
      </c>
      <c r="J11" s="6">
        <v>108.44919786096257</v>
      </c>
      <c r="K11" s="6">
        <v>112.1142857142857</v>
      </c>
      <c r="L11" s="6">
        <v>162</v>
      </c>
      <c r="M11" s="6">
        <v>125.17699115044248</v>
      </c>
      <c r="N11" s="6">
        <f t="shared" si="2"/>
        <v>126.93511868142268</v>
      </c>
      <c r="O11" s="5">
        <v>8.4400000000000005E-5</v>
      </c>
      <c r="P11" s="5">
        <v>2.6240999999999998E-4</v>
      </c>
      <c r="Q11" s="5">
        <v>1.7385999999999999E-4</v>
      </c>
      <c r="R11" s="5">
        <v>1.4386999999999999E-4</v>
      </c>
      <c r="S11" s="5">
        <f t="shared" ref="S11:S27" si="5">AVERAGEIF(O11:R11,"&lt;&gt;0")</f>
        <v>1.6613499999999998E-4</v>
      </c>
      <c r="T11" s="5">
        <v>2.1111111111111112</v>
      </c>
      <c r="U11" s="5">
        <v>4</v>
      </c>
      <c r="V11" s="5">
        <v>3</v>
      </c>
      <c r="W11" s="5">
        <v>2</v>
      </c>
      <c r="X11" s="5">
        <f t="shared" si="3"/>
        <v>2.7777777777777777</v>
      </c>
    </row>
    <row r="12" spans="1:24" x14ac:dyDescent="0.2">
      <c r="A12" s="40" t="s">
        <v>487</v>
      </c>
      <c r="B12" s="2" t="s">
        <v>415</v>
      </c>
      <c r="C12" s="2">
        <f t="shared" si="4"/>
        <v>44.308486238532105</v>
      </c>
      <c r="D12" s="2">
        <f t="shared" si="0"/>
        <v>1.1962407147957548E-4</v>
      </c>
      <c r="E12" s="6">
        <v>1.6520700000000001E-3</v>
      </c>
      <c r="F12" s="6">
        <v>2.6561200000000001E-3</v>
      </c>
      <c r="G12" s="6">
        <v>2.3985E-3</v>
      </c>
      <c r="H12" s="6">
        <v>1.79345E-3</v>
      </c>
      <c r="I12" s="6">
        <f t="shared" si="1"/>
        <v>2.1250349999999999E-3</v>
      </c>
      <c r="J12" s="6">
        <v>26.191458026509572</v>
      </c>
      <c r="K12" s="6">
        <v>41.831610044313145</v>
      </c>
      <c r="L12" s="6">
        <v>31.945121951219512</v>
      </c>
      <c r="M12" s="6">
        <v>26.257851239669421</v>
      </c>
      <c r="N12" s="6">
        <f t="shared" si="2"/>
        <v>31.556510315427911</v>
      </c>
      <c r="O12" s="5">
        <v>0</v>
      </c>
      <c r="P12" s="5">
        <v>0</v>
      </c>
      <c r="Q12" s="5">
        <v>4.7960000000000002E-5</v>
      </c>
      <c r="R12" s="5">
        <v>0</v>
      </c>
      <c r="S12" s="5">
        <f t="shared" si="5"/>
        <v>4.7960000000000002E-5</v>
      </c>
      <c r="T12" s="5">
        <v>0</v>
      </c>
      <c r="U12" s="5">
        <v>0</v>
      </c>
      <c r="V12" s="5">
        <v>1</v>
      </c>
      <c r="W12" s="5">
        <v>0</v>
      </c>
      <c r="X12" s="5">
        <f t="shared" si="3"/>
        <v>0.25</v>
      </c>
    </row>
    <row r="13" spans="1:24" x14ac:dyDescent="0.2">
      <c r="A13" s="40" t="s">
        <v>410</v>
      </c>
      <c r="B13" s="2" t="s">
        <v>409</v>
      </c>
      <c r="C13" s="2">
        <f t="shared" si="4"/>
        <v>35.534916092563158</v>
      </c>
      <c r="D13" s="2">
        <f t="shared" si="0"/>
        <v>2.0392894250569833E-4</v>
      </c>
      <c r="E13" s="6">
        <v>3.4050990000000003E-2</v>
      </c>
      <c r="F13" s="6">
        <v>2.3826730000000001E-2</v>
      </c>
      <c r="G13" s="6">
        <v>1.97716E-2</v>
      </c>
      <c r="H13" s="6">
        <v>2.2932259999999999E-2</v>
      </c>
      <c r="I13" s="6">
        <f t="shared" si="1"/>
        <v>2.5145395000000001E-2</v>
      </c>
      <c r="J13" s="6">
        <v>82</v>
      </c>
      <c r="K13" s="6">
        <v>57</v>
      </c>
      <c r="L13" s="6">
        <v>40</v>
      </c>
      <c r="M13" s="6">
        <v>51</v>
      </c>
      <c r="N13" s="6">
        <f t="shared" si="2"/>
        <v>57.5</v>
      </c>
      <c r="O13" s="5">
        <v>0</v>
      </c>
      <c r="P13" s="5">
        <v>0</v>
      </c>
      <c r="Q13" s="5">
        <v>6.3144999999999998E-4</v>
      </c>
      <c r="R13" s="5">
        <v>7.8379999999999997E-4</v>
      </c>
      <c r="S13" s="5">
        <f t="shared" si="5"/>
        <v>7.0762499999999992E-4</v>
      </c>
      <c r="T13" s="5">
        <v>0</v>
      </c>
      <c r="U13" s="5">
        <v>0</v>
      </c>
      <c r="V13" s="5">
        <v>2</v>
      </c>
      <c r="W13" s="5">
        <v>2</v>
      </c>
      <c r="X13" s="5">
        <f t="shared" si="3"/>
        <v>1</v>
      </c>
    </row>
    <row r="14" spans="1:24" x14ac:dyDescent="0.2">
      <c r="A14" s="40" t="s">
        <v>408</v>
      </c>
      <c r="B14" s="2" t="s">
        <v>407</v>
      </c>
      <c r="C14" s="2">
        <f t="shared" si="4"/>
        <v>28.929119388801833</v>
      </c>
      <c r="D14" s="2">
        <f t="shared" si="0"/>
        <v>1.8753178423764055E-8</v>
      </c>
      <c r="E14" s="6">
        <v>1.1866700000000001E-2</v>
      </c>
      <c r="F14" s="6">
        <v>1.077944E-2</v>
      </c>
      <c r="G14" s="6">
        <v>1.133696E-2</v>
      </c>
      <c r="H14" s="6">
        <v>1.1985559999999999E-2</v>
      </c>
      <c r="I14" s="6">
        <f t="shared" si="1"/>
        <v>1.1492165E-2</v>
      </c>
      <c r="J14" s="6">
        <v>1383</v>
      </c>
      <c r="K14" s="6">
        <v>1248</v>
      </c>
      <c r="L14" s="6">
        <v>1110</v>
      </c>
      <c r="M14" s="6">
        <v>1290</v>
      </c>
      <c r="N14" s="6">
        <f t="shared" si="2"/>
        <v>1257.75</v>
      </c>
      <c r="O14" s="5">
        <v>2.0252000000000001E-4</v>
      </c>
      <c r="P14" s="5">
        <v>4.5048000000000001E-4</v>
      </c>
      <c r="Q14" s="5">
        <v>4.5014000000000002E-4</v>
      </c>
      <c r="R14" s="5">
        <v>4.8587000000000001E-4</v>
      </c>
      <c r="S14" s="5">
        <f t="shared" si="5"/>
        <v>3.9725250000000002E-4</v>
      </c>
      <c r="T14" s="5">
        <v>45</v>
      </c>
      <c r="U14" s="5">
        <v>61</v>
      </c>
      <c r="V14" s="5">
        <v>69</v>
      </c>
      <c r="W14" s="5">
        <v>60</v>
      </c>
      <c r="X14" s="5">
        <f t="shared" si="3"/>
        <v>58.75</v>
      </c>
    </row>
    <row r="15" spans="1:24" x14ac:dyDescent="0.2">
      <c r="A15" s="40" t="s">
        <v>402</v>
      </c>
      <c r="B15" s="2" t="s">
        <v>401</v>
      </c>
      <c r="C15" s="2">
        <f t="shared" si="4"/>
        <v>18.038981505239143</v>
      </c>
      <c r="D15" s="2">
        <f t="shared" si="0"/>
        <v>1.0944182901860592E-5</v>
      </c>
      <c r="E15" s="6">
        <v>7.0128300000000003E-3</v>
      </c>
      <c r="F15" s="6">
        <v>8.6364100000000006E-3</v>
      </c>
      <c r="G15" s="6">
        <v>9.8375700000000003E-3</v>
      </c>
      <c r="H15" s="6">
        <v>9.1968599999999994E-3</v>
      </c>
      <c r="I15" s="6">
        <f t="shared" si="1"/>
        <v>8.6709174999999999E-3</v>
      </c>
      <c r="J15" s="6">
        <v>86.55080213903743</v>
      </c>
      <c r="K15" s="6">
        <v>105.88571428571427</v>
      </c>
      <c r="L15" s="6">
        <v>102</v>
      </c>
      <c r="M15" s="6">
        <v>104.82300884955752</v>
      </c>
      <c r="N15" s="6">
        <f t="shared" si="2"/>
        <v>99.814881318577307</v>
      </c>
      <c r="O15" s="5">
        <v>7.1774999999999996E-4</v>
      </c>
      <c r="P15" s="5">
        <v>4.1840999999999997E-4</v>
      </c>
      <c r="Q15" s="5">
        <v>0</v>
      </c>
      <c r="R15" s="5">
        <v>3.0587000000000002E-4</v>
      </c>
      <c r="S15" s="5">
        <f t="shared" si="5"/>
        <v>4.8067666666666667E-4</v>
      </c>
      <c r="T15" s="5">
        <v>16.888888888888889</v>
      </c>
      <c r="U15" s="5">
        <v>6</v>
      </c>
      <c r="V15" s="5">
        <v>0</v>
      </c>
      <c r="W15" s="5">
        <v>4</v>
      </c>
      <c r="X15" s="5">
        <f t="shared" si="3"/>
        <v>6.7222222222222223</v>
      </c>
    </row>
    <row r="16" spans="1:24" x14ac:dyDescent="0.2">
      <c r="A16" s="40" t="s">
        <v>392</v>
      </c>
      <c r="B16" s="2" t="s">
        <v>391</v>
      </c>
      <c r="C16" s="2">
        <f t="shared" si="4"/>
        <v>9.0867925689923208</v>
      </c>
      <c r="D16" s="2">
        <f t="shared" si="0"/>
        <v>9.4441555200804052E-6</v>
      </c>
      <c r="E16" s="6">
        <v>1.3101E-3</v>
      </c>
      <c r="F16" s="6">
        <v>1.727E-3</v>
      </c>
      <c r="G16" s="6">
        <v>1.4480599999999999E-3</v>
      </c>
      <c r="H16" s="6">
        <v>1.41862E-3</v>
      </c>
      <c r="I16" s="6">
        <f t="shared" si="1"/>
        <v>1.475945E-3</v>
      </c>
      <c r="J16" s="6">
        <v>42</v>
      </c>
      <c r="K16" s="6">
        <v>55</v>
      </c>
      <c r="L16" s="6">
        <v>39</v>
      </c>
      <c r="M16" s="6">
        <v>42</v>
      </c>
      <c r="N16" s="6">
        <f t="shared" si="2"/>
        <v>44.5</v>
      </c>
      <c r="O16" s="5">
        <v>6.5439999999999997E-5</v>
      </c>
      <c r="P16" s="5">
        <v>2.4162000000000001E-4</v>
      </c>
      <c r="Q16" s="5">
        <v>1.6602000000000001E-4</v>
      </c>
      <c r="R16" s="5">
        <v>1.7662999999999999E-4</v>
      </c>
      <c r="S16" s="5">
        <f t="shared" si="5"/>
        <v>1.6242749999999999E-4</v>
      </c>
      <c r="T16" s="5">
        <v>4</v>
      </c>
      <c r="U16" s="5">
        <v>9</v>
      </c>
      <c r="V16" s="5">
        <v>7</v>
      </c>
      <c r="W16" s="5">
        <v>6</v>
      </c>
      <c r="X16" s="5">
        <f t="shared" si="3"/>
        <v>6.5</v>
      </c>
    </row>
    <row r="17" spans="1:24" x14ac:dyDescent="0.2">
      <c r="A17" s="40" t="s">
        <v>390</v>
      </c>
      <c r="B17" s="2" t="s">
        <v>389</v>
      </c>
      <c r="C17" s="2">
        <f t="shared" si="4"/>
        <v>8.1635767321095063</v>
      </c>
      <c r="D17" s="2">
        <f t="shared" si="0"/>
        <v>2.1220161131540771E-6</v>
      </c>
      <c r="E17" s="6">
        <v>1.9882599999999999E-3</v>
      </c>
      <c r="F17" s="6">
        <v>1.80131E-3</v>
      </c>
      <c r="G17" s="6">
        <v>1.6566700000000001E-3</v>
      </c>
      <c r="H17" s="6">
        <v>1.72236E-3</v>
      </c>
      <c r="I17" s="6">
        <f t="shared" si="1"/>
        <v>1.7921499999999999E-3</v>
      </c>
      <c r="J17" s="6">
        <v>20</v>
      </c>
      <c r="K17" s="6">
        <v>18</v>
      </c>
      <c r="L17" s="6">
        <v>14</v>
      </c>
      <c r="M17" s="6">
        <v>16</v>
      </c>
      <c r="N17" s="6">
        <f t="shared" si="2"/>
        <v>17</v>
      </c>
      <c r="O17" s="5">
        <v>2.6070999999999999E-4</v>
      </c>
      <c r="P17" s="5">
        <v>1.7112E-4</v>
      </c>
      <c r="Q17" s="5">
        <v>2.2676E-4</v>
      </c>
      <c r="R17" s="5">
        <v>0</v>
      </c>
      <c r="S17" s="5">
        <f t="shared" si="5"/>
        <v>2.1953000000000001E-4</v>
      </c>
      <c r="T17" s="5">
        <v>5</v>
      </c>
      <c r="U17" s="5">
        <v>2</v>
      </c>
      <c r="V17" s="5">
        <v>3</v>
      </c>
      <c r="W17" s="5">
        <v>0</v>
      </c>
      <c r="X17" s="5">
        <f t="shared" si="3"/>
        <v>2.5</v>
      </c>
    </row>
    <row r="18" spans="1:24" x14ac:dyDescent="0.2">
      <c r="A18" s="40" t="s">
        <v>386</v>
      </c>
      <c r="B18" s="2" t="s">
        <v>385</v>
      </c>
      <c r="C18" s="2">
        <f t="shared" si="4"/>
        <v>7.2408711786853059</v>
      </c>
      <c r="D18" s="2">
        <f t="shared" si="0"/>
        <v>9.0459585265480931E-3</v>
      </c>
      <c r="E18" s="6">
        <v>6.7028900000000004E-3</v>
      </c>
      <c r="F18" s="6">
        <v>1.77563E-3</v>
      </c>
      <c r="G18" s="6">
        <v>3.7793499999999999E-3</v>
      </c>
      <c r="H18" s="6">
        <v>3.8200500000000002E-3</v>
      </c>
      <c r="I18" s="6">
        <f t="shared" si="1"/>
        <v>4.0194800000000006E-3</v>
      </c>
      <c r="J18" s="6">
        <v>19</v>
      </c>
      <c r="K18" s="6">
        <v>5</v>
      </c>
      <c r="L18" s="6">
        <v>9</v>
      </c>
      <c r="M18" s="6">
        <v>10</v>
      </c>
      <c r="N18" s="6">
        <f t="shared" si="2"/>
        <v>10.75</v>
      </c>
      <c r="O18" s="5">
        <v>5.5511000000000004E-4</v>
      </c>
      <c r="P18" s="5">
        <v>0</v>
      </c>
      <c r="Q18" s="5">
        <v>0</v>
      </c>
      <c r="R18" s="5">
        <v>0</v>
      </c>
      <c r="S18" s="5">
        <f t="shared" si="5"/>
        <v>5.5511000000000004E-4</v>
      </c>
      <c r="T18" s="5">
        <v>3</v>
      </c>
      <c r="U18" s="5">
        <v>0</v>
      </c>
      <c r="V18" s="5">
        <v>0</v>
      </c>
      <c r="W18" s="5">
        <v>0</v>
      </c>
      <c r="X18" s="5">
        <f t="shared" si="3"/>
        <v>0.75</v>
      </c>
    </row>
    <row r="19" spans="1:24" x14ac:dyDescent="0.2">
      <c r="A19" s="40" t="s">
        <v>382</v>
      </c>
      <c r="B19" s="2" t="s">
        <v>381</v>
      </c>
      <c r="C19" s="2">
        <f t="shared" si="4"/>
        <v>6.9563542824389604</v>
      </c>
      <c r="D19" s="2">
        <f t="shared" si="0"/>
        <v>4.2620395003568595E-7</v>
      </c>
      <c r="E19" s="6">
        <v>9.0654800000000008E-3</v>
      </c>
      <c r="F19" s="6">
        <v>1.025934E-2</v>
      </c>
      <c r="G19" s="6">
        <v>9.8105999999999992E-3</v>
      </c>
      <c r="H19" s="6">
        <v>1.06719E-2</v>
      </c>
      <c r="I19" s="6">
        <f t="shared" si="1"/>
        <v>9.9518300000000001E-3</v>
      </c>
      <c r="J19" s="6">
        <v>194.43298969072163</v>
      </c>
      <c r="K19" s="6">
        <v>218.58715596330276</v>
      </c>
      <c r="L19" s="6">
        <v>176.77011494252875</v>
      </c>
      <c r="M19" s="6">
        <v>211.37799043062199</v>
      </c>
      <c r="N19" s="6">
        <f t="shared" si="2"/>
        <v>200.29206275679377</v>
      </c>
      <c r="O19" s="5">
        <v>1.80967E-3</v>
      </c>
      <c r="P19" s="5">
        <v>1.4044999999999999E-3</v>
      </c>
      <c r="Q19" s="5">
        <v>1.2761999999999999E-3</v>
      </c>
      <c r="R19" s="5">
        <v>1.23207E-3</v>
      </c>
      <c r="S19" s="5">
        <f t="shared" si="5"/>
        <v>1.4306099999999999E-3</v>
      </c>
      <c r="T19" s="5">
        <v>74</v>
      </c>
      <c r="U19" s="5">
        <v>35</v>
      </c>
      <c r="V19" s="5">
        <v>36</v>
      </c>
      <c r="W19" s="5">
        <v>28</v>
      </c>
      <c r="X19" s="5">
        <f t="shared" si="3"/>
        <v>43.25</v>
      </c>
    </row>
    <row r="20" spans="1:24" x14ac:dyDescent="0.2">
      <c r="A20" s="40" t="s">
        <v>371</v>
      </c>
      <c r="B20" s="2" t="s">
        <v>370</v>
      </c>
      <c r="C20" s="2">
        <f t="shared" si="4"/>
        <v>5.1670371524041458</v>
      </c>
      <c r="D20" s="2">
        <f t="shared" si="0"/>
        <v>6.3579589881378419E-3</v>
      </c>
      <c r="E20" s="6">
        <v>1.4843199999999999E-3</v>
      </c>
      <c r="F20" s="6">
        <v>9.6053999999999996E-4</v>
      </c>
      <c r="G20" s="6">
        <v>2.52403E-3</v>
      </c>
      <c r="H20" s="6">
        <v>2.32986E-3</v>
      </c>
      <c r="I20" s="6">
        <f t="shared" si="1"/>
        <v>1.8246874999999999E-3</v>
      </c>
      <c r="J20" s="6">
        <v>14</v>
      </c>
      <c r="K20" s="6">
        <v>9</v>
      </c>
      <c r="L20" s="6">
        <v>20</v>
      </c>
      <c r="M20" s="6">
        <v>20.294117647058826</v>
      </c>
      <c r="N20" s="6">
        <f t="shared" si="2"/>
        <v>15.823529411764707</v>
      </c>
      <c r="O20" s="5">
        <v>0</v>
      </c>
      <c r="P20" s="5">
        <v>4.5625E-4</v>
      </c>
      <c r="Q20" s="5">
        <v>4.0305000000000001E-4</v>
      </c>
      <c r="R20" s="5">
        <v>2.0012E-4</v>
      </c>
      <c r="S20" s="5">
        <f t="shared" si="5"/>
        <v>3.5314E-4</v>
      </c>
      <c r="T20" s="5">
        <v>0</v>
      </c>
      <c r="U20" s="5">
        <v>5</v>
      </c>
      <c r="V20" s="5">
        <v>5</v>
      </c>
      <c r="W20" s="5">
        <v>2</v>
      </c>
      <c r="X20" s="5">
        <f t="shared" si="3"/>
        <v>3</v>
      </c>
    </row>
    <row r="21" spans="1:24" x14ac:dyDescent="0.2">
      <c r="A21" s="2" t="s">
        <v>359</v>
      </c>
      <c r="B21" s="2" t="s">
        <v>358</v>
      </c>
      <c r="C21" s="2">
        <f t="shared" si="4"/>
        <v>4.2420177120777334</v>
      </c>
      <c r="D21" s="2">
        <f t="shared" si="0"/>
        <v>9.5400503566556008E-2</v>
      </c>
      <c r="E21" s="6">
        <v>0</v>
      </c>
      <c r="F21" s="6">
        <v>8.28511E-3</v>
      </c>
      <c r="G21" s="6">
        <v>8.36661E-3</v>
      </c>
      <c r="H21" s="6">
        <v>6.3425399999999998E-3</v>
      </c>
      <c r="I21" s="6">
        <f t="shared" si="1"/>
        <v>7.6647533333333339E-3</v>
      </c>
      <c r="J21" s="6">
        <v>0</v>
      </c>
      <c r="K21" s="6">
        <v>18.375</v>
      </c>
      <c r="L21" s="6">
        <v>15.692307692307693</v>
      </c>
      <c r="M21" s="6">
        <v>13.076923076923078</v>
      </c>
      <c r="N21" s="6">
        <f t="shared" si="2"/>
        <v>11.786057692307693</v>
      </c>
      <c r="O21" s="5">
        <v>1.64453E-3</v>
      </c>
      <c r="P21" s="5">
        <v>2.2273599999999998E-3</v>
      </c>
      <c r="Q21" s="5">
        <v>2.2987699999999999E-3</v>
      </c>
      <c r="R21" s="5">
        <v>1.0568000000000001E-3</v>
      </c>
      <c r="S21" s="5">
        <f t="shared" si="5"/>
        <v>1.8068649999999999E-3</v>
      </c>
      <c r="T21" s="5">
        <v>7</v>
      </c>
      <c r="U21" s="5">
        <v>5.7777777777777786</v>
      </c>
      <c r="V21" s="5">
        <v>6.75</v>
      </c>
      <c r="W21" s="5">
        <v>2.5</v>
      </c>
      <c r="X21" s="5">
        <f t="shared" si="3"/>
        <v>5.5069444444444446</v>
      </c>
    </row>
    <row r="22" spans="1:24" x14ac:dyDescent="0.2">
      <c r="A22" s="17" t="s">
        <v>488</v>
      </c>
      <c r="B22" s="2" t="s">
        <v>320</v>
      </c>
      <c r="C22" s="2">
        <f t="shared" si="4"/>
        <v>2.4965535584932992</v>
      </c>
      <c r="D22" s="2">
        <f t="shared" si="0"/>
        <v>2.6568980983282565E-3</v>
      </c>
      <c r="E22" s="6">
        <v>9.8565999999999996E-4</v>
      </c>
      <c r="F22" s="6">
        <v>1.10245E-3</v>
      </c>
      <c r="G22" s="6">
        <v>1.4339800000000001E-3</v>
      </c>
      <c r="H22" s="6">
        <v>8.8942000000000003E-4</v>
      </c>
      <c r="I22" s="6">
        <f t="shared" si="1"/>
        <v>1.1028774999999999E-3</v>
      </c>
      <c r="J22" s="6">
        <v>18</v>
      </c>
      <c r="K22" s="6">
        <v>20</v>
      </c>
      <c r="L22" s="6">
        <v>22</v>
      </c>
      <c r="M22" s="6">
        <v>15</v>
      </c>
      <c r="N22" s="6">
        <f t="shared" si="2"/>
        <v>18.75</v>
      </c>
      <c r="O22" s="5">
        <v>4.5953999999999998E-4</v>
      </c>
      <c r="P22" s="5">
        <v>6.1268E-4</v>
      </c>
      <c r="Q22" s="5">
        <v>3.3306999999999998E-4</v>
      </c>
      <c r="R22" s="5">
        <v>3.6174999999999998E-4</v>
      </c>
      <c r="S22" s="5">
        <f t="shared" si="5"/>
        <v>4.4176000000000003E-4</v>
      </c>
      <c r="T22" s="5">
        <v>16</v>
      </c>
      <c r="U22" s="5">
        <v>13</v>
      </c>
      <c r="V22" s="5">
        <v>8</v>
      </c>
      <c r="W22" s="5">
        <v>7</v>
      </c>
      <c r="X22" s="5">
        <f t="shared" si="3"/>
        <v>11</v>
      </c>
    </row>
    <row r="23" spans="1:24" x14ac:dyDescent="0.2">
      <c r="A23" s="2" t="s">
        <v>305</v>
      </c>
      <c r="B23" s="2" t="s">
        <v>304</v>
      </c>
      <c r="C23" s="2">
        <f t="shared" si="4"/>
        <v>2.1905814533081944</v>
      </c>
      <c r="D23" s="2">
        <f t="shared" si="0"/>
        <v>0.22842655389094119</v>
      </c>
      <c r="E23" s="6">
        <v>2.7761000000000002E-4</v>
      </c>
      <c r="F23" s="6">
        <v>1.6767E-4</v>
      </c>
      <c r="G23" s="6">
        <v>0</v>
      </c>
      <c r="H23" s="6">
        <v>6.012E-5</v>
      </c>
      <c r="I23" s="6">
        <f t="shared" si="1"/>
        <v>1.6846666666666668E-4</v>
      </c>
      <c r="J23" s="6">
        <v>5</v>
      </c>
      <c r="K23" s="6">
        <v>3</v>
      </c>
      <c r="L23" s="6">
        <v>0</v>
      </c>
      <c r="M23" s="6">
        <v>1</v>
      </c>
      <c r="N23" s="6">
        <f t="shared" si="2"/>
        <v>2.25</v>
      </c>
      <c r="O23" s="5">
        <v>5.8239999999999998E-5</v>
      </c>
      <c r="P23" s="5">
        <v>9.5569999999999995E-5</v>
      </c>
      <c r="Q23" s="5">
        <v>0</v>
      </c>
      <c r="R23" s="5">
        <v>0</v>
      </c>
      <c r="S23" s="5">
        <f t="shared" si="5"/>
        <v>7.6904999999999996E-5</v>
      </c>
      <c r="T23" s="5">
        <v>2</v>
      </c>
      <c r="U23" s="5">
        <v>2</v>
      </c>
      <c r="V23" s="5">
        <v>0</v>
      </c>
      <c r="W23" s="5">
        <v>0</v>
      </c>
      <c r="X23" s="5">
        <f t="shared" si="3"/>
        <v>1</v>
      </c>
    </row>
    <row r="24" spans="1:24" x14ac:dyDescent="0.2">
      <c r="A24" s="2" t="s">
        <v>281</v>
      </c>
      <c r="B24" s="2" t="s">
        <v>280</v>
      </c>
      <c r="C24" s="2">
        <f t="shared" si="4"/>
        <v>1.8413612131018322</v>
      </c>
      <c r="D24" s="2">
        <f t="shared" si="0"/>
        <v>0.12473061173924062</v>
      </c>
      <c r="E24" s="6">
        <v>8.3631999999999999E-4</v>
      </c>
      <c r="F24" s="6">
        <v>4.2094000000000002E-4</v>
      </c>
      <c r="G24" s="6">
        <v>1.1614100000000001E-3</v>
      </c>
      <c r="H24" s="6">
        <v>1.13199E-3</v>
      </c>
      <c r="I24" s="6">
        <f t="shared" si="1"/>
        <v>8.8766500000000016E-4</v>
      </c>
      <c r="J24" s="6">
        <v>6</v>
      </c>
      <c r="K24" s="6">
        <v>3</v>
      </c>
      <c r="L24" s="6">
        <v>7</v>
      </c>
      <c r="M24" s="6">
        <v>7.5</v>
      </c>
      <c r="N24" s="6">
        <f t="shared" si="2"/>
        <v>5.875</v>
      </c>
      <c r="O24" s="5">
        <v>1.062E-3</v>
      </c>
      <c r="P24" s="5">
        <v>0</v>
      </c>
      <c r="Q24" s="5">
        <v>1.2112000000000001E-4</v>
      </c>
      <c r="R24" s="5">
        <v>2.6309E-4</v>
      </c>
      <c r="S24" s="5">
        <f t="shared" si="5"/>
        <v>4.8206999999999997E-4</v>
      </c>
      <c r="T24" s="5">
        <v>14.526315789473685</v>
      </c>
      <c r="U24" s="5">
        <v>0</v>
      </c>
      <c r="V24" s="5">
        <v>1.1428571428571428</v>
      </c>
      <c r="W24" s="5">
        <v>2</v>
      </c>
      <c r="X24" s="5">
        <f t="shared" si="3"/>
        <v>4.4172932330827068</v>
      </c>
    </row>
    <row r="25" spans="1:24" x14ac:dyDescent="0.2">
      <c r="A25" s="2" t="s">
        <v>207</v>
      </c>
      <c r="B25" s="2" t="s">
        <v>206</v>
      </c>
      <c r="C25" s="2">
        <f t="shared" si="4"/>
        <v>0.99317830671824003</v>
      </c>
      <c r="D25" s="2">
        <f t="shared" si="0"/>
        <v>0.65450322000800165</v>
      </c>
      <c r="E25" s="6">
        <v>1.17249E-3</v>
      </c>
      <c r="F25" s="6">
        <v>2.9506999999999998E-4</v>
      </c>
      <c r="G25" s="6">
        <v>3.4891000000000002E-4</v>
      </c>
      <c r="H25" s="6">
        <v>6.3480000000000003E-4</v>
      </c>
      <c r="I25" s="6">
        <f t="shared" si="1"/>
        <v>6.1281750000000005E-4</v>
      </c>
      <c r="J25" s="6">
        <v>8</v>
      </c>
      <c r="K25" s="6">
        <v>2</v>
      </c>
      <c r="L25" s="6">
        <v>2</v>
      </c>
      <c r="M25" s="6">
        <v>4</v>
      </c>
      <c r="N25" s="6">
        <f t="shared" si="2"/>
        <v>4</v>
      </c>
      <c r="O25" s="5">
        <v>1.15307E-3</v>
      </c>
      <c r="P25" s="5">
        <v>2.5228000000000002E-4</v>
      </c>
      <c r="Q25" s="5">
        <v>4.4572999999999998E-4</v>
      </c>
      <c r="R25" s="5">
        <v>0</v>
      </c>
      <c r="S25" s="5">
        <f t="shared" si="5"/>
        <v>6.1702666666666676E-4</v>
      </c>
      <c r="T25" s="5">
        <v>15</v>
      </c>
      <c r="U25" s="5">
        <v>2</v>
      </c>
      <c r="V25" s="5">
        <v>4</v>
      </c>
      <c r="W25" s="5">
        <v>0</v>
      </c>
      <c r="X25" s="5">
        <f t="shared" si="3"/>
        <v>5.25</v>
      </c>
    </row>
    <row r="26" spans="1:24" x14ac:dyDescent="0.2">
      <c r="A26" s="2" t="s">
        <v>174</v>
      </c>
      <c r="B26" s="2" t="s">
        <v>173</v>
      </c>
      <c r="C26" s="2">
        <f t="shared" si="4"/>
        <v>0.77771332935562842</v>
      </c>
      <c r="D26" s="2">
        <f t="shared" si="0"/>
        <v>0.54297240403731362</v>
      </c>
      <c r="E26" s="6">
        <v>8.9583000000000002E-4</v>
      </c>
      <c r="F26" s="6">
        <v>1.18359E-3</v>
      </c>
      <c r="G26" s="6">
        <v>6.9722000000000002E-4</v>
      </c>
      <c r="H26" s="6">
        <v>1.9027600000000001E-3</v>
      </c>
      <c r="I26" s="6">
        <f t="shared" si="1"/>
        <v>1.1698500000000001E-3</v>
      </c>
      <c r="J26" s="6">
        <v>2</v>
      </c>
      <c r="K26" s="6">
        <v>2.625</v>
      </c>
      <c r="L26" s="6">
        <v>1.3076923076923077</v>
      </c>
      <c r="M26" s="6">
        <v>3.9230769230769234</v>
      </c>
      <c r="N26" s="6">
        <f t="shared" si="2"/>
        <v>2.4639423076923075</v>
      </c>
      <c r="O26" s="5">
        <v>1.4096E-3</v>
      </c>
      <c r="P26" s="5">
        <v>2.7842100000000001E-3</v>
      </c>
      <c r="Q26" s="5">
        <v>7.6626000000000005E-4</v>
      </c>
      <c r="R26" s="5">
        <v>1.0568000000000001E-3</v>
      </c>
      <c r="S26" s="5">
        <f t="shared" si="5"/>
        <v>1.5042175000000001E-3</v>
      </c>
      <c r="T26" s="5">
        <v>6</v>
      </c>
      <c r="U26" s="5">
        <v>7.2222222222222214</v>
      </c>
      <c r="V26" s="5">
        <v>2.25</v>
      </c>
      <c r="W26" s="5">
        <v>2.5</v>
      </c>
      <c r="X26" s="5">
        <f t="shared" si="3"/>
        <v>4.4930555555555554</v>
      </c>
    </row>
    <row r="27" spans="1:24" x14ac:dyDescent="0.2">
      <c r="A27" s="2" t="s">
        <v>165</v>
      </c>
      <c r="B27" s="2" t="s">
        <v>164</v>
      </c>
      <c r="C27" s="2">
        <f t="shared" si="4"/>
        <v>0.67543296918984519</v>
      </c>
      <c r="D27" s="2">
        <f t="shared" si="0"/>
        <v>7.9879086289471948E-2</v>
      </c>
      <c r="E27" s="6">
        <v>8.3631999999999999E-4</v>
      </c>
      <c r="F27" s="6">
        <v>4.2094000000000002E-4</v>
      </c>
      <c r="G27" s="6">
        <v>0</v>
      </c>
      <c r="H27" s="6">
        <v>3.7732999999999999E-4</v>
      </c>
      <c r="I27" s="6">
        <f t="shared" si="1"/>
        <v>5.448633333333333E-4</v>
      </c>
      <c r="J27" s="6">
        <v>6</v>
      </c>
      <c r="K27" s="6">
        <v>3</v>
      </c>
      <c r="L27" s="6">
        <v>0</v>
      </c>
      <c r="M27" s="6">
        <v>2.5</v>
      </c>
      <c r="N27" s="6">
        <f t="shared" si="2"/>
        <v>2.875</v>
      </c>
      <c r="O27" s="5">
        <v>6.1950000000000004E-4</v>
      </c>
      <c r="P27" s="5">
        <v>9.5971999999999995E-4</v>
      </c>
      <c r="Q27" s="5">
        <v>7.2670999999999999E-4</v>
      </c>
      <c r="R27" s="5">
        <v>9.2082000000000004E-4</v>
      </c>
      <c r="S27" s="5">
        <f t="shared" si="5"/>
        <v>8.0668750000000011E-4</v>
      </c>
      <c r="T27" s="5">
        <v>8.473684210526315</v>
      </c>
      <c r="U27" s="5">
        <v>8</v>
      </c>
      <c r="V27" s="5">
        <v>6.8571428571428568</v>
      </c>
      <c r="W27" s="5">
        <v>7</v>
      </c>
      <c r="X27" s="5">
        <f t="shared" si="3"/>
        <v>7.5827067669172932</v>
      </c>
    </row>
    <row r="47" spans="2:23" x14ac:dyDescent="0.2">
      <c r="B47" s="4"/>
      <c r="C47" s="4"/>
      <c r="D47" s="4"/>
      <c r="J47" s="3"/>
      <c r="K47" s="3"/>
      <c r="L47" s="3"/>
      <c r="M47" s="3"/>
      <c r="N47" s="3"/>
      <c r="T47" s="3"/>
      <c r="U47" s="3"/>
      <c r="V47" s="3"/>
      <c r="W47" s="3"/>
    </row>
    <row r="48" spans="2:23" x14ac:dyDescent="0.2">
      <c r="B48" s="4"/>
      <c r="C48" s="4"/>
      <c r="D48" s="4"/>
    </row>
    <row r="49" spans="1:24" x14ac:dyDescent="0.2">
      <c r="B49" s="4"/>
      <c r="C49" s="4"/>
      <c r="D49" s="4"/>
      <c r="E49" s="3"/>
      <c r="F49" s="3"/>
      <c r="G49" s="3"/>
      <c r="H49" s="3"/>
      <c r="I49" s="3"/>
      <c r="O49" s="3"/>
      <c r="P49" s="3"/>
      <c r="Q49" s="3"/>
      <c r="R49" s="3"/>
      <c r="S49" s="3"/>
      <c r="X49" s="3"/>
    </row>
    <row r="50" spans="1:24" x14ac:dyDescent="0.2">
      <c r="A50" s="4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2">
      <c r="A51" s="4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2">
      <c r="A52" s="4"/>
      <c r="B52" s="4"/>
      <c r="C52" s="4"/>
      <c r="D52" s="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">
      <c r="A53" s="4"/>
      <c r="B53" s="4"/>
      <c r="C53" s="4"/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4"/>
      <c r="B54" s="4"/>
      <c r="C54" s="4"/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4"/>
      <c r="B55" s="4"/>
      <c r="C55" s="4"/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</sheetData>
  <sortState ref="A4:X31">
    <sortCondition descending="1" ref="C4:C31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  <pageSetup orientation="portrait" horizontalDpi="4294967292" verticalDpi="429496729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X180"/>
  <sheetViews>
    <sheetView workbookViewId="0">
      <selection activeCell="A4" sqref="A4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480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2" t="s">
        <v>441</v>
      </c>
      <c r="B4" s="2" t="s">
        <v>440</v>
      </c>
      <c r="C4" s="1" t="s">
        <v>528</v>
      </c>
      <c r="D4" s="2">
        <f t="shared" ref="D4:D32" si="0">TTEST(E4:H4,O4:R4,2,2)</f>
        <v>1.787440044166196E-3</v>
      </c>
      <c r="E4" s="6">
        <v>2.5113000000000002E-4</v>
      </c>
      <c r="F4" s="6">
        <v>1.3632999999999999E-4</v>
      </c>
      <c r="G4" s="6">
        <v>2.7899000000000001E-4</v>
      </c>
      <c r="H4" s="6">
        <v>1.3580999999999999E-4</v>
      </c>
      <c r="I4" s="6">
        <f t="shared" ref="I4:I32" si="1">AVERAGEIF(E4:H4,"&lt;&gt;0")</f>
        <v>2.0056500000000002E-4</v>
      </c>
      <c r="J4" s="6">
        <v>4</v>
      </c>
      <c r="K4" s="6">
        <v>1</v>
      </c>
      <c r="L4" s="6">
        <v>3</v>
      </c>
      <c r="M4" s="6">
        <v>1</v>
      </c>
      <c r="N4" s="6">
        <f t="shared" ref="N4:N32" si="2">AVERAGE(J4:M4)</f>
        <v>2.25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B5" s="2" t="s">
        <v>435</v>
      </c>
      <c r="C5" s="1" t="s">
        <v>528</v>
      </c>
      <c r="D5" s="2">
        <f t="shared" si="0"/>
        <v>3.845677947086673E-5</v>
      </c>
      <c r="E5" s="6">
        <v>3.1354000000000001E-4</v>
      </c>
      <c r="F5" s="6">
        <v>3.4040999999999997E-4</v>
      </c>
      <c r="G5" s="6">
        <v>4.6443E-4</v>
      </c>
      <c r="H5" s="6">
        <v>3.3911999999999999E-4</v>
      </c>
      <c r="I5" s="6">
        <f t="shared" si="1"/>
        <v>3.6437500000000001E-4</v>
      </c>
      <c r="J5" s="6">
        <v>4</v>
      </c>
      <c r="K5" s="6">
        <v>2</v>
      </c>
      <c r="L5" s="6">
        <v>4</v>
      </c>
      <c r="M5" s="6">
        <v>2</v>
      </c>
      <c r="N5" s="6">
        <f t="shared" si="2"/>
        <v>3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447</v>
      </c>
      <c r="B6" s="2" t="s">
        <v>446</v>
      </c>
      <c r="C6" s="1" t="s">
        <v>528</v>
      </c>
      <c r="D6" s="2">
        <f t="shared" si="0"/>
        <v>1.2685831726019682E-5</v>
      </c>
      <c r="E6" s="6">
        <v>3.2140000000000001E-5</v>
      </c>
      <c r="F6" s="6">
        <v>2.792E-5</v>
      </c>
      <c r="G6" s="6">
        <v>3.8090000000000003E-5</v>
      </c>
      <c r="H6" s="6">
        <v>2.781E-5</v>
      </c>
      <c r="I6" s="6">
        <f t="shared" si="1"/>
        <v>3.1489999999999998E-5</v>
      </c>
      <c r="J6" s="6">
        <v>5</v>
      </c>
      <c r="K6" s="6">
        <v>2</v>
      </c>
      <c r="L6" s="6">
        <v>4</v>
      </c>
      <c r="M6" s="6">
        <v>2</v>
      </c>
      <c r="N6" s="6">
        <f t="shared" si="2"/>
        <v>3.25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451</v>
      </c>
      <c r="B7" s="2" t="s">
        <v>450</v>
      </c>
      <c r="C7" s="1" t="s">
        <v>528</v>
      </c>
      <c r="D7" s="2">
        <f t="shared" si="0"/>
        <v>1.8158123341066786E-5</v>
      </c>
      <c r="E7" s="6">
        <v>6.8234000000000003E-4</v>
      </c>
      <c r="F7" s="6">
        <v>5.3877000000000005E-4</v>
      </c>
      <c r="G7" s="6">
        <v>7.3506000000000005E-4</v>
      </c>
      <c r="H7" s="6">
        <v>8.051E-4</v>
      </c>
      <c r="I7" s="6">
        <f t="shared" si="1"/>
        <v>6.9031750000000003E-4</v>
      </c>
      <c r="J7" s="6">
        <v>11</v>
      </c>
      <c r="K7" s="6">
        <v>4</v>
      </c>
      <c r="L7" s="6">
        <v>8</v>
      </c>
      <c r="M7" s="6">
        <v>6</v>
      </c>
      <c r="N7" s="6">
        <f t="shared" si="2"/>
        <v>7.25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2" t="s">
        <v>461</v>
      </c>
      <c r="B8" s="2" t="s">
        <v>460</v>
      </c>
      <c r="C8" s="1" t="s">
        <v>528</v>
      </c>
      <c r="D8" s="2">
        <f t="shared" si="0"/>
        <v>4.1500195059012562E-3</v>
      </c>
      <c r="E8" s="6">
        <v>5.6232000000000005E-4</v>
      </c>
      <c r="F8" s="6">
        <v>1.4652300000000001E-3</v>
      </c>
      <c r="G8" s="6">
        <v>7.4963999999999999E-4</v>
      </c>
      <c r="H8" s="6">
        <v>1.4596800000000001E-3</v>
      </c>
      <c r="I8" s="6">
        <f t="shared" si="1"/>
        <v>1.0592175000000001E-3</v>
      </c>
      <c r="J8" s="6">
        <v>10</v>
      </c>
      <c r="K8" s="6">
        <v>12</v>
      </c>
      <c r="L8" s="6">
        <v>9</v>
      </c>
      <c r="M8" s="6">
        <v>12</v>
      </c>
      <c r="N8" s="6">
        <f t="shared" si="2"/>
        <v>10.75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443</v>
      </c>
      <c r="B9" s="2" t="s">
        <v>442</v>
      </c>
      <c r="C9" s="1" t="s">
        <v>528</v>
      </c>
      <c r="D9" s="2">
        <f t="shared" si="0"/>
        <v>3.2674732883681445E-4</v>
      </c>
      <c r="E9" s="6">
        <v>1.4494369999999999E-2</v>
      </c>
      <c r="F9" s="6">
        <v>7.7471800000000002E-3</v>
      </c>
      <c r="G9" s="6">
        <v>1.1560590000000001E-2</v>
      </c>
      <c r="H9" s="6">
        <v>1.4953330000000001E-2</v>
      </c>
      <c r="I9" s="6">
        <f t="shared" si="1"/>
        <v>1.2188867500000001E-2</v>
      </c>
      <c r="J9" s="6">
        <v>65</v>
      </c>
      <c r="K9" s="6">
        <v>16</v>
      </c>
      <c r="L9" s="6">
        <v>35</v>
      </c>
      <c r="M9" s="6">
        <v>31</v>
      </c>
      <c r="N9" s="6">
        <f t="shared" si="2"/>
        <v>36.75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A10" s="2" t="s">
        <v>487</v>
      </c>
      <c r="B10" s="2" t="s">
        <v>415</v>
      </c>
      <c r="C10" s="2">
        <f t="shared" ref="C10:C32" si="3">I10/S10</f>
        <v>1157.7959758131776</v>
      </c>
      <c r="D10" s="2">
        <f t="shared" si="0"/>
        <v>1.9116220842166489E-4</v>
      </c>
      <c r="E10" s="6">
        <v>4.0928609999999997E-2</v>
      </c>
      <c r="F10" s="6">
        <v>7.4030310000000002E-2</v>
      </c>
      <c r="G10" s="6">
        <v>5.4562630000000001E-2</v>
      </c>
      <c r="H10" s="6">
        <v>5.2590030000000003E-2</v>
      </c>
      <c r="I10" s="6">
        <f t="shared" si="1"/>
        <v>5.5527895000000001E-2</v>
      </c>
      <c r="J10" s="6">
        <v>1000</v>
      </c>
      <c r="K10" s="6">
        <v>833</v>
      </c>
      <c r="L10" s="6">
        <v>900</v>
      </c>
      <c r="M10" s="6">
        <v>594</v>
      </c>
      <c r="N10" s="6">
        <f t="shared" si="2"/>
        <v>831.75</v>
      </c>
      <c r="O10" s="5">
        <v>0</v>
      </c>
      <c r="P10" s="5">
        <v>0</v>
      </c>
      <c r="Q10" s="5">
        <v>4.7960000000000002E-5</v>
      </c>
      <c r="R10" s="5">
        <v>0</v>
      </c>
      <c r="S10" s="5">
        <f t="shared" ref="S10:S32" si="4">AVERAGEIF(O10:R10,"&lt;&gt;0")</f>
        <v>4.7960000000000002E-5</v>
      </c>
      <c r="T10" s="5">
        <v>0</v>
      </c>
      <c r="U10" s="5">
        <v>0</v>
      </c>
      <c r="V10" s="5">
        <v>1</v>
      </c>
      <c r="W10" s="5">
        <v>0</v>
      </c>
      <c r="X10" s="5">
        <v>0.25</v>
      </c>
    </row>
    <row r="11" spans="1:24" x14ac:dyDescent="0.2">
      <c r="A11" s="2" t="s">
        <v>417</v>
      </c>
      <c r="B11" s="2" t="s">
        <v>416</v>
      </c>
      <c r="C11" s="2">
        <f t="shared" si="3"/>
        <v>65.003927528816931</v>
      </c>
      <c r="D11" s="2">
        <f t="shared" si="0"/>
        <v>5.7831536829415193E-5</v>
      </c>
      <c r="E11" s="6">
        <v>8.5329199999999994E-3</v>
      </c>
      <c r="F11" s="6">
        <v>1.360518E-2</v>
      </c>
      <c r="G11" s="6">
        <v>1.0971150000000001E-2</v>
      </c>
      <c r="H11" s="6">
        <v>1.008846E-2</v>
      </c>
      <c r="I11" s="6">
        <f t="shared" si="1"/>
        <v>1.07994275E-2</v>
      </c>
      <c r="J11" s="6">
        <v>172.5263157894737</v>
      </c>
      <c r="K11" s="6">
        <v>126.68478260869566</v>
      </c>
      <c r="L11" s="6">
        <v>149.75590551181102</v>
      </c>
      <c r="M11" s="6">
        <v>94.295857988165679</v>
      </c>
      <c r="N11" s="6">
        <f t="shared" si="2"/>
        <v>135.81571547453652</v>
      </c>
      <c r="O11" s="5">
        <v>8.4400000000000005E-5</v>
      </c>
      <c r="P11" s="5">
        <v>2.6240999999999998E-4</v>
      </c>
      <c r="Q11" s="5">
        <v>1.7385999999999999E-4</v>
      </c>
      <c r="R11" s="5">
        <v>1.4386999999999999E-4</v>
      </c>
      <c r="S11" s="5">
        <f t="shared" si="4"/>
        <v>1.6613499999999998E-4</v>
      </c>
      <c r="T11" s="5">
        <v>2.1111111111111112</v>
      </c>
      <c r="U11" s="5">
        <v>4</v>
      </c>
      <c r="V11" s="5">
        <v>3</v>
      </c>
      <c r="W11" s="5">
        <v>2</v>
      </c>
      <c r="X11" s="5">
        <v>2.7777777777777777</v>
      </c>
    </row>
    <row r="12" spans="1:24" x14ac:dyDescent="0.2">
      <c r="A12" s="2" t="s">
        <v>408</v>
      </c>
      <c r="B12" s="2" t="s">
        <v>407</v>
      </c>
      <c r="C12" s="2">
        <f t="shared" si="3"/>
        <v>37.38130659970674</v>
      </c>
      <c r="D12" s="2">
        <f t="shared" si="0"/>
        <v>9.3681355831241682E-5</v>
      </c>
      <c r="E12" s="6">
        <v>1.086788E-2</v>
      </c>
      <c r="F12" s="6">
        <v>1.8339520000000002E-2</v>
      </c>
      <c r="G12" s="6">
        <v>1.4234149999999999E-2</v>
      </c>
      <c r="H12" s="6">
        <v>1.5957720000000002E-2</v>
      </c>
      <c r="I12" s="6">
        <f t="shared" si="1"/>
        <v>1.4849817500000001E-2</v>
      </c>
      <c r="J12" s="6">
        <v>1952</v>
      </c>
      <c r="K12" s="6">
        <v>1517</v>
      </c>
      <c r="L12" s="6">
        <v>1726</v>
      </c>
      <c r="M12" s="6">
        <v>1325</v>
      </c>
      <c r="N12" s="6">
        <f t="shared" si="2"/>
        <v>1630</v>
      </c>
      <c r="O12" s="5">
        <v>2.0252000000000001E-4</v>
      </c>
      <c r="P12" s="5">
        <v>4.5048000000000001E-4</v>
      </c>
      <c r="Q12" s="5">
        <v>4.5014000000000002E-4</v>
      </c>
      <c r="R12" s="5">
        <v>4.8587000000000001E-4</v>
      </c>
      <c r="S12" s="5">
        <f t="shared" si="4"/>
        <v>3.9725250000000002E-4</v>
      </c>
      <c r="T12" s="5">
        <v>45</v>
      </c>
      <c r="U12" s="5">
        <v>61</v>
      </c>
      <c r="V12" s="5">
        <v>69</v>
      </c>
      <c r="W12" s="5">
        <v>60</v>
      </c>
      <c r="X12" s="5">
        <v>58.75</v>
      </c>
    </row>
    <row r="13" spans="1:24" x14ac:dyDescent="0.2">
      <c r="A13" s="2" t="s">
        <v>386</v>
      </c>
      <c r="B13" s="2" t="s">
        <v>385</v>
      </c>
      <c r="C13" s="2">
        <f t="shared" si="3"/>
        <v>31.995329754463075</v>
      </c>
      <c r="D13" s="2">
        <f t="shared" si="0"/>
        <v>4.15377989316946E-4</v>
      </c>
      <c r="E13" s="6">
        <v>2.2433229999999998E-2</v>
      </c>
      <c r="F13" s="6">
        <v>1.0935179999999999E-2</v>
      </c>
      <c r="G13" s="6">
        <v>2.0344299999999999E-2</v>
      </c>
      <c r="H13" s="6">
        <v>1.7330999999999999E-2</v>
      </c>
      <c r="I13" s="6">
        <f t="shared" si="1"/>
        <v>1.7760927499999999E-2</v>
      </c>
      <c r="J13" s="6">
        <v>98</v>
      </c>
      <c r="K13" s="6">
        <v>22</v>
      </c>
      <c r="L13" s="6">
        <v>60</v>
      </c>
      <c r="M13" s="6">
        <v>35</v>
      </c>
      <c r="N13" s="6">
        <f t="shared" si="2"/>
        <v>53.75</v>
      </c>
      <c r="O13" s="5">
        <v>5.5511000000000004E-4</v>
      </c>
      <c r="P13" s="5">
        <v>0</v>
      </c>
      <c r="Q13" s="5">
        <v>0</v>
      </c>
      <c r="R13" s="5">
        <v>0</v>
      </c>
      <c r="S13" s="5">
        <f t="shared" si="4"/>
        <v>5.5511000000000004E-4</v>
      </c>
      <c r="T13" s="5">
        <v>3</v>
      </c>
      <c r="U13" s="5">
        <v>0</v>
      </c>
      <c r="V13" s="5">
        <v>0</v>
      </c>
      <c r="W13" s="5">
        <v>0</v>
      </c>
      <c r="X13" s="5">
        <v>0.75</v>
      </c>
    </row>
    <row r="14" spans="1:24" x14ac:dyDescent="0.2">
      <c r="A14" s="2" t="s">
        <v>402</v>
      </c>
      <c r="B14" s="2" t="s">
        <v>401</v>
      </c>
      <c r="C14" s="2">
        <f t="shared" si="3"/>
        <v>19.675388168068626</v>
      </c>
      <c r="D14" s="2">
        <f t="shared" si="0"/>
        <v>1.115744105442467E-4</v>
      </c>
      <c r="E14" s="6">
        <v>6.5967700000000001E-3</v>
      </c>
      <c r="F14" s="6">
        <v>9.5113200000000002E-3</v>
      </c>
      <c r="G14" s="6">
        <v>1.061017E-2</v>
      </c>
      <c r="H14" s="6">
        <v>1.111174E-2</v>
      </c>
      <c r="I14" s="6">
        <f t="shared" si="1"/>
        <v>9.4575000000000006E-3</v>
      </c>
      <c r="J14" s="6">
        <v>125.47368421052632</v>
      </c>
      <c r="K14" s="6">
        <v>83.315217391304344</v>
      </c>
      <c r="L14" s="6">
        <v>136.24409448818898</v>
      </c>
      <c r="M14" s="6">
        <v>97.704142011834321</v>
      </c>
      <c r="N14" s="6">
        <f t="shared" si="2"/>
        <v>110.6842845254635</v>
      </c>
      <c r="O14" s="5">
        <v>7.1774999999999996E-4</v>
      </c>
      <c r="P14" s="5">
        <v>4.1840999999999997E-4</v>
      </c>
      <c r="Q14" s="5">
        <v>0</v>
      </c>
      <c r="R14" s="5">
        <v>3.0587000000000002E-4</v>
      </c>
      <c r="S14" s="5">
        <f t="shared" si="4"/>
        <v>4.8067666666666667E-4</v>
      </c>
      <c r="T14" s="5">
        <v>16.888888888888889</v>
      </c>
      <c r="U14" s="5">
        <v>6</v>
      </c>
      <c r="V14" s="5">
        <v>0</v>
      </c>
      <c r="W14" s="5">
        <v>4</v>
      </c>
      <c r="X14" s="5">
        <v>6.7222222222222223</v>
      </c>
    </row>
    <row r="15" spans="1:24" x14ac:dyDescent="0.2">
      <c r="A15" s="2" t="s">
        <v>390</v>
      </c>
      <c r="B15" s="2" t="s">
        <v>389</v>
      </c>
      <c r="C15" s="2">
        <f t="shared" si="3"/>
        <v>11.24563840932902</v>
      </c>
      <c r="D15" s="2">
        <f t="shared" si="0"/>
        <v>2.7306327631462291E-3</v>
      </c>
      <c r="E15" s="6">
        <v>2.5157299999999999E-3</v>
      </c>
      <c r="F15" s="6">
        <v>1.68081E-3</v>
      </c>
      <c r="G15" s="6">
        <v>1.9109800000000001E-3</v>
      </c>
      <c r="H15" s="6">
        <v>3.7675E-3</v>
      </c>
      <c r="I15" s="6">
        <f t="shared" si="1"/>
        <v>2.468755E-3</v>
      </c>
      <c r="J15" s="6">
        <v>39</v>
      </c>
      <c r="K15" s="6">
        <v>12</v>
      </c>
      <c r="L15" s="6">
        <v>20</v>
      </c>
      <c r="M15" s="6">
        <v>27</v>
      </c>
      <c r="N15" s="6">
        <f t="shared" si="2"/>
        <v>24.5</v>
      </c>
      <c r="O15" s="5">
        <v>2.6070999999999999E-4</v>
      </c>
      <c r="P15" s="5">
        <v>1.7112E-4</v>
      </c>
      <c r="Q15" s="5">
        <v>2.2676E-4</v>
      </c>
      <c r="R15" s="5">
        <v>0</v>
      </c>
      <c r="S15" s="5">
        <f t="shared" si="4"/>
        <v>2.1953000000000001E-4</v>
      </c>
      <c r="T15" s="5">
        <v>5</v>
      </c>
      <c r="U15" s="5">
        <v>2</v>
      </c>
      <c r="V15" s="5">
        <v>3</v>
      </c>
      <c r="W15" s="5">
        <v>0</v>
      </c>
      <c r="X15" s="5">
        <v>2.5</v>
      </c>
    </row>
    <row r="16" spans="1:24" x14ac:dyDescent="0.2">
      <c r="A16" s="2" t="s">
        <v>361</v>
      </c>
      <c r="B16" s="2" t="s">
        <v>360</v>
      </c>
      <c r="C16" s="2">
        <f t="shared" si="3"/>
        <v>10.512119328775636</v>
      </c>
      <c r="D16" s="2">
        <f t="shared" si="0"/>
        <v>2.2792329730359061E-3</v>
      </c>
      <c r="E16" s="6">
        <v>8.4889999999999995E-5</v>
      </c>
      <c r="F16" s="6">
        <v>1.5799E-4</v>
      </c>
      <c r="G16" s="6">
        <v>1.9759000000000001E-4</v>
      </c>
      <c r="H16" s="6">
        <v>2.3609E-4</v>
      </c>
      <c r="I16" s="6">
        <f t="shared" si="1"/>
        <v>1.6914E-4</v>
      </c>
      <c r="J16" s="6">
        <v>7</v>
      </c>
      <c r="K16" s="6">
        <v>6</v>
      </c>
      <c r="L16" s="6">
        <v>11</v>
      </c>
      <c r="M16" s="6">
        <v>9</v>
      </c>
      <c r="N16" s="6">
        <f t="shared" si="2"/>
        <v>8.25</v>
      </c>
      <c r="O16" s="5">
        <v>0</v>
      </c>
      <c r="P16" s="5">
        <v>1.609E-5</v>
      </c>
      <c r="Q16" s="5">
        <v>0</v>
      </c>
      <c r="R16" s="5">
        <v>0</v>
      </c>
      <c r="S16" s="5">
        <f t="shared" si="4"/>
        <v>1.609E-5</v>
      </c>
      <c r="T16" s="5">
        <v>0</v>
      </c>
      <c r="U16" s="5">
        <v>1</v>
      </c>
      <c r="V16" s="5">
        <v>0</v>
      </c>
      <c r="W16" s="5">
        <v>0</v>
      </c>
      <c r="X16" s="5">
        <v>0.25</v>
      </c>
    </row>
    <row r="17" spans="1:24" x14ac:dyDescent="0.2">
      <c r="A17" s="2" t="s">
        <v>398</v>
      </c>
      <c r="B17" s="2" t="s">
        <v>397</v>
      </c>
      <c r="C17" s="2">
        <f t="shared" si="3"/>
        <v>10.21509074349534</v>
      </c>
      <c r="D17" s="2">
        <f t="shared" si="0"/>
        <v>6.7022237090887148E-4</v>
      </c>
      <c r="E17" s="6">
        <v>6.4338900000000003E-3</v>
      </c>
      <c r="F17" s="6">
        <v>9.9789200000000005E-3</v>
      </c>
      <c r="G17" s="6">
        <v>5.2513100000000004E-3</v>
      </c>
      <c r="H17" s="6">
        <v>7.3848400000000002E-3</v>
      </c>
      <c r="I17" s="6">
        <f t="shared" si="1"/>
        <v>7.2622400000000005E-3</v>
      </c>
      <c r="J17" s="6">
        <v>49</v>
      </c>
      <c r="K17" s="6">
        <v>35</v>
      </c>
      <c r="L17" s="6">
        <v>27</v>
      </c>
      <c r="M17" s="6">
        <v>26</v>
      </c>
      <c r="N17" s="6">
        <f t="shared" si="2"/>
        <v>34.25</v>
      </c>
      <c r="O17" s="5">
        <v>9.5524E-4</v>
      </c>
      <c r="P17" s="5">
        <v>1.0449700000000001E-3</v>
      </c>
      <c r="Q17" s="5">
        <v>4.6157000000000001E-4</v>
      </c>
      <c r="R17" s="5">
        <v>3.8194999999999999E-4</v>
      </c>
      <c r="S17" s="5">
        <f t="shared" si="4"/>
        <v>7.1093250000000001E-4</v>
      </c>
      <c r="T17" s="5">
        <v>9</v>
      </c>
      <c r="U17" s="5">
        <v>6</v>
      </c>
      <c r="V17" s="5">
        <v>3</v>
      </c>
      <c r="W17" s="5">
        <v>2</v>
      </c>
      <c r="X17" s="5">
        <v>5</v>
      </c>
    </row>
    <row r="18" spans="1:24" x14ac:dyDescent="0.2">
      <c r="A18" s="2" t="s">
        <v>394</v>
      </c>
      <c r="B18" s="2" t="s">
        <v>393</v>
      </c>
      <c r="C18" s="2">
        <f t="shared" si="3"/>
        <v>10.109678082339959</v>
      </c>
      <c r="D18" s="2">
        <f t="shared" si="0"/>
        <v>9.6598357457078432E-6</v>
      </c>
      <c r="E18" s="6">
        <v>2.728295E-2</v>
      </c>
      <c r="F18" s="6">
        <v>2.4188729999999999E-2</v>
      </c>
      <c r="G18" s="6">
        <v>2.1464839999999999E-2</v>
      </c>
      <c r="H18" s="6">
        <v>2.0523409999999999E-2</v>
      </c>
      <c r="I18" s="6">
        <f t="shared" si="1"/>
        <v>2.3364982499999999E-2</v>
      </c>
      <c r="J18" s="6">
        <v>578</v>
      </c>
      <c r="K18" s="6">
        <v>236</v>
      </c>
      <c r="L18" s="6">
        <v>307</v>
      </c>
      <c r="M18" s="6">
        <v>201</v>
      </c>
      <c r="N18" s="6">
        <f t="shared" si="2"/>
        <v>330.5</v>
      </c>
      <c r="O18" s="5">
        <v>3.0142599999999999E-3</v>
      </c>
      <c r="P18" s="5">
        <v>1.87828E-3</v>
      </c>
      <c r="Q18" s="5">
        <v>1.88053E-3</v>
      </c>
      <c r="R18" s="5">
        <v>2.47153E-3</v>
      </c>
      <c r="S18" s="5">
        <f t="shared" si="4"/>
        <v>2.3111500000000001E-3</v>
      </c>
      <c r="T18" s="5">
        <v>79</v>
      </c>
      <c r="U18" s="5">
        <v>30</v>
      </c>
      <c r="V18" s="5">
        <v>34</v>
      </c>
      <c r="W18" s="5">
        <v>36</v>
      </c>
      <c r="X18" s="5">
        <v>44.75</v>
      </c>
    </row>
    <row r="19" spans="1:24" x14ac:dyDescent="0.2">
      <c r="A19" s="2" t="s">
        <v>380</v>
      </c>
      <c r="B19" s="2" t="s">
        <v>379</v>
      </c>
      <c r="C19" s="2">
        <f t="shared" si="3"/>
        <v>8.6871008951686939</v>
      </c>
      <c r="D19" s="2">
        <f t="shared" si="0"/>
        <v>1.9082385469810983E-5</v>
      </c>
      <c r="E19" s="6">
        <v>2.2328710000000002E-2</v>
      </c>
      <c r="F19" s="6">
        <v>2.6681949999999999E-2</v>
      </c>
      <c r="G19" s="6">
        <v>1.954707E-2</v>
      </c>
      <c r="H19" s="6">
        <v>2.6167200000000002E-2</v>
      </c>
      <c r="I19" s="6">
        <f t="shared" si="1"/>
        <v>2.36812325E-2</v>
      </c>
      <c r="J19" s="6">
        <v>467</v>
      </c>
      <c r="K19" s="6">
        <v>257</v>
      </c>
      <c r="L19" s="6">
        <v>276</v>
      </c>
      <c r="M19" s="6">
        <v>253</v>
      </c>
      <c r="N19" s="6">
        <f t="shared" si="2"/>
        <v>313.25</v>
      </c>
      <c r="O19" s="5">
        <v>3.6716499999999998E-3</v>
      </c>
      <c r="P19" s="5">
        <v>1.90259E-3</v>
      </c>
      <c r="Q19" s="5">
        <v>2.40909E-3</v>
      </c>
      <c r="R19" s="5">
        <v>2.9207600000000001E-3</v>
      </c>
      <c r="S19" s="5">
        <f t="shared" si="4"/>
        <v>2.7260225E-3</v>
      </c>
      <c r="T19" s="5">
        <v>95</v>
      </c>
      <c r="U19" s="5">
        <v>30</v>
      </c>
      <c r="V19" s="5">
        <v>43</v>
      </c>
      <c r="W19" s="5">
        <v>42</v>
      </c>
      <c r="X19" s="5">
        <v>52.5</v>
      </c>
    </row>
    <row r="20" spans="1:24" x14ac:dyDescent="0.2">
      <c r="A20" s="2" t="s">
        <v>412</v>
      </c>
      <c r="B20" s="2" t="s">
        <v>411</v>
      </c>
      <c r="C20" s="2">
        <f t="shared" si="3"/>
        <v>8.6510943751470943</v>
      </c>
      <c r="D20" s="2">
        <f t="shared" si="0"/>
        <v>1.1303098351964415E-2</v>
      </c>
      <c r="E20" s="6">
        <v>8.2303700000000007E-3</v>
      </c>
      <c r="F20" s="6">
        <v>2.18833E-3</v>
      </c>
      <c r="G20" s="6">
        <v>3.9807899999999997E-3</v>
      </c>
      <c r="H20" s="6">
        <v>5.4501000000000003E-3</v>
      </c>
      <c r="I20" s="6">
        <f t="shared" si="1"/>
        <v>4.9623975000000001E-3</v>
      </c>
      <c r="J20" s="6">
        <v>49</v>
      </c>
      <c r="K20" s="6">
        <v>6</v>
      </c>
      <c r="L20" s="6">
        <v>16</v>
      </c>
      <c r="M20" s="6">
        <v>15</v>
      </c>
      <c r="N20" s="6">
        <f t="shared" si="2"/>
        <v>21.5</v>
      </c>
      <c r="O20" s="5">
        <v>9.5040999999999995E-4</v>
      </c>
      <c r="P20" s="5">
        <v>0</v>
      </c>
      <c r="Q20" s="5">
        <v>1.9682E-4</v>
      </c>
      <c r="R20" s="5">
        <v>0</v>
      </c>
      <c r="S20" s="5">
        <f t="shared" si="4"/>
        <v>5.7361499999999998E-4</v>
      </c>
      <c r="T20" s="5">
        <v>7</v>
      </c>
      <c r="U20" s="5">
        <v>0</v>
      </c>
      <c r="V20" s="5">
        <v>1</v>
      </c>
      <c r="W20" s="5">
        <v>0</v>
      </c>
      <c r="X20" s="5">
        <v>2</v>
      </c>
    </row>
    <row r="21" spans="1:24" x14ac:dyDescent="0.2">
      <c r="A21" s="2" t="s">
        <v>404</v>
      </c>
      <c r="B21" s="2" t="s">
        <v>403</v>
      </c>
      <c r="C21" s="2">
        <f t="shared" si="3"/>
        <v>7.3280583214793751</v>
      </c>
      <c r="D21" s="2">
        <f t="shared" si="0"/>
        <v>1.4100906283042896E-3</v>
      </c>
      <c r="E21" s="6">
        <v>4.1991700000000003E-3</v>
      </c>
      <c r="F21" s="6">
        <v>1.82361E-3</v>
      </c>
      <c r="G21" s="6">
        <v>3.4831900000000002E-3</v>
      </c>
      <c r="H21" s="6">
        <v>3.27006E-3</v>
      </c>
      <c r="I21" s="6">
        <f t="shared" si="1"/>
        <v>3.1940075000000002E-3</v>
      </c>
      <c r="J21" s="6">
        <v>25</v>
      </c>
      <c r="K21" s="6">
        <v>5</v>
      </c>
      <c r="L21" s="6">
        <v>14</v>
      </c>
      <c r="M21" s="6">
        <v>9</v>
      </c>
      <c r="N21" s="6">
        <f t="shared" si="2"/>
        <v>13.25</v>
      </c>
      <c r="O21" s="5">
        <v>2.7155000000000001E-4</v>
      </c>
      <c r="P21" s="5">
        <v>4.4558E-4</v>
      </c>
      <c r="Q21" s="5">
        <v>5.9044999999999996E-4</v>
      </c>
      <c r="R21" s="5">
        <v>0</v>
      </c>
      <c r="S21" s="5">
        <f t="shared" si="4"/>
        <v>4.3585999999999999E-4</v>
      </c>
      <c r="T21" s="5">
        <v>2</v>
      </c>
      <c r="U21" s="5">
        <v>2</v>
      </c>
      <c r="V21" s="5">
        <v>3</v>
      </c>
      <c r="W21" s="5">
        <v>0</v>
      </c>
      <c r="X21" s="5">
        <v>1.75</v>
      </c>
    </row>
    <row r="22" spans="1:24" x14ac:dyDescent="0.2">
      <c r="A22" s="2" t="s">
        <v>392</v>
      </c>
      <c r="B22" s="2" t="s">
        <v>391</v>
      </c>
      <c r="C22" s="2">
        <f t="shared" si="3"/>
        <v>6.467439319080821</v>
      </c>
      <c r="D22" s="2">
        <f t="shared" si="0"/>
        <v>3.4943352805172583E-5</v>
      </c>
      <c r="E22" s="6">
        <v>1.25489E-3</v>
      </c>
      <c r="F22" s="6">
        <v>9.6688000000000004E-4</v>
      </c>
      <c r="G22" s="6">
        <v>9.2940000000000004E-4</v>
      </c>
      <c r="H22" s="6">
        <v>1.05079E-3</v>
      </c>
      <c r="I22" s="6">
        <f t="shared" si="1"/>
        <v>1.0504900000000001E-3</v>
      </c>
      <c r="J22" s="6">
        <v>62</v>
      </c>
      <c r="K22" s="6">
        <v>22</v>
      </c>
      <c r="L22" s="6">
        <v>31</v>
      </c>
      <c r="M22" s="6">
        <v>24</v>
      </c>
      <c r="N22" s="6">
        <f t="shared" si="2"/>
        <v>34.75</v>
      </c>
      <c r="O22" s="5">
        <v>6.5439999999999997E-5</v>
      </c>
      <c r="P22" s="5">
        <v>2.4162000000000001E-4</v>
      </c>
      <c r="Q22" s="5">
        <v>1.6602000000000001E-4</v>
      </c>
      <c r="R22" s="5">
        <v>1.7662999999999999E-4</v>
      </c>
      <c r="S22" s="5">
        <f t="shared" si="4"/>
        <v>1.6242749999999999E-4</v>
      </c>
      <c r="T22" s="5">
        <v>4</v>
      </c>
      <c r="U22" s="5">
        <v>9</v>
      </c>
      <c r="V22" s="5">
        <v>7</v>
      </c>
      <c r="W22" s="5">
        <v>6</v>
      </c>
      <c r="X22" s="5">
        <v>6.5</v>
      </c>
    </row>
    <row r="23" spans="1:24" x14ac:dyDescent="0.2">
      <c r="A23" s="2" t="s">
        <v>369</v>
      </c>
      <c r="B23" s="2" t="s">
        <v>368</v>
      </c>
      <c r="C23" s="2">
        <f t="shared" si="3"/>
        <v>6.2777233943077553</v>
      </c>
      <c r="D23" s="2">
        <f t="shared" si="0"/>
        <v>2.7323722244380461E-3</v>
      </c>
      <c r="E23" s="6">
        <v>2.09326E-3</v>
      </c>
      <c r="F23" s="6">
        <v>1.9504500000000001E-3</v>
      </c>
      <c r="G23" s="6">
        <v>3.0109899999999998E-3</v>
      </c>
      <c r="H23" s="6">
        <v>1.53875E-3</v>
      </c>
      <c r="I23" s="6">
        <f t="shared" si="1"/>
        <v>2.1483624999999998E-3</v>
      </c>
      <c r="J23" s="6">
        <v>32.369696969696975</v>
      </c>
      <c r="K23" s="6">
        <v>13.890322580645162</v>
      </c>
      <c r="L23" s="6">
        <v>31.433948557750075</v>
      </c>
      <c r="M23" s="6">
        <v>11</v>
      </c>
      <c r="N23" s="6">
        <f t="shared" si="2"/>
        <v>22.173492027023052</v>
      </c>
      <c r="O23" s="5">
        <v>1.4810999999999999E-4</v>
      </c>
      <c r="P23" s="5">
        <v>1.2866E-4</v>
      </c>
      <c r="Q23" s="5">
        <v>1.5155E-4</v>
      </c>
      <c r="R23" s="5">
        <v>9.4056000000000001E-4</v>
      </c>
      <c r="S23" s="5">
        <f t="shared" si="4"/>
        <v>3.4221999999999996E-4</v>
      </c>
      <c r="T23" s="5">
        <v>2.833333333333333</v>
      </c>
      <c r="U23" s="5">
        <v>1.5</v>
      </c>
      <c r="V23" s="5">
        <v>2</v>
      </c>
      <c r="W23" s="5">
        <v>10</v>
      </c>
      <c r="X23" s="5">
        <v>4.083333333333333</v>
      </c>
    </row>
    <row r="24" spans="1:24" x14ac:dyDescent="0.2">
      <c r="A24" s="2" t="s">
        <v>359</v>
      </c>
      <c r="B24" s="2" t="s">
        <v>358</v>
      </c>
      <c r="C24" s="2">
        <f t="shared" si="3"/>
        <v>6.2152775663926185</v>
      </c>
      <c r="D24" s="2">
        <f t="shared" si="0"/>
        <v>2.9990851049039777E-3</v>
      </c>
      <c r="E24" s="6">
        <v>8.6066700000000003E-3</v>
      </c>
      <c r="F24" s="6">
        <v>7.3435999999999996E-3</v>
      </c>
      <c r="G24" s="6">
        <v>1.549824E-2</v>
      </c>
      <c r="H24" s="6">
        <v>1.347216E-2</v>
      </c>
      <c r="I24" s="6">
        <f t="shared" si="1"/>
        <v>1.1230167499999999E-2</v>
      </c>
      <c r="J24" s="6">
        <v>29.612903225806448</v>
      </c>
      <c r="K24" s="6">
        <v>11.636363636363637</v>
      </c>
      <c r="L24" s="6">
        <v>36</v>
      </c>
      <c r="M24" s="6">
        <v>21.428571428571423</v>
      </c>
      <c r="N24" s="6">
        <f t="shared" si="2"/>
        <v>24.669459572685376</v>
      </c>
      <c r="O24" s="5">
        <v>1.64453E-3</v>
      </c>
      <c r="P24" s="5">
        <v>2.2273599999999998E-3</v>
      </c>
      <c r="Q24" s="5">
        <v>2.2987699999999999E-3</v>
      </c>
      <c r="R24" s="5">
        <v>1.0568000000000001E-3</v>
      </c>
      <c r="S24" s="5">
        <f t="shared" si="4"/>
        <v>1.8068649999999999E-3</v>
      </c>
      <c r="T24" s="5">
        <v>7</v>
      </c>
      <c r="U24" s="5">
        <v>5.7777777777777786</v>
      </c>
      <c r="V24" s="5">
        <v>6.75</v>
      </c>
      <c r="W24" s="5">
        <v>2.5</v>
      </c>
      <c r="X24" s="5">
        <v>5.5069444444444446</v>
      </c>
    </row>
    <row r="25" spans="1:24" x14ac:dyDescent="0.2">
      <c r="A25" s="2" t="s">
        <v>378</v>
      </c>
      <c r="B25" s="2" t="s">
        <v>377</v>
      </c>
      <c r="C25" s="2">
        <f t="shared" si="3"/>
        <v>6.1745373462877433</v>
      </c>
      <c r="D25" s="2">
        <f t="shared" si="0"/>
        <v>1.8579400660403596E-3</v>
      </c>
      <c r="E25" s="6">
        <v>1.743944E-2</v>
      </c>
      <c r="F25" s="6">
        <v>1.9462779999999999E-2</v>
      </c>
      <c r="G25" s="6">
        <v>9.5968100000000008E-3</v>
      </c>
      <c r="H25" s="6">
        <v>1.2012800000000001E-2</v>
      </c>
      <c r="I25" s="6">
        <f t="shared" si="1"/>
        <v>1.46279575E-2</v>
      </c>
      <c r="J25" s="6">
        <v>358</v>
      </c>
      <c r="K25" s="6">
        <v>184</v>
      </c>
      <c r="L25" s="6">
        <v>133</v>
      </c>
      <c r="M25" s="6">
        <v>114</v>
      </c>
      <c r="N25" s="6">
        <f t="shared" si="2"/>
        <v>197.25</v>
      </c>
      <c r="O25" s="5">
        <v>1.4569400000000001E-3</v>
      </c>
      <c r="P25" s="5">
        <v>2.84301E-3</v>
      </c>
      <c r="Q25" s="5">
        <v>2.6256999999999999E-3</v>
      </c>
      <c r="R25" s="5">
        <v>2.5506600000000002E-3</v>
      </c>
      <c r="S25" s="5">
        <f t="shared" si="4"/>
        <v>2.3690775E-3</v>
      </c>
      <c r="T25" s="5">
        <v>37</v>
      </c>
      <c r="U25" s="5">
        <v>44</v>
      </c>
      <c r="V25" s="5">
        <v>46</v>
      </c>
      <c r="W25" s="5">
        <v>36</v>
      </c>
      <c r="X25" s="5">
        <v>40.75</v>
      </c>
    </row>
    <row r="26" spans="1:24" x14ac:dyDescent="0.2">
      <c r="A26" s="2" t="s">
        <v>400</v>
      </c>
      <c r="B26" s="2" t="s">
        <v>399</v>
      </c>
      <c r="C26" s="2">
        <f t="shared" si="3"/>
        <v>6.0910819731513026</v>
      </c>
      <c r="D26" s="2">
        <f t="shared" si="0"/>
        <v>4.4706985046811282E-2</v>
      </c>
      <c r="E26" s="6">
        <v>8.3644300000000008E-3</v>
      </c>
      <c r="F26" s="6">
        <v>6.82403E-3</v>
      </c>
      <c r="G26" s="6">
        <v>2.4349799999999998E-3</v>
      </c>
      <c r="H26" s="6">
        <v>1.88258E-3</v>
      </c>
      <c r="I26" s="6">
        <f t="shared" si="1"/>
        <v>4.8765049999999997E-3</v>
      </c>
      <c r="J26" s="6">
        <v>173</v>
      </c>
      <c r="K26" s="6">
        <v>65</v>
      </c>
      <c r="L26" s="6">
        <v>34</v>
      </c>
      <c r="M26" s="6">
        <v>18</v>
      </c>
      <c r="N26" s="6">
        <f t="shared" si="2"/>
        <v>72.5</v>
      </c>
      <c r="O26" s="5">
        <v>1.21155E-3</v>
      </c>
      <c r="P26" s="5">
        <v>7.0544E-4</v>
      </c>
      <c r="Q26" s="5">
        <v>7.9314999999999995E-4</v>
      </c>
      <c r="R26" s="5">
        <v>4.9224999999999996E-4</v>
      </c>
      <c r="S26" s="5">
        <f t="shared" si="4"/>
        <v>8.0059749999999996E-4</v>
      </c>
      <c r="T26" s="5">
        <v>31</v>
      </c>
      <c r="U26" s="5">
        <v>11</v>
      </c>
      <c r="V26" s="5">
        <v>14</v>
      </c>
      <c r="W26" s="5">
        <v>7</v>
      </c>
      <c r="X26" s="5">
        <v>15.75</v>
      </c>
    </row>
    <row r="27" spans="1:24" x14ac:dyDescent="0.2">
      <c r="A27" s="2" t="s">
        <v>382</v>
      </c>
      <c r="B27" s="2" t="s">
        <v>381</v>
      </c>
      <c r="C27" s="2">
        <f t="shared" si="3"/>
        <v>5.2014577697625484</v>
      </c>
      <c r="D27" s="2">
        <f t="shared" si="0"/>
        <v>3.5613333852248331E-7</v>
      </c>
      <c r="E27" s="6">
        <v>6.8567400000000001E-3</v>
      </c>
      <c r="F27" s="6">
        <v>7.8831000000000005E-3</v>
      </c>
      <c r="G27" s="6">
        <v>7.5717500000000004E-3</v>
      </c>
      <c r="H27" s="6">
        <v>7.4534400000000004E-3</v>
      </c>
      <c r="I27" s="6">
        <f t="shared" si="1"/>
        <v>7.4412574999999995E-3</v>
      </c>
      <c r="J27" s="6">
        <v>226.64150943396226</v>
      </c>
      <c r="K27" s="6">
        <v>120</v>
      </c>
      <c r="L27" s="6">
        <v>168.96341463414635</v>
      </c>
      <c r="M27" s="6">
        <v>113.89090909090909</v>
      </c>
      <c r="N27" s="6">
        <f t="shared" si="2"/>
        <v>157.37395828975443</v>
      </c>
      <c r="O27" s="5">
        <v>1.80967E-3</v>
      </c>
      <c r="P27" s="5">
        <v>1.4044999999999999E-3</v>
      </c>
      <c r="Q27" s="5">
        <v>1.2761999999999999E-3</v>
      </c>
      <c r="R27" s="5">
        <v>1.23207E-3</v>
      </c>
      <c r="S27" s="5">
        <f t="shared" si="4"/>
        <v>1.4306099999999999E-3</v>
      </c>
      <c r="T27" s="5">
        <v>74</v>
      </c>
      <c r="U27" s="5">
        <v>35</v>
      </c>
      <c r="V27" s="5">
        <v>36</v>
      </c>
      <c r="W27" s="5">
        <v>28</v>
      </c>
      <c r="X27" s="5">
        <v>43.25</v>
      </c>
    </row>
    <row r="28" spans="1:24" x14ac:dyDescent="0.2">
      <c r="A28" s="2" t="s">
        <v>371</v>
      </c>
      <c r="B28" s="2" t="s">
        <v>370</v>
      </c>
      <c r="C28" s="2">
        <f t="shared" si="3"/>
        <v>4.7667426516395768</v>
      </c>
      <c r="D28" s="2">
        <f t="shared" si="0"/>
        <v>8.8183647345499916E-4</v>
      </c>
      <c r="E28" s="6">
        <v>1.06945E-3</v>
      </c>
      <c r="F28" s="6">
        <v>1.94195E-3</v>
      </c>
      <c r="G28" s="6">
        <v>1.9361300000000001E-3</v>
      </c>
      <c r="H28" s="6">
        <v>1.78578E-3</v>
      </c>
      <c r="I28" s="6">
        <f t="shared" si="1"/>
        <v>1.6833275E-3</v>
      </c>
      <c r="J28" s="6">
        <v>15.545454545454547</v>
      </c>
      <c r="K28" s="6">
        <v>13</v>
      </c>
      <c r="L28" s="6">
        <v>19</v>
      </c>
      <c r="M28" s="6">
        <v>12</v>
      </c>
      <c r="N28" s="6">
        <f t="shared" si="2"/>
        <v>14.886363636363637</v>
      </c>
      <c r="O28" s="5">
        <v>0</v>
      </c>
      <c r="P28" s="5">
        <v>4.5625E-4</v>
      </c>
      <c r="Q28" s="5">
        <v>4.0305000000000001E-4</v>
      </c>
      <c r="R28" s="5">
        <v>2.0012E-4</v>
      </c>
      <c r="S28" s="5">
        <f t="shared" si="4"/>
        <v>3.5314E-4</v>
      </c>
      <c r="T28" s="5">
        <v>0</v>
      </c>
      <c r="U28" s="5">
        <v>5</v>
      </c>
      <c r="V28" s="5">
        <v>5</v>
      </c>
      <c r="W28" s="5">
        <v>2</v>
      </c>
      <c r="X28" s="5">
        <v>3</v>
      </c>
    </row>
    <row r="29" spans="1:24" x14ac:dyDescent="0.2">
      <c r="A29" s="2" t="s">
        <v>205</v>
      </c>
      <c r="B29" s="2" t="s">
        <v>204</v>
      </c>
      <c r="C29" s="2">
        <f t="shared" si="3"/>
        <v>3.5335994180950072</v>
      </c>
      <c r="D29" s="2">
        <f t="shared" si="0"/>
        <v>2.3793116798810974E-3</v>
      </c>
      <c r="E29" s="6">
        <v>4.4769999999999999E-4</v>
      </c>
      <c r="F29" s="6">
        <v>6.4807999999999999E-4</v>
      </c>
      <c r="G29" s="6">
        <v>3.6841E-4</v>
      </c>
      <c r="H29" s="6">
        <v>4.3041999999999999E-4</v>
      </c>
      <c r="I29" s="6">
        <f t="shared" si="1"/>
        <v>4.7365249999999998E-4</v>
      </c>
      <c r="J29" s="6">
        <v>18</v>
      </c>
      <c r="K29" s="6">
        <v>12</v>
      </c>
      <c r="L29" s="6">
        <v>10</v>
      </c>
      <c r="M29" s="6">
        <v>8</v>
      </c>
      <c r="N29" s="6">
        <f t="shared" si="2"/>
        <v>12</v>
      </c>
      <c r="O29" s="5">
        <v>1.6084000000000001E-4</v>
      </c>
      <c r="P29" s="5">
        <v>9.8969999999999996E-5</v>
      </c>
      <c r="Q29" s="5">
        <v>2.0400999999999999E-4</v>
      </c>
      <c r="R29" s="5">
        <v>7.2349999999999997E-5</v>
      </c>
      <c r="S29" s="5">
        <f t="shared" si="4"/>
        <v>1.340425E-4</v>
      </c>
      <c r="T29" s="5">
        <v>8</v>
      </c>
      <c r="U29" s="5">
        <v>3</v>
      </c>
      <c r="V29" s="5">
        <v>7</v>
      </c>
      <c r="W29" s="5">
        <v>2</v>
      </c>
      <c r="X29" s="5">
        <v>5</v>
      </c>
    </row>
    <row r="30" spans="1:24" x14ac:dyDescent="0.2">
      <c r="A30" s="2" t="s">
        <v>343</v>
      </c>
      <c r="B30" s="2" t="s">
        <v>342</v>
      </c>
      <c r="C30" s="2">
        <f t="shared" si="3"/>
        <v>3.3764171236991531</v>
      </c>
      <c r="D30" s="2">
        <f t="shared" si="0"/>
        <v>1.1414840562715639E-3</v>
      </c>
      <c r="E30" s="6">
        <v>9.8229000000000003E-4</v>
      </c>
      <c r="F30" s="6">
        <v>1.06646E-3</v>
      </c>
      <c r="G30" s="6">
        <v>7.2749999999999996E-4</v>
      </c>
      <c r="H30" s="6">
        <v>7.0828000000000004E-4</v>
      </c>
      <c r="I30" s="6">
        <f t="shared" si="1"/>
        <v>8.711325E-4</v>
      </c>
      <c r="J30" s="6">
        <v>6</v>
      </c>
      <c r="K30" s="6">
        <v>3</v>
      </c>
      <c r="L30" s="6">
        <v>3</v>
      </c>
      <c r="M30" s="6">
        <v>2</v>
      </c>
      <c r="N30" s="6">
        <f t="shared" si="2"/>
        <v>3.5</v>
      </c>
      <c r="O30" s="5">
        <v>1.3234E-4</v>
      </c>
      <c r="P30" s="5">
        <v>0</v>
      </c>
      <c r="Q30" s="5">
        <v>3.8367000000000002E-4</v>
      </c>
      <c r="R30" s="5">
        <v>0</v>
      </c>
      <c r="S30" s="5">
        <f t="shared" si="4"/>
        <v>2.5800500000000001E-4</v>
      </c>
      <c r="T30" s="5">
        <v>1</v>
      </c>
      <c r="U30" s="5">
        <v>0</v>
      </c>
      <c r="V30" s="5">
        <v>2</v>
      </c>
      <c r="W30" s="5">
        <v>0</v>
      </c>
      <c r="X30" s="5">
        <v>0.75</v>
      </c>
    </row>
    <row r="31" spans="1:24" x14ac:dyDescent="0.2">
      <c r="A31" s="2" t="s">
        <v>373</v>
      </c>
      <c r="B31" s="2" t="s">
        <v>372</v>
      </c>
      <c r="C31" s="2">
        <f t="shared" si="3"/>
        <v>3.2812025410529988</v>
      </c>
      <c r="D31" s="2">
        <f t="shared" si="0"/>
        <v>1.8072597873317893E-3</v>
      </c>
      <c r="E31" s="6">
        <v>9.4404999999999999E-4</v>
      </c>
      <c r="F31" s="6">
        <v>1.2299399999999999E-3</v>
      </c>
      <c r="G31" s="6">
        <v>1.6780300000000001E-3</v>
      </c>
      <c r="H31" s="6">
        <v>1.22528E-3</v>
      </c>
      <c r="I31" s="6">
        <f t="shared" si="1"/>
        <v>1.269325E-3</v>
      </c>
      <c r="J31" s="6">
        <v>5</v>
      </c>
      <c r="K31" s="6">
        <v>3</v>
      </c>
      <c r="L31" s="6">
        <v>6</v>
      </c>
      <c r="M31" s="6">
        <v>3</v>
      </c>
      <c r="N31" s="6">
        <f t="shared" si="2"/>
        <v>4.25</v>
      </c>
      <c r="O31" s="5">
        <v>3.0524000000000003E-4</v>
      </c>
      <c r="P31" s="5">
        <v>2.5043999999999999E-4</v>
      </c>
      <c r="Q31" s="5">
        <v>4.4247999999999998E-4</v>
      </c>
      <c r="R31" s="5">
        <v>5.4923000000000005E-4</v>
      </c>
      <c r="S31" s="5">
        <f t="shared" si="4"/>
        <v>3.8684750000000001E-4</v>
      </c>
      <c r="T31" s="5">
        <v>2</v>
      </c>
      <c r="U31" s="5">
        <v>1</v>
      </c>
      <c r="V31" s="5">
        <v>2</v>
      </c>
      <c r="W31" s="5">
        <v>2</v>
      </c>
      <c r="X31" s="5">
        <v>1.75</v>
      </c>
    </row>
    <row r="32" spans="1:24" x14ac:dyDescent="0.2">
      <c r="A32" s="2" t="s">
        <v>109</v>
      </c>
      <c r="B32" s="2" t="s">
        <v>108</v>
      </c>
      <c r="C32" s="2">
        <f t="shared" si="3"/>
        <v>3.0538084246970567</v>
      </c>
      <c r="D32" s="2">
        <f t="shared" si="0"/>
        <v>3.2761867883494659E-2</v>
      </c>
      <c r="E32" s="6">
        <v>8.8739999999999994E-5</v>
      </c>
      <c r="F32" s="6">
        <v>1.9268000000000001E-4</v>
      </c>
      <c r="G32" s="6">
        <v>6.5720000000000001E-5</v>
      </c>
      <c r="H32" s="6">
        <v>2.8792999999999999E-4</v>
      </c>
      <c r="I32" s="6">
        <f t="shared" si="1"/>
        <v>1.5876749999999999E-4</v>
      </c>
      <c r="J32" s="6">
        <v>2</v>
      </c>
      <c r="K32" s="6">
        <v>2</v>
      </c>
      <c r="L32" s="6">
        <v>1</v>
      </c>
      <c r="M32" s="6">
        <v>3</v>
      </c>
      <c r="N32" s="6">
        <f t="shared" si="2"/>
        <v>2</v>
      </c>
      <c r="O32" s="5">
        <v>0</v>
      </c>
      <c r="P32" s="5">
        <v>0</v>
      </c>
      <c r="Q32" s="5">
        <v>5.1990000000000002E-5</v>
      </c>
      <c r="R32" s="5">
        <v>0</v>
      </c>
      <c r="S32" s="5">
        <f t="shared" si="4"/>
        <v>5.1990000000000002E-5</v>
      </c>
      <c r="T32" s="5">
        <v>0</v>
      </c>
      <c r="U32" s="5">
        <v>0</v>
      </c>
      <c r="V32" s="5">
        <v>1</v>
      </c>
      <c r="W32" s="5">
        <v>0</v>
      </c>
      <c r="X32" s="5">
        <v>0.25</v>
      </c>
    </row>
    <row r="55" spans="1:24" x14ac:dyDescent="0.2">
      <c r="B55" s="4"/>
      <c r="C55" s="4"/>
      <c r="D55" s="4"/>
      <c r="J55" s="3"/>
      <c r="K55" s="3"/>
      <c r="L55" s="3"/>
      <c r="M55" s="3"/>
      <c r="N55" s="3"/>
      <c r="T55" s="3"/>
      <c r="U55" s="3"/>
      <c r="V55" s="3"/>
      <c r="W55" s="3"/>
    </row>
    <row r="56" spans="1:24" x14ac:dyDescent="0.2">
      <c r="B56" s="4"/>
      <c r="C56" s="4"/>
      <c r="D56" s="4"/>
    </row>
    <row r="57" spans="1:24" x14ac:dyDescent="0.2">
      <c r="B57" s="4"/>
      <c r="C57" s="4"/>
      <c r="D57" s="4"/>
      <c r="E57" s="3"/>
      <c r="F57" s="3"/>
      <c r="G57" s="3"/>
      <c r="H57" s="3"/>
      <c r="I57" s="3"/>
      <c r="O57" s="3"/>
      <c r="P57" s="3"/>
      <c r="Q57" s="3"/>
      <c r="R57" s="3"/>
      <c r="S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4"/>
      <c r="B174" s="4"/>
      <c r="C174" s="4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">
      <c r="A175" s="4"/>
      <c r="B175" s="4"/>
      <c r="C175" s="4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2">
      <c r="A176" s="4"/>
      <c r="B176" s="4"/>
      <c r="C176" s="4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2">
      <c r="A177" s="4"/>
      <c r="B177" s="4"/>
      <c r="C177" s="4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2">
      <c r="A178" s="4"/>
      <c r="B178" s="4"/>
      <c r="C178" s="4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2">
      <c r="A179" s="4"/>
      <c r="B179" s="4"/>
      <c r="C179" s="4"/>
      <c r="D179" s="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2">
      <c r="A180" s="4"/>
      <c r="B180" s="4"/>
      <c r="C180" s="4"/>
      <c r="D180" s="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</sheetData>
  <sortState ref="A4:X32">
    <sortCondition descending="1" ref="C4:C32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X212"/>
  <sheetViews>
    <sheetView workbookViewId="0">
      <selection activeCell="A4" sqref="A4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481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B4" s="2" t="s">
        <v>430</v>
      </c>
      <c r="C4" s="1" t="s">
        <v>528</v>
      </c>
      <c r="D4" s="2">
        <f t="shared" ref="D4:D35" si="0">TTEST(E4:H4,O4:R4,2,2)</f>
        <v>1.1399041552566928E-5</v>
      </c>
      <c r="E4" s="6">
        <v>4.3619999999999999E-5</v>
      </c>
      <c r="F4" s="6">
        <v>6.2349999999999998E-5</v>
      </c>
      <c r="G4" s="6">
        <v>5.5059999999999998E-5</v>
      </c>
      <c r="H4" s="6">
        <v>6.0040000000000001E-5</v>
      </c>
      <c r="I4" s="6">
        <f t="shared" ref="I4:I35" si="1">AVERAGEIF(E4:H4,"&lt;&gt;0")</f>
        <v>5.5267499999999999E-5</v>
      </c>
      <c r="J4" s="6">
        <v>2</v>
      </c>
      <c r="K4" s="6">
        <v>2</v>
      </c>
      <c r="L4" s="6">
        <v>2</v>
      </c>
      <c r="M4" s="6">
        <v>2</v>
      </c>
      <c r="N4" s="6">
        <f t="shared" ref="N4:N35" si="2">AVERAGE(J4:M4)</f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2" t="s">
        <v>455</v>
      </c>
      <c r="B5" s="2" t="s">
        <v>454</v>
      </c>
      <c r="C5" s="1" t="s">
        <v>528</v>
      </c>
      <c r="D5" s="2">
        <f t="shared" si="0"/>
        <v>4.7096597657629705E-2</v>
      </c>
      <c r="E5" s="6">
        <v>4.3773E-4</v>
      </c>
      <c r="F5" s="6">
        <v>1.5641100000000001E-3</v>
      </c>
      <c r="G5" s="6">
        <v>2.7626000000000001E-4</v>
      </c>
      <c r="H5" s="6">
        <v>6.0247999999999996E-4</v>
      </c>
      <c r="I5" s="6">
        <f t="shared" si="1"/>
        <v>7.2014499999999994E-4</v>
      </c>
      <c r="J5" s="6">
        <v>2</v>
      </c>
      <c r="K5" s="6">
        <v>5</v>
      </c>
      <c r="L5" s="6">
        <v>1</v>
      </c>
      <c r="M5" s="6">
        <v>2</v>
      </c>
      <c r="N5" s="6">
        <f t="shared" si="2"/>
        <v>2.5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119</v>
      </c>
      <c r="B6" s="2" t="s">
        <v>118</v>
      </c>
      <c r="C6" s="1" t="s">
        <v>528</v>
      </c>
      <c r="D6" s="2">
        <f t="shared" si="0"/>
        <v>2.550970632430893E-2</v>
      </c>
      <c r="E6" s="6">
        <v>0</v>
      </c>
      <c r="F6" s="6">
        <v>2.5755999999999999E-4</v>
      </c>
      <c r="G6" s="6">
        <v>3.0328000000000001E-4</v>
      </c>
      <c r="H6" s="6">
        <v>2.4802E-4</v>
      </c>
      <c r="I6" s="6">
        <f t="shared" si="1"/>
        <v>2.6961999999999998E-4</v>
      </c>
      <c r="J6" s="6">
        <v>0</v>
      </c>
      <c r="K6" s="6">
        <v>3</v>
      </c>
      <c r="L6" s="6">
        <v>4</v>
      </c>
      <c r="M6" s="6">
        <v>3</v>
      </c>
      <c r="N6" s="6">
        <f t="shared" si="2"/>
        <v>2.5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123</v>
      </c>
      <c r="B7" s="2" t="s">
        <v>122</v>
      </c>
      <c r="C7" s="1" t="s">
        <v>528</v>
      </c>
      <c r="D7" s="2">
        <f t="shared" si="0"/>
        <v>1.3970464493839443E-2</v>
      </c>
      <c r="E7" s="6">
        <v>2.1235000000000001E-4</v>
      </c>
      <c r="F7" s="6">
        <v>4.0468999999999998E-4</v>
      </c>
      <c r="G7" s="6">
        <v>1.7870000000000001E-4</v>
      </c>
      <c r="H7" s="6">
        <v>9.7429999999999994E-5</v>
      </c>
      <c r="I7" s="6">
        <f t="shared" si="1"/>
        <v>2.2329250000000002E-4</v>
      </c>
      <c r="J7" s="6">
        <v>3</v>
      </c>
      <c r="K7" s="6">
        <v>4</v>
      </c>
      <c r="L7" s="6">
        <v>2</v>
      </c>
      <c r="M7" s="6">
        <v>1</v>
      </c>
      <c r="N7" s="6">
        <f t="shared" si="2"/>
        <v>2.5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2" t="s">
        <v>65</v>
      </c>
      <c r="B8" s="2" t="s">
        <v>64</v>
      </c>
      <c r="C8" s="1" t="s">
        <v>528</v>
      </c>
      <c r="D8" s="2">
        <f t="shared" si="0"/>
        <v>1.3960177852455713E-2</v>
      </c>
      <c r="E8" s="6">
        <v>1.7206E-4</v>
      </c>
      <c r="F8" s="6">
        <v>3.279E-4</v>
      </c>
      <c r="G8" s="6">
        <v>7.2390000000000003E-5</v>
      </c>
      <c r="H8" s="6">
        <v>1.5788E-4</v>
      </c>
      <c r="I8" s="6">
        <f t="shared" si="1"/>
        <v>1.825575E-4</v>
      </c>
      <c r="J8" s="6">
        <v>3</v>
      </c>
      <c r="K8" s="6">
        <v>4</v>
      </c>
      <c r="L8" s="6">
        <v>1</v>
      </c>
      <c r="M8" s="6">
        <v>2</v>
      </c>
      <c r="N8" s="6">
        <f t="shared" si="2"/>
        <v>2.5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457</v>
      </c>
      <c r="B9" s="2" t="s">
        <v>456</v>
      </c>
      <c r="C9" s="1" t="s">
        <v>528</v>
      </c>
      <c r="D9" s="2">
        <f t="shared" si="0"/>
        <v>4.470595515939426E-2</v>
      </c>
      <c r="E9" s="6">
        <v>8.3129999999999999E-5</v>
      </c>
      <c r="F9" s="6">
        <v>2.7912999999999999E-4</v>
      </c>
      <c r="G9" s="6">
        <v>9.8599999999999998E-5</v>
      </c>
      <c r="H9" s="6">
        <v>5.4450000000000002E-5</v>
      </c>
      <c r="I9" s="6">
        <f t="shared" si="1"/>
        <v>1.2882750000000001E-4</v>
      </c>
      <c r="J9" s="6">
        <v>2.1284403669724772</v>
      </c>
      <c r="K9" s="6">
        <v>5</v>
      </c>
      <c r="L9" s="6">
        <v>2</v>
      </c>
      <c r="M9" s="6">
        <v>1.0128205128205128</v>
      </c>
      <c r="N9" s="6">
        <f t="shared" si="2"/>
        <v>2.5353152199482474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B10" s="2" t="s">
        <v>70</v>
      </c>
      <c r="C10" s="1" t="s">
        <v>528</v>
      </c>
      <c r="D10" s="2">
        <f t="shared" si="0"/>
        <v>4.2831376518131327E-5</v>
      </c>
      <c r="E10" s="6">
        <v>8.8562999999999999E-4</v>
      </c>
      <c r="F10" s="6">
        <v>6.3292000000000003E-4</v>
      </c>
      <c r="G10" s="6">
        <v>8.3841999999999999E-4</v>
      </c>
      <c r="H10" s="6">
        <v>6.0948000000000003E-4</v>
      </c>
      <c r="I10" s="6">
        <f t="shared" si="1"/>
        <v>7.4161249999999995E-4</v>
      </c>
      <c r="J10" s="6">
        <v>4</v>
      </c>
      <c r="K10" s="6">
        <v>2</v>
      </c>
      <c r="L10" s="6">
        <v>3</v>
      </c>
      <c r="M10" s="6">
        <v>2</v>
      </c>
      <c r="N10" s="6">
        <f t="shared" si="2"/>
        <v>2.75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</row>
    <row r="11" spans="1:24" x14ac:dyDescent="0.2">
      <c r="A11" s="2" t="s">
        <v>459</v>
      </c>
      <c r="B11" s="2" t="s">
        <v>458</v>
      </c>
      <c r="C11" s="1" t="s">
        <v>528</v>
      </c>
      <c r="D11" s="2">
        <f t="shared" si="0"/>
        <v>5.2521579869238008E-3</v>
      </c>
      <c r="E11" s="6">
        <v>5.9502999999999997E-4</v>
      </c>
      <c r="F11" s="6">
        <v>1.7009999999999999E-4</v>
      </c>
      <c r="G11" s="6">
        <v>4.5064999999999998E-4</v>
      </c>
      <c r="H11" s="6">
        <v>3.2759999999999999E-4</v>
      </c>
      <c r="I11" s="6">
        <f t="shared" si="1"/>
        <v>3.8584499999999995E-4</v>
      </c>
      <c r="J11" s="6">
        <v>5</v>
      </c>
      <c r="K11" s="6">
        <v>1</v>
      </c>
      <c r="L11" s="6">
        <v>3</v>
      </c>
      <c r="M11" s="6">
        <v>2</v>
      </c>
      <c r="N11" s="6">
        <f t="shared" si="2"/>
        <v>2.75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</row>
    <row r="12" spans="1:24" x14ac:dyDescent="0.2">
      <c r="A12" s="2" t="s">
        <v>432</v>
      </c>
      <c r="B12" s="2" t="s">
        <v>431</v>
      </c>
      <c r="C12" s="1" t="s">
        <v>528</v>
      </c>
      <c r="D12" s="2">
        <f t="shared" si="0"/>
        <v>7.2381712510171012E-6</v>
      </c>
      <c r="E12" s="6">
        <v>3.6442000000000001E-4</v>
      </c>
      <c r="F12" s="6">
        <v>2.6044000000000002E-4</v>
      </c>
      <c r="G12" s="6">
        <v>3.0665999999999999E-4</v>
      </c>
      <c r="H12" s="6">
        <v>3.3439E-4</v>
      </c>
      <c r="I12" s="6">
        <f t="shared" si="1"/>
        <v>3.1647750000000002E-4</v>
      </c>
      <c r="J12" s="6">
        <v>6</v>
      </c>
      <c r="K12" s="6">
        <v>3</v>
      </c>
      <c r="L12" s="6">
        <v>4</v>
      </c>
      <c r="M12" s="6">
        <v>4</v>
      </c>
      <c r="N12" s="6">
        <f t="shared" si="2"/>
        <v>4.25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</row>
    <row r="13" spans="1:24" x14ac:dyDescent="0.2">
      <c r="A13" s="2" t="s">
        <v>417</v>
      </c>
      <c r="B13" s="2" t="s">
        <v>416</v>
      </c>
      <c r="C13" s="2">
        <f t="shared" ref="C13:C35" si="3">I13/S13</f>
        <v>768.28147289854644</v>
      </c>
      <c r="D13" s="2">
        <f t="shared" si="0"/>
        <v>7.7111175877475524E-6</v>
      </c>
      <c r="E13" s="6">
        <v>0.10345802</v>
      </c>
      <c r="F13" s="6">
        <v>0.13905082999999999</v>
      </c>
      <c r="G13" s="6">
        <v>0.14335951</v>
      </c>
      <c r="H13" s="6">
        <v>0.12468541</v>
      </c>
      <c r="I13" s="6">
        <f t="shared" si="1"/>
        <v>0.1276384425</v>
      </c>
      <c r="J13" s="6">
        <v>1420.8361204013377</v>
      </c>
      <c r="K13" s="6">
        <v>1336.070796460177</v>
      </c>
      <c r="L13" s="6">
        <v>1559.7732128184059</v>
      </c>
      <c r="M13" s="6">
        <v>1244.1040582726328</v>
      </c>
      <c r="N13" s="6">
        <f t="shared" si="2"/>
        <v>1390.1960469881383</v>
      </c>
      <c r="O13" s="5">
        <v>8.4400000000000005E-5</v>
      </c>
      <c r="P13" s="5">
        <v>2.6240999999999998E-4</v>
      </c>
      <c r="Q13" s="5">
        <v>1.7385999999999999E-4</v>
      </c>
      <c r="R13" s="5">
        <v>1.4386999999999999E-4</v>
      </c>
      <c r="S13" s="5">
        <f t="shared" ref="S13:S35" si="4">AVERAGEIF(O13:R13,"&lt;&gt;0")</f>
        <v>1.6613499999999998E-4</v>
      </c>
      <c r="T13" s="5">
        <v>2.1111111111111112</v>
      </c>
      <c r="U13" s="5">
        <v>4</v>
      </c>
      <c r="V13" s="5">
        <v>3</v>
      </c>
      <c r="W13" s="5">
        <v>2</v>
      </c>
      <c r="X13" s="5">
        <v>2.7777777777777777</v>
      </c>
    </row>
    <row r="14" spans="1:24" x14ac:dyDescent="0.2">
      <c r="A14" s="2" t="s">
        <v>408</v>
      </c>
      <c r="B14" s="2" t="s">
        <v>407</v>
      </c>
      <c r="C14" s="2">
        <f t="shared" si="3"/>
        <v>37.904084933386194</v>
      </c>
      <c r="D14" s="2">
        <f t="shared" si="0"/>
        <v>1.0968395176962405E-7</v>
      </c>
      <c r="E14" s="6">
        <v>1.6000090000000002E-2</v>
      </c>
      <c r="F14" s="6">
        <v>1.4000210000000001E-2</v>
      </c>
      <c r="G14" s="6">
        <v>1.441248E-2</v>
      </c>
      <c r="H14" s="6">
        <v>1.5817189999999998E-2</v>
      </c>
      <c r="I14" s="6">
        <f t="shared" si="1"/>
        <v>1.5057492499999998E-2</v>
      </c>
      <c r="J14" s="6">
        <v>1952</v>
      </c>
      <c r="K14" s="6">
        <v>1195</v>
      </c>
      <c r="L14" s="6">
        <v>1393</v>
      </c>
      <c r="M14" s="6">
        <v>1402</v>
      </c>
      <c r="N14" s="6">
        <f t="shared" si="2"/>
        <v>1485.5</v>
      </c>
      <c r="O14" s="5">
        <v>2.0252000000000001E-4</v>
      </c>
      <c r="P14" s="5">
        <v>4.5048000000000001E-4</v>
      </c>
      <c r="Q14" s="5">
        <v>4.5014000000000002E-4</v>
      </c>
      <c r="R14" s="5">
        <v>4.8587000000000001E-4</v>
      </c>
      <c r="S14" s="5">
        <f t="shared" si="4"/>
        <v>3.9725250000000002E-4</v>
      </c>
      <c r="T14" s="5">
        <v>45</v>
      </c>
      <c r="U14" s="5">
        <v>61</v>
      </c>
      <c r="V14" s="5">
        <v>69</v>
      </c>
      <c r="W14" s="5">
        <v>60</v>
      </c>
      <c r="X14" s="5">
        <v>58.75</v>
      </c>
    </row>
    <row r="15" spans="1:24" x14ac:dyDescent="0.2">
      <c r="A15" s="2" t="s">
        <v>487</v>
      </c>
      <c r="B15" s="2" t="s">
        <v>415</v>
      </c>
      <c r="C15" s="2">
        <f t="shared" si="3"/>
        <v>36.979097164303589</v>
      </c>
      <c r="D15" s="2">
        <f t="shared" si="0"/>
        <v>2.5454752457419886E-8</v>
      </c>
      <c r="E15" s="6">
        <v>1.8077E-3</v>
      </c>
      <c r="F15" s="6">
        <v>1.6363700000000001E-3</v>
      </c>
      <c r="G15" s="6">
        <v>1.82541E-3</v>
      </c>
      <c r="H15" s="6">
        <v>1.8245900000000001E-3</v>
      </c>
      <c r="I15" s="6">
        <f t="shared" si="1"/>
        <v>1.7735175E-3</v>
      </c>
      <c r="J15" s="6">
        <v>30</v>
      </c>
      <c r="K15" s="6">
        <v>19</v>
      </c>
      <c r="L15" s="6">
        <v>24</v>
      </c>
      <c r="M15" s="6">
        <v>22</v>
      </c>
      <c r="N15" s="6">
        <f t="shared" si="2"/>
        <v>23.75</v>
      </c>
      <c r="O15" s="5">
        <v>0</v>
      </c>
      <c r="P15" s="5">
        <v>0</v>
      </c>
      <c r="Q15" s="5">
        <v>4.7960000000000002E-5</v>
      </c>
      <c r="R15" s="5">
        <v>0</v>
      </c>
      <c r="S15" s="5">
        <f t="shared" si="4"/>
        <v>4.7960000000000002E-5</v>
      </c>
      <c r="T15" s="5">
        <v>0</v>
      </c>
      <c r="U15" s="5">
        <v>0</v>
      </c>
      <c r="V15" s="5">
        <v>1</v>
      </c>
      <c r="W15" s="5">
        <v>0</v>
      </c>
      <c r="X15" s="5">
        <v>0.25</v>
      </c>
    </row>
    <row r="16" spans="1:24" x14ac:dyDescent="0.2">
      <c r="A16" s="2" t="s">
        <v>319</v>
      </c>
      <c r="B16" s="2" t="s">
        <v>318</v>
      </c>
      <c r="C16" s="2">
        <f t="shared" si="3"/>
        <v>7.8452230924455515</v>
      </c>
      <c r="D16" s="2">
        <f t="shared" si="0"/>
        <v>3.3868174975890818E-3</v>
      </c>
      <c r="E16" s="6">
        <v>3.3701E-3</v>
      </c>
      <c r="F16" s="6">
        <v>2.4084499999999999E-3</v>
      </c>
      <c r="G16" s="6">
        <v>1.2761700000000001E-3</v>
      </c>
      <c r="H16" s="6">
        <v>3.0923700000000001E-3</v>
      </c>
      <c r="I16" s="6">
        <f t="shared" si="1"/>
        <v>2.5367725000000002E-3</v>
      </c>
      <c r="J16" s="6">
        <v>30</v>
      </c>
      <c r="K16" s="6">
        <v>15</v>
      </c>
      <c r="L16" s="6">
        <v>9</v>
      </c>
      <c r="M16" s="6">
        <v>20</v>
      </c>
      <c r="N16" s="6">
        <f t="shared" si="2"/>
        <v>18.5</v>
      </c>
      <c r="O16" s="5">
        <v>4.3175E-4</v>
      </c>
      <c r="P16" s="5">
        <v>3.0362999999999999E-4</v>
      </c>
      <c r="Q16" s="5">
        <v>4.4705E-4</v>
      </c>
      <c r="R16" s="5">
        <v>1.1098E-4</v>
      </c>
      <c r="S16" s="5">
        <f t="shared" si="4"/>
        <v>3.2335250000000001E-4</v>
      </c>
      <c r="T16" s="5">
        <v>7</v>
      </c>
      <c r="U16" s="5">
        <v>3</v>
      </c>
      <c r="V16" s="5">
        <v>5</v>
      </c>
      <c r="W16" s="5">
        <v>1</v>
      </c>
      <c r="X16" s="5">
        <v>4</v>
      </c>
    </row>
    <row r="17" spans="1:24" x14ac:dyDescent="0.2">
      <c r="A17" s="2" t="s">
        <v>305</v>
      </c>
      <c r="B17" s="2" t="s">
        <v>304</v>
      </c>
      <c r="C17" s="2">
        <f t="shared" si="3"/>
        <v>7.5999284831935512</v>
      </c>
      <c r="D17" s="2">
        <f t="shared" si="0"/>
        <v>8.708221610652172E-4</v>
      </c>
      <c r="E17" s="6">
        <v>5.3039000000000005E-4</v>
      </c>
      <c r="F17" s="6">
        <v>8.3390000000000005E-4</v>
      </c>
      <c r="G17" s="6">
        <v>5.3558999999999996E-4</v>
      </c>
      <c r="H17" s="6">
        <v>4.3801000000000002E-4</v>
      </c>
      <c r="I17" s="6">
        <f t="shared" si="1"/>
        <v>5.8447250000000001E-4</v>
      </c>
      <c r="J17" s="6">
        <v>10</v>
      </c>
      <c r="K17" s="6">
        <v>11</v>
      </c>
      <c r="L17" s="6">
        <v>8</v>
      </c>
      <c r="M17" s="6">
        <v>6</v>
      </c>
      <c r="N17" s="6">
        <f t="shared" si="2"/>
        <v>8.75</v>
      </c>
      <c r="O17" s="5">
        <v>5.8239999999999998E-5</v>
      </c>
      <c r="P17" s="5">
        <v>9.5569999999999995E-5</v>
      </c>
      <c r="Q17" s="5">
        <v>0</v>
      </c>
      <c r="R17" s="5">
        <v>0</v>
      </c>
      <c r="S17" s="5">
        <f t="shared" si="4"/>
        <v>7.6904999999999996E-5</v>
      </c>
      <c r="T17" s="5">
        <v>2</v>
      </c>
      <c r="U17" s="5">
        <v>2</v>
      </c>
      <c r="V17" s="5">
        <v>0</v>
      </c>
      <c r="W17" s="5">
        <v>0</v>
      </c>
      <c r="X17" s="5">
        <v>1</v>
      </c>
    </row>
    <row r="18" spans="1:24" x14ac:dyDescent="0.2">
      <c r="A18" s="2" t="s">
        <v>178</v>
      </c>
      <c r="B18" s="2" t="s">
        <v>177</v>
      </c>
      <c r="C18" s="2">
        <f t="shared" si="3"/>
        <v>6.2736200864875364</v>
      </c>
      <c r="D18" s="2">
        <f t="shared" si="0"/>
        <v>1.5180237302782559E-2</v>
      </c>
      <c r="E18" s="6">
        <v>7.0523000000000005E-4</v>
      </c>
      <c r="F18" s="6">
        <v>1.41117E-3</v>
      </c>
      <c r="G18" s="6">
        <v>3.5607E-4</v>
      </c>
      <c r="H18" s="6">
        <v>9.7066000000000003E-4</v>
      </c>
      <c r="I18" s="6">
        <f t="shared" si="1"/>
        <v>8.6078249999999999E-4</v>
      </c>
      <c r="J18" s="6">
        <v>10</v>
      </c>
      <c r="K18" s="6">
        <v>14</v>
      </c>
      <c r="L18" s="6">
        <v>4</v>
      </c>
      <c r="M18" s="6">
        <v>10</v>
      </c>
      <c r="N18" s="6">
        <f t="shared" si="2"/>
        <v>9.5</v>
      </c>
      <c r="O18" s="5">
        <v>1.1616E-4</v>
      </c>
      <c r="P18" s="5">
        <v>1.2706999999999999E-4</v>
      </c>
      <c r="Q18" s="5">
        <v>1.6839000000000001E-4</v>
      </c>
      <c r="R18" s="5">
        <v>0</v>
      </c>
      <c r="S18" s="5">
        <f t="shared" si="4"/>
        <v>1.3720666666666668E-4</v>
      </c>
      <c r="T18" s="5">
        <v>3</v>
      </c>
      <c r="U18" s="5">
        <v>2</v>
      </c>
      <c r="V18" s="5">
        <v>3</v>
      </c>
      <c r="W18" s="5">
        <v>0</v>
      </c>
      <c r="X18" s="5">
        <v>2</v>
      </c>
    </row>
    <row r="19" spans="1:24" x14ac:dyDescent="0.2">
      <c r="A19" s="2" t="s">
        <v>382</v>
      </c>
      <c r="B19" s="2" t="s">
        <v>381</v>
      </c>
      <c r="C19" s="2">
        <f t="shared" si="3"/>
        <v>6.1933178853775672</v>
      </c>
      <c r="D19" s="2">
        <f t="shared" si="0"/>
        <v>3.4921846341240004E-5</v>
      </c>
      <c r="E19" s="6">
        <v>1.023861E-2</v>
      </c>
      <c r="F19" s="6">
        <v>7.2574600000000003E-3</v>
      </c>
      <c r="G19" s="6">
        <v>8.32075E-3</v>
      </c>
      <c r="H19" s="6">
        <v>9.6240700000000002E-3</v>
      </c>
      <c r="I19" s="6">
        <f t="shared" si="1"/>
        <v>8.8602225000000007E-3</v>
      </c>
      <c r="J19" s="6">
        <v>229.87155963302752</v>
      </c>
      <c r="K19" s="6">
        <v>114</v>
      </c>
      <c r="L19" s="6">
        <v>148</v>
      </c>
      <c r="M19" s="6">
        <v>156.98717948717947</v>
      </c>
      <c r="N19" s="6">
        <f t="shared" si="2"/>
        <v>162.21468478005175</v>
      </c>
      <c r="O19" s="5">
        <v>1.80967E-3</v>
      </c>
      <c r="P19" s="5">
        <v>1.4044999999999999E-3</v>
      </c>
      <c r="Q19" s="5">
        <v>1.2761999999999999E-3</v>
      </c>
      <c r="R19" s="5">
        <v>1.23207E-3</v>
      </c>
      <c r="S19" s="5">
        <f t="shared" si="4"/>
        <v>1.4306099999999999E-3</v>
      </c>
      <c r="T19" s="5">
        <v>74</v>
      </c>
      <c r="U19" s="5">
        <v>35</v>
      </c>
      <c r="V19" s="5">
        <v>36</v>
      </c>
      <c r="W19" s="5">
        <v>28</v>
      </c>
      <c r="X19" s="5">
        <v>43.25</v>
      </c>
    </row>
    <row r="20" spans="1:24" x14ac:dyDescent="0.2">
      <c r="A20" s="2" t="s">
        <v>269</v>
      </c>
      <c r="B20" s="2" t="s">
        <v>268</v>
      </c>
      <c r="C20" s="2">
        <f t="shared" si="3"/>
        <v>5.5315394583180026</v>
      </c>
      <c r="D20" s="2">
        <f t="shared" si="0"/>
        <v>1.6249884834332866E-2</v>
      </c>
      <c r="E20" s="6">
        <v>3.8958999999999999E-4</v>
      </c>
      <c r="F20" s="6">
        <v>1.3921000000000001E-3</v>
      </c>
      <c r="G20" s="6">
        <v>7.3762999999999997E-4</v>
      </c>
      <c r="H20" s="6">
        <v>9.3838999999999999E-4</v>
      </c>
      <c r="I20" s="6">
        <f t="shared" si="1"/>
        <v>8.6442750000000003E-4</v>
      </c>
      <c r="J20" s="6">
        <v>4</v>
      </c>
      <c r="K20" s="6">
        <v>10</v>
      </c>
      <c r="L20" s="6">
        <v>6</v>
      </c>
      <c r="M20" s="6">
        <v>7</v>
      </c>
      <c r="N20" s="6">
        <f t="shared" si="2"/>
        <v>6.75</v>
      </c>
      <c r="O20" s="5">
        <v>2.6738E-4</v>
      </c>
      <c r="P20" s="5">
        <v>8.7750000000000005E-5</v>
      </c>
      <c r="Q20" s="5">
        <v>7.7520000000000003E-5</v>
      </c>
      <c r="R20" s="5">
        <v>1.9243999999999999E-4</v>
      </c>
      <c r="S20" s="5">
        <f t="shared" si="4"/>
        <v>1.5627250000000001E-4</v>
      </c>
      <c r="T20" s="5">
        <v>5</v>
      </c>
      <c r="U20" s="5">
        <v>1</v>
      </c>
      <c r="V20" s="5">
        <v>1</v>
      </c>
      <c r="W20" s="5">
        <v>2</v>
      </c>
      <c r="X20" s="5">
        <v>2.25</v>
      </c>
    </row>
    <row r="21" spans="1:24" x14ac:dyDescent="0.2">
      <c r="A21" s="2" t="s">
        <v>289</v>
      </c>
      <c r="B21" s="2" t="s">
        <v>288</v>
      </c>
      <c r="C21" s="2">
        <f t="shared" si="3"/>
        <v>5.0072284003421732</v>
      </c>
      <c r="D21" s="2">
        <f t="shared" si="0"/>
        <v>3.1795016729672103E-2</v>
      </c>
      <c r="E21" s="6">
        <v>3.0861000000000001E-4</v>
      </c>
      <c r="F21" s="6">
        <v>5.2930999999999996E-4</v>
      </c>
      <c r="G21" s="6">
        <v>7.7910000000000005E-5</v>
      </c>
      <c r="H21" s="6">
        <v>2.5485999999999998E-4</v>
      </c>
      <c r="I21" s="6">
        <f t="shared" si="1"/>
        <v>2.9267250000000001E-4</v>
      </c>
      <c r="J21" s="6">
        <v>5</v>
      </c>
      <c r="K21" s="6">
        <v>6</v>
      </c>
      <c r="L21" s="6">
        <v>1</v>
      </c>
      <c r="M21" s="6">
        <v>3</v>
      </c>
      <c r="N21" s="6">
        <f t="shared" si="2"/>
        <v>3.75</v>
      </c>
      <c r="O21" s="5">
        <v>6.7780000000000005E-5</v>
      </c>
      <c r="P21" s="5">
        <v>0</v>
      </c>
      <c r="Q21" s="5">
        <v>4.9119999999999997E-5</v>
      </c>
      <c r="R21" s="5">
        <v>0</v>
      </c>
      <c r="S21" s="5">
        <f t="shared" si="4"/>
        <v>5.8449999999999998E-5</v>
      </c>
      <c r="T21" s="5">
        <v>2</v>
      </c>
      <c r="U21" s="5">
        <v>0</v>
      </c>
      <c r="V21" s="5">
        <v>1</v>
      </c>
      <c r="W21" s="5">
        <v>0</v>
      </c>
      <c r="X21" s="5">
        <v>0.75</v>
      </c>
    </row>
    <row r="22" spans="1:24" x14ac:dyDescent="0.2">
      <c r="B22" s="2" t="s">
        <v>227</v>
      </c>
      <c r="C22" s="2">
        <f t="shared" si="3"/>
        <v>4.857120760991454</v>
      </c>
      <c r="D22" s="2">
        <f t="shared" si="0"/>
        <v>5.7346451621486738E-3</v>
      </c>
      <c r="E22" s="6">
        <v>1.21447E-3</v>
      </c>
      <c r="F22" s="6">
        <v>7.4392999999999996E-4</v>
      </c>
      <c r="G22" s="6">
        <v>6.1592000000000005E-4</v>
      </c>
      <c r="H22" s="6">
        <v>1.1939800000000001E-3</v>
      </c>
      <c r="I22" s="6">
        <f t="shared" si="1"/>
        <v>9.420749999999999E-4</v>
      </c>
      <c r="J22" s="6">
        <v>14</v>
      </c>
      <c r="K22" s="6">
        <v>6</v>
      </c>
      <c r="L22" s="6">
        <v>5.625</v>
      </c>
      <c r="M22" s="6">
        <v>10</v>
      </c>
      <c r="N22" s="6">
        <f t="shared" si="2"/>
        <v>8.90625</v>
      </c>
      <c r="O22" s="5">
        <v>4.5723999999999998E-4</v>
      </c>
      <c r="P22" s="5">
        <v>7.8150000000000002E-5</v>
      </c>
      <c r="Q22" s="5">
        <v>6.9040000000000003E-5</v>
      </c>
      <c r="R22" s="5">
        <v>1.7139999999999999E-4</v>
      </c>
      <c r="S22" s="5">
        <f t="shared" si="4"/>
        <v>1.9395749999999998E-4</v>
      </c>
      <c r="T22" s="5">
        <v>9.6000000000000014</v>
      </c>
      <c r="U22" s="5">
        <v>1</v>
      </c>
      <c r="V22" s="5">
        <v>1</v>
      </c>
      <c r="W22" s="5">
        <v>2</v>
      </c>
      <c r="X22" s="5">
        <v>3.4000000000000004</v>
      </c>
    </row>
    <row r="23" spans="1:24" x14ac:dyDescent="0.2">
      <c r="A23" s="2" t="s">
        <v>221</v>
      </c>
      <c r="B23" s="2" t="s">
        <v>220</v>
      </c>
      <c r="C23" s="2">
        <f t="shared" si="3"/>
        <v>4.8455273329652124</v>
      </c>
      <c r="D23" s="2">
        <f t="shared" si="0"/>
        <v>2.336300995887363E-2</v>
      </c>
      <c r="E23" s="6">
        <v>2.9851999999999998E-4</v>
      </c>
      <c r="F23" s="6">
        <v>4.2666999999999998E-4</v>
      </c>
      <c r="G23" s="6">
        <v>2.6914000000000002E-4</v>
      </c>
      <c r="H23" s="6">
        <v>5.8699999999999997E-5</v>
      </c>
      <c r="I23" s="6">
        <f t="shared" si="1"/>
        <v>2.6325749999999998E-4</v>
      </c>
      <c r="J23" s="6">
        <v>7</v>
      </c>
      <c r="K23" s="6">
        <v>7</v>
      </c>
      <c r="L23" s="6">
        <v>5</v>
      </c>
      <c r="M23" s="6">
        <v>1</v>
      </c>
      <c r="N23" s="6">
        <f t="shared" si="2"/>
        <v>5</v>
      </c>
      <c r="O23" s="5">
        <v>7.0240000000000005E-5</v>
      </c>
      <c r="P23" s="5">
        <v>3.8420000000000001E-5</v>
      </c>
      <c r="Q23" s="5">
        <v>0</v>
      </c>
      <c r="R23" s="5">
        <v>0</v>
      </c>
      <c r="S23" s="5">
        <f t="shared" si="4"/>
        <v>5.4330000000000003E-5</v>
      </c>
      <c r="T23" s="5">
        <v>3</v>
      </c>
      <c r="U23" s="5">
        <v>1</v>
      </c>
      <c r="V23" s="5">
        <v>0</v>
      </c>
      <c r="W23" s="5">
        <v>0</v>
      </c>
      <c r="X23" s="5">
        <v>1</v>
      </c>
    </row>
    <row r="24" spans="1:24" x14ac:dyDescent="0.2">
      <c r="A24" s="2" t="s">
        <v>61</v>
      </c>
      <c r="B24" s="2" t="s">
        <v>60</v>
      </c>
      <c r="C24" s="2">
        <f t="shared" si="3"/>
        <v>4.7581386190601203</v>
      </c>
      <c r="D24" s="2">
        <f t="shared" si="0"/>
        <v>2.6137915687756905E-2</v>
      </c>
      <c r="E24" s="6">
        <v>6.9369999999999995E-5</v>
      </c>
      <c r="F24" s="6">
        <v>2.9744E-4</v>
      </c>
      <c r="G24" s="6">
        <v>2.6267E-4</v>
      </c>
      <c r="H24" s="6">
        <v>9.5470000000000006E-5</v>
      </c>
      <c r="I24" s="6">
        <f t="shared" si="1"/>
        <v>1.8123750000000001E-4</v>
      </c>
      <c r="J24" s="6">
        <v>1</v>
      </c>
      <c r="K24" s="6">
        <v>3</v>
      </c>
      <c r="L24" s="6">
        <v>3</v>
      </c>
      <c r="M24" s="6">
        <v>1</v>
      </c>
      <c r="N24" s="6">
        <f t="shared" si="2"/>
        <v>2</v>
      </c>
      <c r="O24" s="5">
        <v>3.8090000000000003E-5</v>
      </c>
      <c r="P24" s="5">
        <v>0</v>
      </c>
      <c r="Q24" s="5">
        <v>0</v>
      </c>
      <c r="R24" s="5">
        <v>0</v>
      </c>
      <c r="S24" s="5">
        <f t="shared" si="4"/>
        <v>3.8090000000000003E-5</v>
      </c>
      <c r="T24" s="5">
        <v>1</v>
      </c>
      <c r="U24" s="5">
        <v>0</v>
      </c>
      <c r="V24" s="5">
        <v>0</v>
      </c>
      <c r="W24" s="5">
        <v>0</v>
      </c>
      <c r="X24" s="5">
        <v>0.25</v>
      </c>
    </row>
    <row r="25" spans="1:24" x14ac:dyDescent="0.2">
      <c r="A25" s="2" t="s">
        <v>357</v>
      </c>
      <c r="B25" s="2" t="s">
        <v>356</v>
      </c>
      <c r="C25" s="2">
        <f t="shared" si="3"/>
        <v>4.6980961527597307</v>
      </c>
      <c r="D25" s="2">
        <f t="shared" si="0"/>
        <v>6.004694884397297E-4</v>
      </c>
      <c r="E25" s="6">
        <v>7.5071999999999997E-4</v>
      </c>
      <c r="F25" s="6">
        <v>5.8527999999999998E-4</v>
      </c>
      <c r="G25" s="6">
        <v>6.8915999999999997E-4</v>
      </c>
      <c r="H25" s="6">
        <v>4.6966999999999999E-4</v>
      </c>
      <c r="I25" s="6">
        <f t="shared" si="1"/>
        <v>6.2370749999999999E-4</v>
      </c>
      <c r="J25" s="6">
        <v>11</v>
      </c>
      <c r="K25" s="6">
        <v>6</v>
      </c>
      <c r="L25" s="6">
        <v>8</v>
      </c>
      <c r="M25" s="6">
        <v>5</v>
      </c>
      <c r="N25" s="6">
        <f t="shared" si="2"/>
        <v>7.5</v>
      </c>
      <c r="O25" s="5">
        <v>2.2483E-4</v>
      </c>
      <c r="P25" s="5">
        <v>1.8446000000000001E-4</v>
      </c>
      <c r="Q25" s="5">
        <v>5.4320000000000002E-5</v>
      </c>
      <c r="R25" s="5">
        <v>6.7420000000000002E-5</v>
      </c>
      <c r="S25" s="5">
        <f t="shared" si="4"/>
        <v>1.3275750000000001E-4</v>
      </c>
      <c r="T25" s="5">
        <v>6</v>
      </c>
      <c r="U25" s="5">
        <v>3</v>
      </c>
      <c r="V25" s="5">
        <v>1</v>
      </c>
      <c r="W25" s="5">
        <v>1</v>
      </c>
      <c r="X25" s="5">
        <v>2.75</v>
      </c>
    </row>
    <row r="26" spans="1:24" x14ac:dyDescent="0.2">
      <c r="A26" s="2" t="s">
        <v>365</v>
      </c>
      <c r="B26" s="2" t="s">
        <v>364</v>
      </c>
      <c r="C26" s="2">
        <f t="shared" si="3"/>
        <v>4.6832623414603125</v>
      </c>
      <c r="D26" s="2">
        <f t="shared" si="0"/>
        <v>2.5942581766770573E-2</v>
      </c>
      <c r="E26" s="6">
        <v>5.6839E-4</v>
      </c>
      <c r="F26" s="6">
        <v>1.3540000000000001E-4</v>
      </c>
      <c r="G26" s="6">
        <v>4.7830000000000003E-4</v>
      </c>
      <c r="H26" s="6">
        <v>7.8231999999999998E-4</v>
      </c>
      <c r="I26" s="6">
        <f t="shared" si="1"/>
        <v>4.9110249999999994E-4</v>
      </c>
      <c r="J26" s="6">
        <v>3</v>
      </c>
      <c r="K26" s="6">
        <v>0.5</v>
      </c>
      <c r="L26" s="6">
        <v>2</v>
      </c>
      <c r="M26" s="6">
        <v>3</v>
      </c>
      <c r="N26" s="6">
        <f t="shared" si="2"/>
        <v>2.125</v>
      </c>
      <c r="O26" s="5">
        <v>5.2009999999999998E-5</v>
      </c>
      <c r="P26" s="5">
        <v>0</v>
      </c>
      <c r="Q26" s="5">
        <v>7.5400000000000003E-5</v>
      </c>
      <c r="R26" s="5">
        <v>1.8718000000000001E-4</v>
      </c>
      <c r="S26" s="5">
        <f t="shared" si="4"/>
        <v>1.0486333333333334E-4</v>
      </c>
      <c r="T26" s="5">
        <v>0.5</v>
      </c>
      <c r="U26" s="5">
        <v>0</v>
      </c>
      <c r="V26" s="5">
        <v>0.5</v>
      </c>
      <c r="W26" s="5">
        <v>1</v>
      </c>
      <c r="X26" s="5">
        <v>0.5</v>
      </c>
    </row>
    <row r="27" spans="1:24" x14ac:dyDescent="0.2">
      <c r="A27" s="2" t="s">
        <v>59</v>
      </c>
      <c r="B27" s="2" t="s">
        <v>58</v>
      </c>
      <c r="C27" s="2">
        <f t="shared" si="3"/>
        <v>4.5633440658259543</v>
      </c>
      <c r="D27" s="2">
        <f t="shared" si="0"/>
        <v>4.7146303850095434E-3</v>
      </c>
      <c r="E27" s="6">
        <v>4.0729999999999998E-4</v>
      </c>
      <c r="F27" s="6">
        <v>5.8215000000000003E-4</v>
      </c>
      <c r="G27" s="6">
        <v>7.7116000000000001E-4</v>
      </c>
      <c r="H27" s="6">
        <v>2.8029999999999998E-4</v>
      </c>
      <c r="I27" s="6">
        <f t="shared" si="1"/>
        <v>5.1022749999999999E-4</v>
      </c>
      <c r="J27" s="6">
        <v>2</v>
      </c>
      <c r="K27" s="6">
        <v>2</v>
      </c>
      <c r="L27" s="6">
        <v>3</v>
      </c>
      <c r="M27" s="6">
        <v>1</v>
      </c>
      <c r="N27" s="6">
        <f t="shared" si="2"/>
        <v>2</v>
      </c>
      <c r="O27" s="5">
        <v>1.1181E-4</v>
      </c>
      <c r="P27" s="5">
        <v>0</v>
      </c>
      <c r="Q27" s="5">
        <v>0</v>
      </c>
      <c r="R27" s="5">
        <v>0</v>
      </c>
      <c r="S27" s="5">
        <f t="shared" si="4"/>
        <v>1.1181E-4</v>
      </c>
      <c r="T27" s="5">
        <v>1</v>
      </c>
      <c r="U27" s="5">
        <v>0</v>
      </c>
      <c r="V27" s="5">
        <v>0</v>
      </c>
      <c r="W27" s="5">
        <v>0</v>
      </c>
      <c r="X27" s="5">
        <v>0.25</v>
      </c>
    </row>
    <row r="28" spans="1:24" x14ac:dyDescent="0.2">
      <c r="A28" s="2" t="s">
        <v>188</v>
      </c>
      <c r="B28" s="2" t="s">
        <v>187</v>
      </c>
      <c r="C28" s="2">
        <f t="shared" si="3"/>
        <v>4.5299065420560742</v>
      </c>
      <c r="D28" s="2">
        <f t="shared" si="0"/>
        <v>4.0574405109389828E-3</v>
      </c>
      <c r="E28" s="6">
        <v>5.6002999999999999E-4</v>
      </c>
      <c r="F28" s="6">
        <v>8.0044999999999997E-4</v>
      </c>
      <c r="G28" s="6">
        <v>5.6552000000000002E-4</v>
      </c>
      <c r="H28" s="6">
        <v>1.0791399999999999E-3</v>
      </c>
      <c r="I28" s="6">
        <f t="shared" si="1"/>
        <v>7.5128499999999997E-4</v>
      </c>
      <c r="J28" s="6">
        <v>5</v>
      </c>
      <c r="K28" s="6">
        <v>5</v>
      </c>
      <c r="L28" s="6">
        <v>4</v>
      </c>
      <c r="M28" s="6">
        <v>7</v>
      </c>
      <c r="N28" s="6">
        <f t="shared" si="2"/>
        <v>5.25</v>
      </c>
      <c r="O28" s="5">
        <v>3.0749E-4</v>
      </c>
      <c r="P28" s="5">
        <v>1.0090999999999999E-4</v>
      </c>
      <c r="Q28" s="5">
        <v>8.9149999999999999E-5</v>
      </c>
      <c r="R28" s="5">
        <v>0</v>
      </c>
      <c r="S28" s="5">
        <f t="shared" si="4"/>
        <v>1.6585000000000002E-4</v>
      </c>
      <c r="T28" s="5">
        <v>5</v>
      </c>
      <c r="U28" s="5">
        <v>1</v>
      </c>
      <c r="V28" s="5">
        <v>1</v>
      </c>
      <c r="W28" s="5">
        <v>0</v>
      </c>
      <c r="X28" s="5">
        <v>1.75</v>
      </c>
    </row>
    <row r="29" spans="1:24" x14ac:dyDescent="0.2">
      <c r="A29" s="2" t="s">
        <v>129</v>
      </c>
      <c r="B29" s="2" t="s">
        <v>128</v>
      </c>
      <c r="C29" s="2">
        <f t="shared" si="3"/>
        <v>4.3994245023584471</v>
      </c>
      <c r="D29" s="2">
        <f t="shared" si="0"/>
        <v>6.504555926584865E-5</v>
      </c>
      <c r="E29" s="6">
        <v>5.6002999999999999E-4</v>
      </c>
      <c r="F29" s="6">
        <v>6.6704999999999998E-4</v>
      </c>
      <c r="G29" s="6">
        <v>5.8907999999999996E-4</v>
      </c>
      <c r="H29" s="6">
        <v>5.9951999999999998E-4</v>
      </c>
      <c r="I29" s="6">
        <f t="shared" si="1"/>
        <v>6.0391999999999998E-4</v>
      </c>
      <c r="J29" s="6">
        <v>18</v>
      </c>
      <c r="K29" s="6">
        <v>15</v>
      </c>
      <c r="L29" s="6">
        <v>15</v>
      </c>
      <c r="M29" s="6">
        <v>14</v>
      </c>
      <c r="N29" s="6">
        <f t="shared" si="2"/>
        <v>15.5</v>
      </c>
      <c r="O29" s="5">
        <v>2.3916000000000001E-4</v>
      </c>
      <c r="P29" s="5">
        <v>1.6819E-4</v>
      </c>
      <c r="Q29" s="5">
        <v>4.9530000000000002E-5</v>
      </c>
      <c r="R29" s="5">
        <v>9.221E-5</v>
      </c>
      <c r="S29" s="5">
        <f t="shared" si="4"/>
        <v>1.372725E-4</v>
      </c>
      <c r="T29" s="5">
        <v>14</v>
      </c>
      <c r="U29" s="5">
        <v>6</v>
      </c>
      <c r="V29" s="5">
        <v>2</v>
      </c>
      <c r="W29" s="5">
        <v>3</v>
      </c>
      <c r="X29" s="5">
        <v>6.25</v>
      </c>
    </row>
    <row r="30" spans="1:24" x14ac:dyDescent="0.2">
      <c r="A30" s="2" t="s">
        <v>303</v>
      </c>
      <c r="B30" s="2" t="s">
        <v>302</v>
      </c>
      <c r="C30" s="2">
        <f t="shared" si="3"/>
        <v>4.2415763546798031</v>
      </c>
      <c r="D30" s="2">
        <f t="shared" si="0"/>
        <v>2.8559419786128755E-3</v>
      </c>
      <c r="E30" s="6">
        <v>4.5982999999999999E-4</v>
      </c>
      <c r="F30" s="6">
        <v>4.1824000000000001E-4</v>
      </c>
      <c r="G30" s="6">
        <v>3.1659E-4</v>
      </c>
      <c r="H30" s="6">
        <v>5.2742000000000002E-4</v>
      </c>
      <c r="I30" s="6">
        <f t="shared" si="1"/>
        <v>4.3051999999999999E-4</v>
      </c>
      <c r="J30" s="6">
        <v>11</v>
      </c>
      <c r="K30" s="6">
        <v>7</v>
      </c>
      <c r="L30" s="6">
        <v>6</v>
      </c>
      <c r="M30" s="6">
        <v>9.1666666666666679</v>
      </c>
      <c r="N30" s="6">
        <f t="shared" si="2"/>
        <v>8.2916666666666679</v>
      </c>
      <c r="O30" s="5">
        <v>2.5246999999999997E-4</v>
      </c>
      <c r="P30" s="5">
        <v>3.7660000000000002E-5</v>
      </c>
      <c r="Q30" s="5">
        <v>3.3269999999999998E-5</v>
      </c>
      <c r="R30" s="5">
        <v>8.2600000000000002E-5</v>
      </c>
      <c r="S30" s="5">
        <f t="shared" si="4"/>
        <v>1.015E-4</v>
      </c>
      <c r="T30" s="5">
        <v>11</v>
      </c>
      <c r="U30" s="5">
        <v>1</v>
      </c>
      <c r="V30" s="5">
        <v>1</v>
      </c>
      <c r="W30" s="5">
        <v>2</v>
      </c>
      <c r="X30" s="5">
        <v>3.75</v>
      </c>
    </row>
    <row r="31" spans="1:24" x14ac:dyDescent="0.2">
      <c r="A31" s="2" t="s">
        <v>325</v>
      </c>
      <c r="B31" s="2" t="s">
        <v>324</v>
      </c>
      <c r="C31" s="2">
        <f t="shared" si="3"/>
        <v>4.2396878483835003</v>
      </c>
      <c r="D31" s="2">
        <f t="shared" si="0"/>
        <v>1.3766360625028755E-2</v>
      </c>
      <c r="E31" s="6">
        <v>2.9407000000000001E-4</v>
      </c>
      <c r="F31" s="6">
        <v>1.0508E-4</v>
      </c>
      <c r="G31" s="6">
        <v>4.6399000000000001E-4</v>
      </c>
      <c r="H31" s="6">
        <v>5.0593999999999997E-4</v>
      </c>
      <c r="I31" s="6">
        <f t="shared" si="1"/>
        <v>3.4226999999999999E-4</v>
      </c>
      <c r="J31" s="6">
        <v>4</v>
      </c>
      <c r="K31" s="6">
        <v>1</v>
      </c>
      <c r="L31" s="6">
        <v>5</v>
      </c>
      <c r="M31" s="6">
        <v>5</v>
      </c>
      <c r="N31" s="6">
        <f t="shared" si="2"/>
        <v>3.75</v>
      </c>
      <c r="O31" s="5">
        <v>8.0729999999999994E-5</v>
      </c>
      <c r="P31" s="5">
        <v>0</v>
      </c>
      <c r="Q31" s="5">
        <v>0</v>
      </c>
      <c r="R31" s="5">
        <v>0</v>
      </c>
      <c r="S31" s="5">
        <f t="shared" si="4"/>
        <v>8.0729999999999994E-5</v>
      </c>
      <c r="T31" s="5">
        <v>2</v>
      </c>
      <c r="U31" s="5">
        <v>0</v>
      </c>
      <c r="V31" s="5">
        <v>0</v>
      </c>
      <c r="W31" s="5">
        <v>0</v>
      </c>
      <c r="X31" s="5">
        <v>0.5</v>
      </c>
    </row>
    <row r="32" spans="1:24" x14ac:dyDescent="0.2">
      <c r="A32" s="7" t="s">
        <v>530</v>
      </c>
      <c r="B32" s="2" t="s">
        <v>328</v>
      </c>
      <c r="C32" s="2">
        <f t="shared" si="3"/>
        <v>4.2309371529240547</v>
      </c>
      <c r="D32" s="2">
        <f t="shared" si="0"/>
        <v>4.1212091676093871E-3</v>
      </c>
      <c r="E32" s="6">
        <v>9.6078999999999999E-4</v>
      </c>
      <c r="F32" s="6">
        <v>1.12357E-3</v>
      </c>
      <c r="G32" s="6">
        <v>7.7174999999999998E-4</v>
      </c>
      <c r="H32" s="6">
        <v>1.56285E-3</v>
      </c>
      <c r="I32" s="6">
        <f t="shared" si="1"/>
        <v>1.1047399999999999E-3</v>
      </c>
      <c r="J32" s="6">
        <v>11</v>
      </c>
      <c r="K32" s="6">
        <v>9</v>
      </c>
      <c r="L32" s="6">
        <v>7</v>
      </c>
      <c r="M32" s="6">
        <v>13</v>
      </c>
      <c r="N32" s="6">
        <f t="shared" si="2"/>
        <v>10</v>
      </c>
      <c r="O32" s="5">
        <v>3.8364999999999997E-4</v>
      </c>
      <c r="P32" s="5">
        <v>1.5739000000000001E-4</v>
      </c>
      <c r="Q32" s="5">
        <v>4.1711E-4</v>
      </c>
      <c r="R32" s="5">
        <v>8.6290000000000002E-5</v>
      </c>
      <c r="S32" s="5">
        <f t="shared" si="4"/>
        <v>2.6111E-4</v>
      </c>
      <c r="T32" s="5">
        <v>8</v>
      </c>
      <c r="U32" s="5">
        <v>2</v>
      </c>
      <c r="V32" s="5">
        <v>6</v>
      </c>
      <c r="W32" s="5">
        <v>1</v>
      </c>
      <c r="X32" s="5">
        <v>4.25</v>
      </c>
    </row>
    <row r="33" spans="1:24" x14ac:dyDescent="0.2">
      <c r="A33" s="2" t="s">
        <v>82</v>
      </c>
      <c r="B33" s="2" t="s">
        <v>81</v>
      </c>
      <c r="C33" s="2">
        <f t="shared" si="3"/>
        <v>3.9753567920494604</v>
      </c>
      <c r="D33" s="2">
        <f t="shared" si="0"/>
        <v>5.3468225008046757E-3</v>
      </c>
      <c r="E33" s="6">
        <v>6.7869000000000002E-4</v>
      </c>
      <c r="F33" s="6">
        <v>8.6227000000000005E-4</v>
      </c>
      <c r="G33" s="6">
        <v>3.8075000000000001E-4</v>
      </c>
      <c r="H33" s="6">
        <v>8.3034999999999999E-4</v>
      </c>
      <c r="I33" s="6">
        <f t="shared" si="1"/>
        <v>6.8801500000000005E-4</v>
      </c>
      <c r="J33" s="6">
        <v>9</v>
      </c>
      <c r="K33" s="6">
        <v>8</v>
      </c>
      <c r="L33" s="6">
        <v>4</v>
      </c>
      <c r="M33" s="6">
        <v>8</v>
      </c>
      <c r="N33" s="6">
        <f t="shared" si="2"/>
        <v>7.25</v>
      </c>
      <c r="O33" s="5">
        <v>3.3123000000000001E-4</v>
      </c>
      <c r="P33" s="5">
        <v>6.7940000000000003E-5</v>
      </c>
      <c r="Q33" s="5">
        <v>1.2004E-4</v>
      </c>
      <c r="R33" s="5">
        <v>0</v>
      </c>
      <c r="S33" s="5">
        <f t="shared" si="4"/>
        <v>1.7306999999999999E-4</v>
      </c>
      <c r="T33" s="5">
        <v>8</v>
      </c>
      <c r="U33" s="5">
        <v>1</v>
      </c>
      <c r="V33" s="5">
        <v>2</v>
      </c>
      <c r="W33" s="5">
        <v>0</v>
      </c>
      <c r="X33" s="5">
        <v>2.75</v>
      </c>
    </row>
    <row r="34" spans="1:24" x14ac:dyDescent="0.2">
      <c r="A34" s="2" t="s">
        <v>233</v>
      </c>
      <c r="B34" s="2" t="s">
        <v>232</v>
      </c>
      <c r="C34" s="2">
        <f t="shared" si="3"/>
        <v>3.9625873622018877</v>
      </c>
      <c r="D34" s="2">
        <f t="shared" si="0"/>
        <v>4.1955438129727488E-4</v>
      </c>
      <c r="E34" s="6">
        <v>3.971E-4</v>
      </c>
      <c r="F34" s="6">
        <v>3.4055000000000001E-4</v>
      </c>
      <c r="G34" s="6">
        <v>4.0098999999999999E-4</v>
      </c>
      <c r="H34" s="6">
        <v>3.2793999999999998E-4</v>
      </c>
      <c r="I34" s="6">
        <f t="shared" si="1"/>
        <v>3.6664499999999997E-4</v>
      </c>
      <c r="J34" s="6">
        <v>10</v>
      </c>
      <c r="K34" s="6">
        <v>6</v>
      </c>
      <c r="L34" s="6">
        <v>8</v>
      </c>
      <c r="M34" s="6">
        <v>6</v>
      </c>
      <c r="N34" s="6">
        <f t="shared" si="2"/>
        <v>7.5</v>
      </c>
      <c r="O34" s="5">
        <v>1.7442E-4</v>
      </c>
      <c r="P34" s="5">
        <v>7.1550000000000004E-5</v>
      </c>
      <c r="Q34" s="5">
        <v>3.1609999999999997E-5</v>
      </c>
      <c r="R34" s="5">
        <v>0</v>
      </c>
      <c r="S34" s="5">
        <f t="shared" si="4"/>
        <v>9.2526666666666656E-5</v>
      </c>
      <c r="T34" s="5">
        <v>8</v>
      </c>
      <c r="U34" s="5">
        <v>2</v>
      </c>
      <c r="V34" s="5">
        <v>1</v>
      </c>
      <c r="W34" s="5">
        <v>0</v>
      </c>
      <c r="X34" s="5">
        <v>2.75</v>
      </c>
    </row>
    <row r="35" spans="1:24" x14ac:dyDescent="0.2">
      <c r="A35" s="2" t="s">
        <v>57</v>
      </c>
      <c r="B35" s="2" t="s">
        <v>56</v>
      </c>
      <c r="C35" s="2">
        <f t="shared" si="3"/>
        <v>3.9490696278511401</v>
      </c>
      <c r="D35" s="2">
        <f t="shared" si="0"/>
        <v>2.6420216164347629E-2</v>
      </c>
      <c r="E35" s="6">
        <v>6.0689000000000001E-4</v>
      </c>
      <c r="F35" s="6">
        <v>1.0843E-4</v>
      </c>
      <c r="G35" s="6">
        <v>2.8727000000000001E-4</v>
      </c>
      <c r="H35" s="6">
        <v>3.1324E-4</v>
      </c>
      <c r="I35" s="6">
        <f t="shared" si="1"/>
        <v>3.2895750000000001E-4</v>
      </c>
      <c r="J35" s="6">
        <v>8</v>
      </c>
      <c r="K35" s="6">
        <v>1</v>
      </c>
      <c r="L35" s="6">
        <v>3</v>
      </c>
      <c r="M35" s="6">
        <v>3</v>
      </c>
      <c r="N35" s="6">
        <f t="shared" si="2"/>
        <v>3.75</v>
      </c>
      <c r="O35" s="5">
        <v>8.3300000000000005E-5</v>
      </c>
      <c r="P35" s="5">
        <v>0</v>
      </c>
      <c r="Q35" s="5">
        <v>0</v>
      </c>
      <c r="R35" s="5">
        <v>0</v>
      </c>
      <c r="S35" s="5">
        <f t="shared" si="4"/>
        <v>8.3300000000000005E-5</v>
      </c>
      <c r="T35" s="5">
        <v>2</v>
      </c>
      <c r="U35" s="5">
        <v>0</v>
      </c>
      <c r="V35" s="5">
        <v>0</v>
      </c>
      <c r="W35" s="5">
        <v>0</v>
      </c>
      <c r="X35" s="5">
        <v>0.5</v>
      </c>
    </row>
    <row r="36" spans="1:24" x14ac:dyDescent="0.2">
      <c r="A36" s="2" t="s">
        <v>249</v>
      </c>
      <c r="B36" s="2" t="s">
        <v>248</v>
      </c>
      <c r="C36" s="2">
        <f t="shared" ref="C36:C64" si="5">I36/S36</f>
        <v>3.9137588390257432</v>
      </c>
      <c r="D36" s="2">
        <f t="shared" ref="D36:D64" si="6">TTEST(E36:H36,O36:R36,2,2)</f>
        <v>6.8770881026105884E-3</v>
      </c>
      <c r="E36" s="6">
        <v>3.5425000000000002E-4</v>
      </c>
      <c r="F36" s="6">
        <v>5.0633000000000004E-4</v>
      </c>
      <c r="G36" s="6">
        <v>2.2358E-4</v>
      </c>
      <c r="H36" s="6">
        <v>6.0948000000000003E-4</v>
      </c>
      <c r="I36" s="6">
        <f t="shared" ref="I36:I64" si="7">AVERAGEIF(E36:H36,"&lt;&gt;0")</f>
        <v>4.2341000000000004E-4</v>
      </c>
      <c r="J36" s="6">
        <v>4</v>
      </c>
      <c r="K36" s="6">
        <v>4</v>
      </c>
      <c r="L36" s="6">
        <v>2</v>
      </c>
      <c r="M36" s="6">
        <v>5</v>
      </c>
      <c r="N36" s="6">
        <f t="shared" ref="N36:N64" si="8">AVERAGE(J36:M36)</f>
        <v>3.75</v>
      </c>
      <c r="O36" s="5">
        <v>1.4588000000000001E-4</v>
      </c>
      <c r="P36" s="5">
        <v>0</v>
      </c>
      <c r="Q36" s="5">
        <v>7.0489999999999998E-5</v>
      </c>
      <c r="R36" s="5">
        <v>0</v>
      </c>
      <c r="S36" s="5">
        <f t="shared" ref="S36:S64" si="9">AVERAGEIF(O36:R36,"&lt;&gt;0")</f>
        <v>1.0818500000000001E-4</v>
      </c>
      <c r="T36" s="5">
        <v>3</v>
      </c>
      <c r="U36" s="5">
        <v>0</v>
      </c>
      <c r="V36" s="5">
        <v>1</v>
      </c>
      <c r="W36" s="5">
        <v>0</v>
      </c>
      <c r="X36" s="5">
        <v>1</v>
      </c>
    </row>
    <row r="37" spans="1:24" x14ac:dyDescent="0.2">
      <c r="A37" s="2" t="s">
        <v>145</v>
      </c>
      <c r="B37" s="2" t="s">
        <v>144</v>
      </c>
      <c r="C37" s="2">
        <f t="shared" si="5"/>
        <v>3.8486266486745317</v>
      </c>
      <c r="D37" s="2">
        <f t="shared" si="6"/>
        <v>2.0556678467199773E-3</v>
      </c>
      <c r="E37" s="6">
        <v>1.7696000000000001E-4</v>
      </c>
      <c r="F37" s="6">
        <v>3.0351999999999999E-4</v>
      </c>
      <c r="G37" s="6">
        <v>3.5739000000000002E-4</v>
      </c>
      <c r="H37" s="6">
        <v>3.4099E-4</v>
      </c>
      <c r="I37" s="6">
        <f t="shared" si="7"/>
        <v>2.9471500000000003E-4</v>
      </c>
      <c r="J37" s="6">
        <v>5</v>
      </c>
      <c r="K37" s="6">
        <v>6</v>
      </c>
      <c r="L37" s="6">
        <v>8</v>
      </c>
      <c r="M37" s="6">
        <v>7</v>
      </c>
      <c r="N37" s="6">
        <f t="shared" si="8"/>
        <v>6.5</v>
      </c>
      <c r="O37" s="5">
        <v>7.7730000000000003E-5</v>
      </c>
      <c r="P37" s="5">
        <v>9.5660000000000002E-5</v>
      </c>
      <c r="Q37" s="5">
        <v>5.6339999999999999E-5</v>
      </c>
      <c r="R37" s="5">
        <v>0</v>
      </c>
      <c r="S37" s="5">
        <f t="shared" si="9"/>
        <v>7.6576666666666661E-5</v>
      </c>
      <c r="T37" s="5">
        <v>4</v>
      </c>
      <c r="U37" s="5">
        <v>3</v>
      </c>
      <c r="V37" s="5">
        <v>2</v>
      </c>
      <c r="W37" s="5">
        <v>0</v>
      </c>
      <c r="X37" s="5">
        <v>2.25</v>
      </c>
    </row>
    <row r="38" spans="1:24" x14ac:dyDescent="0.2">
      <c r="A38" s="2" t="s">
        <v>167</v>
      </c>
      <c r="B38" s="2" t="s">
        <v>166</v>
      </c>
      <c r="C38" s="2">
        <f t="shared" si="5"/>
        <v>3.780131408341953</v>
      </c>
      <c r="D38" s="2">
        <f t="shared" si="6"/>
        <v>8.970703279757573E-3</v>
      </c>
      <c r="E38" s="6">
        <v>1.2909200000000001E-3</v>
      </c>
      <c r="F38" s="6">
        <v>1.3838399999999999E-3</v>
      </c>
      <c r="G38" s="6">
        <v>2.4442000000000001E-3</v>
      </c>
      <c r="H38" s="6">
        <v>2.6651999999999999E-3</v>
      </c>
      <c r="I38" s="6">
        <f t="shared" si="7"/>
        <v>1.94604E-3</v>
      </c>
      <c r="J38" s="6">
        <v>4</v>
      </c>
      <c r="K38" s="6">
        <v>3</v>
      </c>
      <c r="L38" s="6">
        <v>6</v>
      </c>
      <c r="M38" s="6">
        <v>6</v>
      </c>
      <c r="N38" s="6">
        <f t="shared" si="8"/>
        <v>4.75</v>
      </c>
      <c r="O38" s="5">
        <v>3.5439E-4</v>
      </c>
      <c r="P38" s="5">
        <v>8.7228999999999996E-4</v>
      </c>
      <c r="Q38" s="5">
        <v>5.1371999999999995E-4</v>
      </c>
      <c r="R38" s="5">
        <v>3.1882999999999998E-4</v>
      </c>
      <c r="S38" s="5">
        <f t="shared" si="9"/>
        <v>5.148075E-4</v>
      </c>
      <c r="T38" s="5">
        <v>2</v>
      </c>
      <c r="U38" s="5">
        <v>3</v>
      </c>
      <c r="V38" s="5">
        <v>2</v>
      </c>
      <c r="W38" s="5">
        <v>1</v>
      </c>
      <c r="X38" s="5">
        <v>2</v>
      </c>
    </row>
    <row r="39" spans="1:24" x14ac:dyDescent="0.2">
      <c r="A39" s="2" t="s">
        <v>156</v>
      </c>
      <c r="B39" s="2" t="s">
        <v>155</v>
      </c>
      <c r="C39" s="2">
        <f t="shared" si="5"/>
        <v>3.7720508166969142</v>
      </c>
      <c r="D39" s="2">
        <f t="shared" si="6"/>
        <v>2.744103529427173E-3</v>
      </c>
      <c r="E39" s="6">
        <v>2.5397000000000001E-4</v>
      </c>
      <c r="F39" s="6">
        <v>2.2926000000000001E-4</v>
      </c>
      <c r="G39" s="6">
        <v>2.1934E-4</v>
      </c>
      <c r="H39" s="6">
        <v>1.2878999999999999E-4</v>
      </c>
      <c r="I39" s="6">
        <f t="shared" si="7"/>
        <v>2.0783999999999999E-4</v>
      </c>
      <c r="J39" s="6">
        <v>19</v>
      </c>
      <c r="K39" s="6">
        <v>12</v>
      </c>
      <c r="L39" s="6">
        <v>13</v>
      </c>
      <c r="M39" s="6">
        <v>7</v>
      </c>
      <c r="N39" s="6">
        <f t="shared" si="8"/>
        <v>12.75</v>
      </c>
      <c r="O39" s="5">
        <v>0</v>
      </c>
      <c r="P39" s="5">
        <v>9.6340000000000003E-5</v>
      </c>
      <c r="Q39" s="5">
        <v>4.2549999999999997E-5</v>
      </c>
      <c r="R39" s="5">
        <v>2.641E-5</v>
      </c>
      <c r="S39" s="5">
        <f t="shared" si="9"/>
        <v>5.5100000000000004E-5</v>
      </c>
      <c r="T39" s="5">
        <v>0</v>
      </c>
      <c r="U39" s="5">
        <v>8</v>
      </c>
      <c r="V39" s="5">
        <v>4</v>
      </c>
      <c r="W39" s="5">
        <v>2</v>
      </c>
      <c r="X39" s="5">
        <v>3.5</v>
      </c>
    </row>
    <row r="40" spans="1:24" x14ac:dyDescent="0.2">
      <c r="A40" s="2" t="s">
        <v>219</v>
      </c>
      <c r="B40" s="2" t="s">
        <v>218</v>
      </c>
      <c r="C40" s="2">
        <f t="shared" si="5"/>
        <v>3.7692978457757786</v>
      </c>
      <c r="D40" s="2">
        <f t="shared" si="6"/>
        <v>1.2929106291274849E-4</v>
      </c>
      <c r="E40" s="6">
        <v>1.8839200000000001E-3</v>
      </c>
      <c r="F40" s="6">
        <v>2.5003600000000001E-3</v>
      </c>
      <c r="G40" s="6">
        <v>2.71769E-3</v>
      </c>
      <c r="H40" s="6">
        <v>2.40778E-3</v>
      </c>
      <c r="I40" s="6">
        <f t="shared" si="7"/>
        <v>2.3774375000000002E-3</v>
      </c>
      <c r="J40" s="6">
        <v>14</v>
      </c>
      <c r="K40" s="6">
        <v>13</v>
      </c>
      <c r="L40" s="6">
        <v>16</v>
      </c>
      <c r="M40" s="6">
        <v>13</v>
      </c>
      <c r="N40" s="6">
        <f t="shared" si="8"/>
        <v>14</v>
      </c>
      <c r="O40" s="5">
        <v>3.6942000000000002E-4</v>
      </c>
      <c r="P40" s="5">
        <v>6.0618E-4</v>
      </c>
      <c r="Q40" s="5">
        <v>7.4971E-4</v>
      </c>
      <c r="R40" s="5">
        <v>7.9763999999999996E-4</v>
      </c>
      <c r="S40" s="5">
        <f t="shared" si="9"/>
        <v>6.3073749999999998E-4</v>
      </c>
      <c r="T40" s="5">
        <v>5</v>
      </c>
      <c r="U40" s="5">
        <v>5</v>
      </c>
      <c r="V40" s="5">
        <v>7</v>
      </c>
      <c r="W40" s="5">
        <v>6</v>
      </c>
      <c r="X40" s="5">
        <v>5.75</v>
      </c>
    </row>
    <row r="41" spans="1:24" x14ac:dyDescent="0.2">
      <c r="A41" s="2" t="s">
        <v>139</v>
      </c>
      <c r="B41" s="2" t="s">
        <v>138</v>
      </c>
      <c r="C41" s="2">
        <f t="shared" si="5"/>
        <v>3.7690012107569788</v>
      </c>
      <c r="D41" s="2">
        <f t="shared" si="6"/>
        <v>1.2868657661793927E-2</v>
      </c>
      <c r="E41" s="6">
        <v>1.05784E-3</v>
      </c>
      <c r="F41" s="6">
        <v>2.4191500000000001E-3</v>
      </c>
      <c r="G41" s="6">
        <v>1.86936E-3</v>
      </c>
      <c r="H41" s="6">
        <v>3.4943700000000001E-3</v>
      </c>
      <c r="I41" s="6">
        <f t="shared" si="7"/>
        <v>2.21018E-3</v>
      </c>
      <c r="J41" s="6">
        <v>5</v>
      </c>
      <c r="K41" s="6">
        <v>8</v>
      </c>
      <c r="L41" s="6">
        <v>7</v>
      </c>
      <c r="M41" s="6">
        <v>12</v>
      </c>
      <c r="N41" s="6">
        <f t="shared" si="8"/>
        <v>8</v>
      </c>
      <c r="O41" s="5">
        <v>0</v>
      </c>
      <c r="P41" s="5">
        <v>0</v>
      </c>
      <c r="Q41" s="5">
        <v>3.3677000000000002E-4</v>
      </c>
      <c r="R41" s="5">
        <v>8.3604999999999997E-4</v>
      </c>
      <c r="S41" s="5">
        <f t="shared" si="9"/>
        <v>5.8640999999999999E-4</v>
      </c>
      <c r="T41" s="5">
        <v>0</v>
      </c>
      <c r="U41" s="5">
        <v>0</v>
      </c>
      <c r="V41" s="5">
        <v>2</v>
      </c>
      <c r="W41" s="5">
        <v>4</v>
      </c>
      <c r="X41" s="5">
        <v>1.5</v>
      </c>
    </row>
    <row r="42" spans="1:24" x14ac:dyDescent="0.2">
      <c r="A42" s="2" t="s">
        <v>162</v>
      </c>
      <c r="B42" s="2" t="s">
        <v>163</v>
      </c>
      <c r="C42" s="2">
        <f t="shared" si="5"/>
        <v>3.714189710530901</v>
      </c>
      <c r="D42" s="2">
        <f t="shared" si="6"/>
        <v>2.2655041530322714E-2</v>
      </c>
      <c r="E42" s="6">
        <v>4.0057999999999999E-4</v>
      </c>
      <c r="F42" s="6">
        <v>1.9085E-4</v>
      </c>
      <c r="G42" s="6">
        <v>6.0676000000000003E-4</v>
      </c>
      <c r="H42" s="6">
        <v>2.9406000000000001E-4</v>
      </c>
      <c r="I42" s="6">
        <f t="shared" si="7"/>
        <v>3.7306250000000002E-4</v>
      </c>
      <c r="J42" s="6">
        <v>7.5</v>
      </c>
      <c r="K42" s="6">
        <v>2.5</v>
      </c>
      <c r="L42" s="6">
        <v>9</v>
      </c>
      <c r="M42" s="6">
        <v>4</v>
      </c>
      <c r="N42" s="6">
        <f t="shared" si="8"/>
        <v>5.75</v>
      </c>
      <c r="O42" s="5">
        <v>1.1730000000000001E-4</v>
      </c>
      <c r="P42" s="5">
        <v>1.203E-4</v>
      </c>
      <c r="Q42" s="5">
        <v>8.5019999999999996E-5</v>
      </c>
      <c r="R42" s="5">
        <v>7.9149999999999999E-5</v>
      </c>
      <c r="S42" s="5">
        <f t="shared" si="9"/>
        <v>1.0044250000000001E-4</v>
      </c>
      <c r="T42" s="5">
        <v>4</v>
      </c>
      <c r="U42" s="5">
        <v>2.5</v>
      </c>
      <c r="V42" s="5">
        <v>2</v>
      </c>
      <c r="W42" s="5">
        <v>1.5</v>
      </c>
      <c r="X42" s="5">
        <v>2.5</v>
      </c>
    </row>
    <row r="43" spans="1:24" x14ac:dyDescent="0.2">
      <c r="A43" s="7" t="s">
        <v>531</v>
      </c>
      <c r="B43" s="2" t="s">
        <v>258</v>
      </c>
      <c r="C43" s="2">
        <f t="shared" si="5"/>
        <v>3.6707478246159373</v>
      </c>
      <c r="D43" s="2">
        <f t="shared" si="6"/>
        <v>4.7673779089968844E-3</v>
      </c>
      <c r="E43" s="6">
        <v>6.7046E-4</v>
      </c>
      <c r="F43" s="6">
        <v>6.7080000000000004E-4</v>
      </c>
      <c r="G43" s="6">
        <v>9.3092000000000001E-4</v>
      </c>
      <c r="H43" s="6">
        <v>1.19965E-3</v>
      </c>
      <c r="I43" s="6">
        <f t="shared" si="7"/>
        <v>8.6795749999999999E-4</v>
      </c>
      <c r="J43" s="6">
        <v>10</v>
      </c>
      <c r="K43" s="6">
        <v>7</v>
      </c>
      <c r="L43" s="6">
        <v>11</v>
      </c>
      <c r="M43" s="6">
        <v>13</v>
      </c>
      <c r="N43" s="6">
        <f t="shared" si="8"/>
        <v>10.25</v>
      </c>
      <c r="O43" s="5">
        <v>3.3131000000000002E-4</v>
      </c>
      <c r="P43" s="5">
        <v>3.6243000000000001E-4</v>
      </c>
      <c r="Q43" s="5">
        <v>5.3359999999999997E-5</v>
      </c>
      <c r="R43" s="5">
        <v>1.9871E-4</v>
      </c>
      <c r="S43" s="5">
        <f t="shared" si="9"/>
        <v>2.3645250000000001E-4</v>
      </c>
      <c r="T43" s="5">
        <v>9</v>
      </c>
      <c r="U43" s="5">
        <v>6</v>
      </c>
      <c r="V43" s="5">
        <v>1</v>
      </c>
      <c r="W43" s="5">
        <v>3</v>
      </c>
      <c r="X43" s="5">
        <v>4.75</v>
      </c>
    </row>
    <row r="44" spans="1:24" x14ac:dyDescent="0.2">
      <c r="A44" s="2" t="s">
        <v>160</v>
      </c>
      <c r="B44" s="2" t="s">
        <v>159</v>
      </c>
      <c r="C44" s="2">
        <f t="shared" si="5"/>
        <v>3.5989005080781737</v>
      </c>
      <c r="D44" s="2">
        <f t="shared" si="6"/>
        <v>5.7377805456196671E-3</v>
      </c>
      <c r="E44" s="6">
        <v>4.0900000000000002E-4</v>
      </c>
      <c r="F44" s="6">
        <v>5.8458000000000002E-4</v>
      </c>
      <c r="G44" s="6">
        <v>7.4569999999999997E-4</v>
      </c>
      <c r="H44" s="6">
        <v>9.3822999999999997E-4</v>
      </c>
      <c r="I44" s="6">
        <f t="shared" si="7"/>
        <v>6.6937750000000003E-4</v>
      </c>
      <c r="J44" s="6">
        <v>9</v>
      </c>
      <c r="K44" s="6">
        <v>9</v>
      </c>
      <c r="L44" s="6">
        <v>13</v>
      </c>
      <c r="M44" s="6">
        <v>15</v>
      </c>
      <c r="N44" s="6">
        <f t="shared" si="8"/>
        <v>11.5</v>
      </c>
      <c r="O44" s="5">
        <v>2.2456E-4</v>
      </c>
      <c r="P44" s="5">
        <v>1.2282999999999999E-4</v>
      </c>
      <c r="Q44" s="5">
        <v>2.1701000000000001E-4</v>
      </c>
      <c r="R44" s="5">
        <v>1.7958000000000001E-4</v>
      </c>
      <c r="S44" s="5">
        <f t="shared" si="9"/>
        <v>1.8599500000000002E-4</v>
      </c>
      <c r="T44" s="5">
        <v>9</v>
      </c>
      <c r="U44" s="5">
        <v>3</v>
      </c>
      <c r="V44" s="5">
        <v>6</v>
      </c>
      <c r="W44" s="5">
        <v>4</v>
      </c>
      <c r="X44" s="5">
        <v>5.5</v>
      </c>
    </row>
    <row r="45" spans="1:24" x14ac:dyDescent="0.2">
      <c r="A45" s="2" t="s">
        <v>341</v>
      </c>
      <c r="B45" s="2" t="s">
        <v>340</v>
      </c>
      <c r="C45" s="2">
        <f t="shared" si="5"/>
        <v>3.5694361307314737</v>
      </c>
      <c r="D45" s="2">
        <f t="shared" si="6"/>
        <v>4.6387260104457703E-3</v>
      </c>
      <c r="E45" s="6">
        <v>1.4175E-4</v>
      </c>
      <c r="F45" s="6">
        <v>1.013E-4</v>
      </c>
      <c r="G45" s="6">
        <v>8.9460000000000001E-5</v>
      </c>
      <c r="H45" s="6">
        <v>6.5030000000000006E-5</v>
      </c>
      <c r="I45" s="6">
        <f t="shared" si="7"/>
        <v>9.9384999999999998E-5</v>
      </c>
      <c r="J45" s="6">
        <v>6</v>
      </c>
      <c r="K45" s="6">
        <v>3</v>
      </c>
      <c r="L45" s="6">
        <v>3</v>
      </c>
      <c r="M45" s="6">
        <v>2</v>
      </c>
      <c r="N45" s="6">
        <f t="shared" si="8"/>
        <v>3.5</v>
      </c>
      <c r="O45" s="5">
        <v>3.8909999999999998E-5</v>
      </c>
      <c r="P45" s="5">
        <v>2.128E-5</v>
      </c>
      <c r="Q45" s="5">
        <v>0</v>
      </c>
      <c r="R45" s="5">
        <v>2.334E-5</v>
      </c>
      <c r="S45" s="5">
        <f t="shared" si="9"/>
        <v>2.7843333333333332E-5</v>
      </c>
      <c r="T45" s="5">
        <v>3</v>
      </c>
      <c r="U45" s="5">
        <v>1</v>
      </c>
      <c r="V45" s="5">
        <v>0</v>
      </c>
      <c r="W45" s="5">
        <v>1</v>
      </c>
      <c r="X45" s="5">
        <v>1.25</v>
      </c>
    </row>
    <row r="46" spans="1:24" x14ac:dyDescent="0.2">
      <c r="A46" s="2" t="s">
        <v>314</v>
      </c>
      <c r="B46" s="2" t="s">
        <v>313</v>
      </c>
      <c r="C46" s="2">
        <f t="shared" si="5"/>
        <v>3.5590982394839403</v>
      </c>
      <c r="D46" s="2">
        <f t="shared" si="6"/>
        <v>4.1758882597296787E-3</v>
      </c>
      <c r="E46" s="6">
        <v>2.7105E-4</v>
      </c>
      <c r="F46" s="6">
        <v>7.7481999999999996E-4</v>
      </c>
      <c r="G46" s="6">
        <v>5.1318999999999996E-4</v>
      </c>
      <c r="H46" s="6">
        <v>5.5960000000000005E-4</v>
      </c>
      <c r="I46" s="6">
        <f t="shared" si="7"/>
        <v>5.2966500000000002E-4</v>
      </c>
      <c r="J46" s="6">
        <v>2</v>
      </c>
      <c r="K46" s="6">
        <v>4</v>
      </c>
      <c r="L46" s="6">
        <v>3</v>
      </c>
      <c r="M46" s="6">
        <v>3</v>
      </c>
      <c r="N46" s="6">
        <f t="shared" si="8"/>
        <v>3</v>
      </c>
      <c r="O46" s="5">
        <v>1.4882E-4</v>
      </c>
      <c r="P46" s="5">
        <v>0</v>
      </c>
      <c r="Q46" s="5">
        <v>0</v>
      </c>
      <c r="R46" s="5">
        <v>0</v>
      </c>
      <c r="S46" s="5">
        <f t="shared" si="9"/>
        <v>1.4882E-4</v>
      </c>
      <c r="T46" s="5">
        <v>2</v>
      </c>
      <c r="U46" s="5">
        <v>0</v>
      </c>
      <c r="V46" s="5">
        <v>0</v>
      </c>
      <c r="W46" s="5">
        <v>0</v>
      </c>
      <c r="X46" s="5">
        <v>0.5</v>
      </c>
    </row>
    <row r="47" spans="1:24" x14ac:dyDescent="0.2">
      <c r="A47" s="2" t="s">
        <v>143</v>
      </c>
      <c r="B47" s="2" t="s">
        <v>142</v>
      </c>
      <c r="C47" s="2">
        <f t="shared" si="5"/>
        <v>3.5471654337292429</v>
      </c>
      <c r="D47" s="2">
        <f t="shared" si="6"/>
        <v>3.0514207898462814E-4</v>
      </c>
      <c r="E47" s="6">
        <v>1.58676E-3</v>
      </c>
      <c r="F47" s="6">
        <v>1.82423E-3</v>
      </c>
      <c r="G47" s="6">
        <v>2.3076699999999999E-3</v>
      </c>
      <c r="H47" s="6">
        <v>2.2314600000000002E-3</v>
      </c>
      <c r="I47" s="6">
        <f t="shared" si="7"/>
        <v>1.9875300000000004E-3</v>
      </c>
      <c r="J47" s="6">
        <v>46</v>
      </c>
      <c r="K47" s="6">
        <v>37</v>
      </c>
      <c r="L47" s="6">
        <v>53</v>
      </c>
      <c r="M47" s="6">
        <v>47</v>
      </c>
      <c r="N47" s="6">
        <f t="shared" si="8"/>
        <v>45.75</v>
      </c>
      <c r="O47" s="5">
        <v>7.1969999999999998E-4</v>
      </c>
      <c r="P47" s="5">
        <v>3.1077999999999998E-4</v>
      </c>
      <c r="Q47" s="5">
        <v>6.3144999999999998E-4</v>
      </c>
      <c r="R47" s="5">
        <v>5.7932999999999997E-4</v>
      </c>
      <c r="S47" s="5">
        <f t="shared" si="9"/>
        <v>5.6031499999999992E-4</v>
      </c>
      <c r="T47" s="5">
        <v>38</v>
      </c>
      <c r="U47" s="5">
        <v>10</v>
      </c>
      <c r="V47" s="5">
        <v>23</v>
      </c>
      <c r="W47" s="5">
        <v>17</v>
      </c>
      <c r="X47" s="5">
        <v>22</v>
      </c>
    </row>
    <row r="48" spans="1:24" x14ac:dyDescent="0.2">
      <c r="A48" s="2" t="s">
        <v>199</v>
      </c>
      <c r="B48" s="2" t="s">
        <v>198</v>
      </c>
      <c r="C48" s="2">
        <f t="shared" si="5"/>
        <v>3.5372754814975114</v>
      </c>
      <c r="D48" s="2">
        <f t="shared" si="6"/>
        <v>2.9209257651027391E-2</v>
      </c>
      <c r="E48" s="6">
        <v>1.2624000000000001E-4</v>
      </c>
      <c r="F48" s="6">
        <v>3.0071999999999998E-4</v>
      </c>
      <c r="G48" s="6">
        <v>5.312E-5</v>
      </c>
      <c r="H48" s="6">
        <v>1.7374999999999999E-4</v>
      </c>
      <c r="I48" s="6">
        <f t="shared" si="7"/>
        <v>1.634575E-4</v>
      </c>
      <c r="J48" s="6">
        <v>3</v>
      </c>
      <c r="K48" s="6">
        <v>5</v>
      </c>
      <c r="L48" s="6">
        <v>1</v>
      </c>
      <c r="M48" s="6">
        <v>3</v>
      </c>
      <c r="N48" s="6">
        <f t="shared" si="8"/>
        <v>3</v>
      </c>
      <c r="O48" s="5">
        <v>4.621E-5</v>
      </c>
      <c r="P48" s="5">
        <v>0</v>
      </c>
      <c r="Q48" s="5">
        <v>0</v>
      </c>
      <c r="R48" s="5">
        <v>0</v>
      </c>
      <c r="S48" s="5">
        <f t="shared" si="9"/>
        <v>4.621E-5</v>
      </c>
      <c r="T48" s="5">
        <v>2</v>
      </c>
      <c r="U48" s="5">
        <v>0</v>
      </c>
      <c r="V48" s="5">
        <v>0</v>
      </c>
      <c r="W48" s="5">
        <v>0</v>
      </c>
      <c r="X48" s="5">
        <v>0.5</v>
      </c>
    </row>
    <row r="49" spans="1:24" x14ac:dyDescent="0.2">
      <c r="A49" s="2" t="s">
        <v>55</v>
      </c>
      <c r="B49" s="2" t="s">
        <v>54</v>
      </c>
      <c r="C49" s="2">
        <f t="shared" si="5"/>
        <v>3.520924975562072</v>
      </c>
      <c r="D49" s="2">
        <f t="shared" si="6"/>
        <v>2.2974728997263451E-3</v>
      </c>
      <c r="E49" s="6">
        <v>1.4904999999999999E-4</v>
      </c>
      <c r="F49" s="6">
        <v>3.1955999999999998E-4</v>
      </c>
      <c r="G49" s="6">
        <v>3.7628E-4</v>
      </c>
      <c r="H49" s="6">
        <v>3.0771999999999999E-4</v>
      </c>
      <c r="I49" s="6">
        <f t="shared" si="7"/>
        <v>2.8815249999999997E-4</v>
      </c>
      <c r="J49" s="6">
        <v>2</v>
      </c>
      <c r="K49" s="6">
        <v>3</v>
      </c>
      <c r="L49" s="6">
        <v>4</v>
      </c>
      <c r="M49" s="6">
        <v>3</v>
      </c>
      <c r="N49" s="6">
        <f t="shared" si="8"/>
        <v>3</v>
      </c>
      <c r="O49" s="5">
        <v>8.1840000000000002E-5</v>
      </c>
      <c r="P49" s="5">
        <v>0</v>
      </c>
      <c r="Q49" s="5">
        <v>0</v>
      </c>
      <c r="R49" s="5">
        <v>0</v>
      </c>
      <c r="S49" s="5">
        <f t="shared" si="9"/>
        <v>8.1840000000000002E-5</v>
      </c>
      <c r="T49" s="5">
        <v>2</v>
      </c>
      <c r="U49" s="5">
        <v>0</v>
      </c>
      <c r="V49" s="5">
        <v>0</v>
      </c>
      <c r="W49" s="5">
        <v>0</v>
      </c>
      <c r="X49" s="5">
        <v>0.5</v>
      </c>
    </row>
    <row r="50" spans="1:24" x14ac:dyDescent="0.2">
      <c r="B50" s="2" t="s">
        <v>161</v>
      </c>
      <c r="C50" s="2">
        <f t="shared" si="5"/>
        <v>3.4557526497468105</v>
      </c>
      <c r="D50" s="2">
        <f t="shared" si="6"/>
        <v>1.4288165688645814E-3</v>
      </c>
      <c r="E50" s="6">
        <v>2.0755700000000001E-3</v>
      </c>
      <c r="F50" s="6">
        <v>2.9666100000000002E-3</v>
      </c>
      <c r="G50" s="6">
        <v>1.93644E-3</v>
      </c>
      <c r="H50" s="6">
        <v>2.1115299999999999E-3</v>
      </c>
      <c r="I50" s="6">
        <f t="shared" si="7"/>
        <v>2.2725375E-3</v>
      </c>
      <c r="J50" s="6">
        <v>23</v>
      </c>
      <c r="K50" s="6">
        <v>23</v>
      </c>
      <c r="L50" s="6">
        <v>17</v>
      </c>
      <c r="M50" s="6">
        <v>17</v>
      </c>
      <c r="N50" s="6">
        <f t="shared" si="8"/>
        <v>20</v>
      </c>
      <c r="O50" s="5">
        <v>1.13959E-3</v>
      </c>
      <c r="P50" s="5">
        <v>4.8781999999999997E-4</v>
      </c>
      <c r="Q50" s="5">
        <v>6.4641999999999998E-4</v>
      </c>
      <c r="R50" s="5">
        <v>3.5660999999999999E-4</v>
      </c>
      <c r="S50" s="5">
        <f t="shared" si="9"/>
        <v>6.5760999999999999E-4</v>
      </c>
      <c r="T50" s="5">
        <v>23</v>
      </c>
      <c r="U50" s="5">
        <v>6</v>
      </c>
      <c r="V50" s="5">
        <v>9</v>
      </c>
      <c r="W50" s="5">
        <v>4</v>
      </c>
      <c r="X50" s="5">
        <v>10.5</v>
      </c>
    </row>
    <row r="51" spans="1:24" x14ac:dyDescent="0.2">
      <c r="A51" s="2" t="s">
        <v>197</v>
      </c>
      <c r="B51" s="2" t="s">
        <v>196</v>
      </c>
      <c r="C51" s="2">
        <f t="shared" si="5"/>
        <v>3.4314367411213795</v>
      </c>
      <c r="D51" s="2">
        <f t="shared" si="6"/>
        <v>1.5583911539233435E-2</v>
      </c>
      <c r="E51" s="6">
        <v>7.4965000000000003E-4</v>
      </c>
      <c r="F51" s="6">
        <v>8.5718000000000003E-4</v>
      </c>
      <c r="G51" s="6">
        <v>5.6775E-4</v>
      </c>
      <c r="H51" s="6">
        <v>3.0954000000000002E-4</v>
      </c>
      <c r="I51" s="6">
        <f t="shared" si="7"/>
        <v>6.2103000000000006E-4</v>
      </c>
      <c r="J51" s="6">
        <v>10</v>
      </c>
      <c r="K51" s="6">
        <v>8</v>
      </c>
      <c r="L51" s="6">
        <v>6</v>
      </c>
      <c r="M51" s="6">
        <v>3</v>
      </c>
      <c r="N51" s="6">
        <f t="shared" si="8"/>
        <v>6.75</v>
      </c>
      <c r="O51" s="5">
        <v>3.2927999999999999E-4</v>
      </c>
      <c r="P51" s="5">
        <v>6.7539999999999994E-5</v>
      </c>
      <c r="Q51" s="5">
        <v>1.7898999999999999E-4</v>
      </c>
      <c r="R51" s="5">
        <v>1.4812000000000001E-4</v>
      </c>
      <c r="S51" s="5">
        <f t="shared" si="9"/>
        <v>1.809825E-4</v>
      </c>
      <c r="T51" s="5">
        <v>8</v>
      </c>
      <c r="U51" s="5">
        <v>1</v>
      </c>
      <c r="V51" s="5">
        <v>3</v>
      </c>
      <c r="W51" s="5">
        <v>2</v>
      </c>
      <c r="X51" s="5">
        <v>3.5</v>
      </c>
    </row>
    <row r="52" spans="1:24" x14ac:dyDescent="0.2">
      <c r="A52" s="2" t="s">
        <v>271</v>
      </c>
      <c r="B52" s="2" t="s">
        <v>270</v>
      </c>
      <c r="C52" s="2">
        <f t="shared" si="5"/>
        <v>3.426928327440403</v>
      </c>
      <c r="D52" s="2">
        <f t="shared" si="6"/>
        <v>4.7331714707318012E-3</v>
      </c>
      <c r="E52" s="6">
        <v>5.8890000000000001E-3</v>
      </c>
      <c r="F52" s="6">
        <v>1.2345160000000001E-2</v>
      </c>
      <c r="G52" s="6">
        <v>7.6811600000000002E-3</v>
      </c>
      <c r="H52" s="6">
        <v>8.3756899999999999E-3</v>
      </c>
      <c r="I52" s="6">
        <f t="shared" si="7"/>
        <v>8.5727524999999992E-3</v>
      </c>
      <c r="J52" s="6">
        <v>30</v>
      </c>
      <c r="K52" s="6">
        <v>44</v>
      </c>
      <c r="L52" s="6">
        <v>31</v>
      </c>
      <c r="M52" s="6">
        <v>31</v>
      </c>
      <c r="N52" s="6">
        <f t="shared" si="8"/>
        <v>34</v>
      </c>
      <c r="O52" s="5">
        <v>2.47891E-3</v>
      </c>
      <c r="P52" s="5">
        <v>1.76856E-3</v>
      </c>
      <c r="Q52" s="5">
        <v>2.6560099999999999E-3</v>
      </c>
      <c r="R52" s="5">
        <v>3.1028599999999998E-3</v>
      </c>
      <c r="S52" s="5">
        <f t="shared" si="9"/>
        <v>2.5015849999999997E-3</v>
      </c>
      <c r="T52" s="5">
        <v>23</v>
      </c>
      <c r="U52" s="5">
        <v>10</v>
      </c>
      <c r="V52" s="5">
        <v>17</v>
      </c>
      <c r="W52" s="5">
        <v>16</v>
      </c>
      <c r="X52" s="5">
        <v>16.5</v>
      </c>
    </row>
    <row r="53" spans="1:24" x14ac:dyDescent="0.2">
      <c r="B53" s="2" t="s">
        <v>195</v>
      </c>
      <c r="C53" s="2">
        <f t="shared" si="5"/>
        <v>3.4102921122514895</v>
      </c>
      <c r="D53" s="2">
        <f t="shared" si="6"/>
        <v>8.6617536037382915E-3</v>
      </c>
      <c r="E53" s="6">
        <v>8.0079000000000001E-4</v>
      </c>
      <c r="F53" s="6">
        <v>6.3588000000000002E-4</v>
      </c>
      <c r="G53" s="6">
        <v>4.4924E-4</v>
      </c>
      <c r="H53" s="6">
        <v>4.8987E-4</v>
      </c>
      <c r="I53" s="6">
        <f t="shared" si="7"/>
        <v>5.9394500000000002E-4</v>
      </c>
      <c r="J53" s="6">
        <v>18</v>
      </c>
      <c r="K53" s="6">
        <v>10</v>
      </c>
      <c r="L53" s="6">
        <v>8</v>
      </c>
      <c r="M53" s="6">
        <v>8</v>
      </c>
      <c r="N53" s="6">
        <f t="shared" si="8"/>
        <v>11</v>
      </c>
      <c r="O53" s="5">
        <v>3.9082E-4</v>
      </c>
      <c r="P53" s="5">
        <v>1.2025E-4</v>
      </c>
      <c r="Q53" s="5">
        <v>1.4163000000000001E-4</v>
      </c>
      <c r="R53" s="5">
        <v>4.3949999999999998E-5</v>
      </c>
      <c r="S53" s="5">
        <f t="shared" si="9"/>
        <v>1.7416249999999998E-4</v>
      </c>
      <c r="T53" s="5">
        <v>16</v>
      </c>
      <c r="U53" s="5">
        <v>3</v>
      </c>
      <c r="V53" s="5">
        <v>4</v>
      </c>
      <c r="W53" s="5">
        <v>1</v>
      </c>
      <c r="X53" s="5">
        <v>6</v>
      </c>
    </row>
    <row r="54" spans="1:24" x14ac:dyDescent="0.2">
      <c r="A54" s="2" t="s">
        <v>235</v>
      </c>
      <c r="B54" s="2" t="s">
        <v>234</v>
      </c>
      <c r="C54" s="2">
        <f t="shared" si="5"/>
        <v>3.4094640498207203</v>
      </c>
      <c r="D54" s="2">
        <f t="shared" si="6"/>
        <v>1.452900492182782E-3</v>
      </c>
      <c r="E54" s="6">
        <v>1.0453E-4</v>
      </c>
      <c r="F54" s="6">
        <v>1.494E-4</v>
      </c>
      <c r="G54" s="6">
        <v>1.3193999999999999E-4</v>
      </c>
      <c r="H54" s="6">
        <v>9.5909999999999995E-5</v>
      </c>
      <c r="I54" s="6">
        <f t="shared" si="7"/>
        <v>1.2044499999999999E-4</v>
      </c>
      <c r="J54" s="6">
        <v>3</v>
      </c>
      <c r="K54" s="6">
        <v>3</v>
      </c>
      <c r="L54" s="6">
        <v>3</v>
      </c>
      <c r="M54" s="6">
        <v>2</v>
      </c>
      <c r="N54" s="6">
        <f t="shared" si="8"/>
        <v>2.75</v>
      </c>
      <c r="O54" s="5">
        <v>1.9130000000000001E-5</v>
      </c>
      <c r="P54" s="5">
        <v>3.1390000000000003E-5</v>
      </c>
      <c r="Q54" s="5">
        <v>5.5460000000000001E-5</v>
      </c>
      <c r="R54" s="5">
        <v>0</v>
      </c>
      <c r="S54" s="5">
        <f t="shared" si="9"/>
        <v>3.5326666666666668E-5</v>
      </c>
      <c r="T54" s="5">
        <v>1</v>
      </c>
      <c r="U54" s="5">
        <v>1</v>
      </c>
      <c r="V54" s="5">
        <v>2</v>
      </c>
      <c r="W54" s="5">
        <v>0</v>
      </c>
      <c r="X54" s="5">
        <v>1</v>
      </c>
    </row>
    <row r="55" spans="1:24" x14ac:dyDescent="0.2">
      <c r="A55" s="2" t="s">
        <v>72</v>
      </c>
      <c r="B55" s="2" t="s">
        <v>71</v>
      </c>
      <c r="C55" s="2">
        <f t="shared" si="5"/>
        <v>3.3812188785451394</v>
      </c>
      <c r="D55" s="2">
        <f t="shared" si="6"/>
        <v>7.0356888472076174E-3</v>
      </c>
      <c r="E55" s="6">
        <v>2.5388E-4</v>
      </c>
      <c r="F55" s="6">
        <v>3.6287E-4</v>
      </c>
      <c r="G55" s="6">
        <v>2.7468000000000002E-4</v>
      </c>
      <c r="H55" s="6">
        <v>1.4976E-4</v>
      </c>
      <c r="I55" s="6">
        <f t="shared" si="7"/>
        <v>2.602975E-4</v>
      </c>
      <c r="J55" s="6">
        <v>7</v>
      </c>
      <c r="K55" s="6">
        <v>7</v>
      </c>
      <c r="L55" s="6">
        <v>6</v>
      </c>
      <c r="M55" s="6">
        <v>3</v>
      </c>
      <c r="N55" s="6">
        <f t="shared" si="8"/>
        <v>5.75</v>
      </c>
      <c r="O55" s="5">
        <v>7.9649999999999998E-5</v>
      </c>
      <c r="P55" s="5">
        <v>0</v>
      </c>
      <c r="Q55" s="5">
        <v>1.1547E-4</v>
      </c>
      <c r="R55" s="5">
        <v>3.5830000000000001E-5</v>
      </c>
      <c r="S55" s="5">
        <f t="shared" si="9"/>
        <v>7.6983333333333339E-5</v>
      </c>
      <c r="T55" s="5">
        <v>4</v>
      </c>
      <c r="U55" s="5">
        <v>0</v>
      </c>
      <c r="V55" s="5">
        <v>4</v>
      </c>
      <c r="W55" s="5">
        <v>1</v>
      </c>
      <c r="X55" s="5">
        <v>2.25</v>
      </c>
    </row>
    <row r="56" spans="1:24" x14ac:dyDescent="0.2">
      <c r="A56" s="2" t="s">
        <v>297</v>
      </c>
      <c r="B56" s="2" t="s">
        <v>296</v>
      </c>
      <c r="C56" s="2">
        <f t="shared" si="5"/>
        <v>3.3638276972116583</v>
      </c>
      <c r="D56" s="2">
        <f t="shared" si="6"/>
        <v>3.0548215333685395E-2</v>
      </c>
      <c r="E56" s="6">
        <v>4.7603000000000001E-4</v>
      </c>
      <c r="F56" s="6">
        <v>2.0411600000000002E-3</v>
      </c>
      <c r="G56" s="6">
        <v>1.20173E-3</v>
      </c>
      <c r="H56" s="6">
        <v>1.9655900000000001E-3</v>
      </c>
      <c r="I56" s="6">
        <f t="shared" si="7"/>
        <v>1.4211275000000001E-3</v>
      </c>
      <c r="J56" s="6">
        <v>2</v>
      </c>
      <c r="K56" s="6">
        <v>6</v>
      </c>
      <c r="L56" s="6">
        <v>4</v>
      </c>
      <c r="M56" s="6">
        <v>6</v>
      </c>
      <c r="N56" s="6">
        <f t="shared" si="8"/>
        <v>4.5</v>
      </c>
      <c r="O56" s="5">
        <v>6.5340999999999999E-4</v>
      </c>
      <c r="P56" s="5">
        <v>0</v>
      </c>
      <c r="Q56" s="5">
        <v>3.7887000000000001E-4</v>
      </c>
      <c r="R56" s="5">
        <v>2.3514E-4</v>
      </c>
      <c r="S56" s="5">
        <f t="shared" si="9"/>
        <v>4.2247333333333335E-4</v>
      </c>
      <c r="T56" s="5">
        <v>5</v>
      </c>
      <c r="U56" s="5">
        <v>0</v>
      </c>
      <c r="V56" s="5">
        <v>2</v>
      </c>
      <c r="W56" s="5">
        <v>1</v>
      </c>
      <c r="X56" s="5">
        <v>2</v>
      </c>
    </row>
    <row r="57" spans="1:24" x14ac:dyDescent="0.2">
      <c r="A57" s="2" t="s">
        <v>301</v>
      </c>
      <c r="B57" s="2" t="s">
        <v>300</v>
      </c>
      <c r="C57" s="2">
        <f t="shared" si="5"/>
        <v>3.3468005090180077</v>
      </c>
      <c r="D57" s="2">
        <f t="shared" si="6"/>
        <v>2.3375195384335658E-2</v>
      </c>
      <c r="E57" s="6">
        <v>1.85983E-3</v>
      </c>
      <c r="F57" s="6">
        <v>6.3292000000000003E-4</v>
      </c>
      <c r="G57" s="6">
        <v>1.1178900000000001E-3</v>
      </c>
      <c r="H57" s="6">
        <v>1.0970699999999999E-3</v>
      </c>
      <c r="I57" s="6">
        <f t="shared" si="7"/>
        <v>1.1769275000000001E-3</v>
      </c>
      <c r="J57" s="6">
        <v>21</v>
      </c>
      <c r="K57" s="6">
        <v>5</v>
      </c>
      <c r="L57" s="6">
        <v>10</v>
      </c>
      <c r="M57" s="6">
        <v>9</v>
      </c>
      <c r="N57" s="6">
        <f t="shared" si="8"/>
        <v>11.25</v>
      </c>
      <c r="O57" s="5">
        <v>6.3212999999999995E-4</v>
      </c>
      <c r="P57" s="5">
        <v>1.5957999999999999E-4</v>
      </c>
      <c r="Q57" s="5">
        <v>3.5243999999999998E-4</v>
      </c>
      <c r="R57" s="5">
        <v>2.6247999999999999E-4</v>
      </c>
      <c r="S57" s="5">
        <f t="shared" si="9"/>
        <v>3.5165750000000002E-4</v>
      </c>
      <c r="T57" s="5">
        <v>13</v>
      </c>
      <c r="U57" s="5">
        <v>2</v>
      </c>
      <c r="V57" s="5">
        <v>5</v>
      </c>
      <c r="W57" s="5">
        <v>3</v>
      </c>
      <c r="X57" s="5">
        <v>5.75</v>
      </c>
    </row>
    <row r="58" spans="1:24" x14ac:dyDescent="0.2">
      <c r="A58" s="2" t="s">
        <v>51</v>
      </c>
      <c r="B58" s="2" t="s">
        <v>50</v>
      </c>
      <c r="C58" s="2">
        <f t="shared" si="5"/>
        <v>3.3033653458155108</v>
      </c>
      <c r="D58" s="2">
        <f t="shared" si="6"/>
        <v>4.5679712346908489E-3</v>
      </c>
      <c r="E58" s="6">
        <v>2.3508000000000001E-4</v>
      </c>
      <c r="F58" s="6">
        <v>2.4000000000000001E-4</v>
      </c>
      <c r="G58" s="6">
        <v>3.3911E-4</v>
      </c>
      <c r="H58" s="6">
        <v>2.7733E-4</v>
      </c>
      <c r="I58" s="6">
        <f t="shared" si="7"/>
        <v>2.7287999999999998E-4</v>
      </c>
      <c r="J58" s="6">
        <v>7</v>
      </c>
      <c r="K58" s="6">
        <v>5</v>
      </c>
      <c r="L58" s="6">
        <v>8</v>
      </c>
      <c r="M58" s="6">
        <v>6</v>
      </c>
      <c r="N58" s="6">
        <f t="shared" si="8"/>
        <v>6.5</v>
      </c>
      <c r="O58" s="5">
        <v>1.8437999999999999E-4</v>
      </c>
      <c r="P58" s="5">
        <v>3.0260000000000002E-5</v>
      </c>
      <c r="Q58" s="5">
        <v>0</v>
      </c>
      <c r="R58" s="5">
        <v>3.3179999999999997E-5</v>
      </c>
      <c r="S58" s="5">
        <f t="shared" si="9"/>
        <v>8.260666666666667E-5</v>
      </c>
      <c r="T58" s="5">
        <v>10</v>
      </c>
      <c r="U58" s="5">
        <v>1</v>
      </c>
      <c r="V58" s="5">
        <v>0</v>
      </c>
      <c r="W58" s="5">
        <v>1</v>
      </c>
      <c r="X58" s="5">
        <v>3</v>
      </c>
    </row>
    <row r="59" spans="1:24" x14ac:dyDescent="0.2">
      <c r="B59" s="2" t="s">
        <v>222</v>
      </c>
      <c r="C59" s="2">
        <f t="shared" si="5"/>
        <v>3.2794524841962285</v>
      </c>
      <c r="D59" s="2">
        <f t="shared" si="6"/>
        <v>2.3736470347067346E-2</v>
      </c>
      <c r="E59" s="6">
        <v>3.2137000000000002E-4</v>
      </c>
      <c r="F59" s="6">
        <v>1.8373E-4</v>
      </c>
      <c r="G59" s="6">
        <v>2.4339000000000001E-4</v>
      </c>
      <c r="H59" s="6">
        <v>8.8469999999999998E-5</v>
      </c>
      <c r="I59" s="6">
        <f t="shared" si="7"/>
        <v>2.0924000000000002E-4</v>
      </c>
      <c r="J59" s="6">
        <v>10</v>
      </c>
      <c r="K59" s="6">
        <v>4</v>
      </c>
      <c r="L59" s="6">
        <v>6</v>
      </c>
      <c r="M59" s="6">
        <v>2</v>
      </c>
      <c r="N59" s="6">
        <f t="shared" si="8"/>
        <v>5.5</v>
      </c>
      <c r="O59" s="5">
        <v>7.0580000000000005E-5</v>
      </c>
      <c r="P59" s="5">
        <v>0</v>
      </c>
      <c r="Q59" s="5">
        <v>2.5579999999999999E-5</v>
      </c>
      <c r="R59" s="5">
        <v>9.5249999999999998E-5</v>
      </c>
      <c r="S59" s="5">
        <f t="shared" si="9"/>
        <v>6.3803333333333333E-5</v>
      </c>
      <c r="T59" s="5">
        <v>4</v>
      </c>
      <c r="U59" s="5">
        <v>0</v>
      </c>
      <c r="V59" s="5">
        <v>1</v>
      </c>
      <c r="W59" s="5">
        <v>3</v>
      </c>
      <c r="X59" s="5">
        <v>2</v>
      </c>
    </row>
    <row r="60" spans="1:24" x14ac:dyDescent="0.2">
      <c r="B60" s="2" t="s">
        <v>217</v>
      </c>
      <c r="C60" s="2">
        <f t="shared" si="5"/>
        <v>3.2705296109372006</v>
      </c>
      <c r="D60" s="2">
        <f t="shared" si="6"/>
        <v>1.6537561819994679E-2</v>
      </c>
      <c r="E60" s="6">
        <v>9.0775000000000003E-4</v>
      </c>
      <c r="F60" s="6">
        <v>5.5604999999999999E-4</v>
      </c>
      <c r="G60" s="6">
        <v>3.8193E-4</v>
      </c>
      <c r="H60" s="6">
        <v>7.1394999999999998E-4</v>
      </c>
      <c r="I60" s="6">
        <f t="shared" si="7"/>
        <v>6.3991999999999999E-4</v>
      </c>
      <c r="J60" s="6">
        <v>21</v>
      </c>
      <c r="K60" s="6">
        <v>9</v>
      </c>
      <c r="L60" s="6">
        <v>7</v>
      </c>
      <c r="M60" s="6">
        <v>12</v>
      </c>
      <c r="N60" s="6">
        <f t="shared" si="8"/>
        <v>12.25</v>
      </c>
      <c r="O60" s="5">
        <v>3.7973E-4</v>
      </c>
      <c r="P60" s="5">
        <v>7.7890000000000001E-5</v>
      </c>
      <c r="Q60" s="5">
        <v>6.881E-5</v>
      </c>
      <c r="R60" s="5">
        <v>2.5621999999999998E-4</v>
      </c>
      <c r="S60" s="5">
        <f t="shared" si="9"/>
        <v>1.9566249999999999E-4</v>
      </c>
      <c r="T60" s="5">
        <v>16</v>
      </c>
      <c r="U60" s="5">
        <v>2</v>
      </c>
      <c r="V60" s="5">
        <v>2</v>
      </c>
      <c r="W60" s="5">
        <v>6</v>
      </c>
      <c r="X60" s="5">
        <v>6.5</v>
      </c>
    </row>
    <row r="61" spans="1:24" x14ac:dyDescent="0.2">
      <c r="A61" s="2" t="s">
        <v>137</v>
      </c>
      <c r="B61" s="2" t="s">
        <v>136</v>
      </c>
      <c r="C61" s="2">
        <f t="shared" si="5"/>
        <v>3.2412656183191602</v>
      </c>
      <c r="D61" s="2">
        <f t="shared" si="6"/>
        <v>3.375387235930605E-3</v>
      </c>
      <c r="E61" s="6">
        <v>1.0796499999999999E-3</v>
      </c>
      <c r="F61" s="6">
        <v>1.5431500000000001E-3</v>
      </c>
      <c r="G61" s="6">
        <v>1.11501E-3</v>
      </c>
      <c r="H61" s="6">
        <v>8.1055000000000005E-4</v>
      </c>
      <c r="I61" s="6">
        <f t="shared" si="7"/>
        <v>1.1370899999999999E-3</v>
      </c>
      <c r="J61" s="6">
        <v>11</v>
      </c>
      <c r="K61" s="6">
        <v>11</v>
      </c>
      <c r="L61" s="6">
        <v>9</v>
      </c>
      <c r="M61" s="6">
        <v>6</v>
      </c>
      <c r="N61" s="6">
        <f t="shared" si="8"/>
        <v>9.25</v>
      </c>
      <c r="O61" s="5">
        <v>4.8500000000000003E-4</v>
      </c>
      <c r="P61" s="5">
        <v>1.7686000000000001E-4</v>
      </c>
      <c r="Q61" s="5">
        <v>3.9059000000000001E-4</v>
      </c>
      <c r="R61" s="5">
        <v>0</v>
      </c>
      <c r="S61" s="5">
        <f t="shared" si="9"/>
        <v>3.5081666666666664E-4</v>
      </c>
      <c r="T61" s="5">
        <v>9</v>
      </c>
      <c r="U61" s="5">
        <v>2</v>
      </c>
      <c r="V61" s="5">
        <v>5</v>
      </c>
      <c r="W61" s="5">
        <v>0</v>
      </c>
      <c r="X61" s="5">
        <v>4</v>
      </c>
    </row>
    <row r="62" spans="1:24" x14ac:dyDescent="0.2">
      <c r="A62" s="2" t="s">
        <v>209</v>
      </c>
      <c r="B62" s="2" t="s">
        <v>208</v>
      </c>
      <c r="C62" s="2">
        <f t="shared" si="5"/>
        <v>3.1950960994912383</v>
      </c>
      <c r="D62" s="2">
        <f t="shared" si="6"/>
        <v>2.6223089615311666E-3</v>
      </c>
      <c r="E62" s="6">
        <v>3.2217999999999998E-4</v>
      </c>
      <c r="F62" s="6">
        <v>1.8420000000000001E-4</v>
      </c>
      <c r="G62" s="6">
        <v>4.0667999999999998E-4</v>
      </c>
      <c r="H62" s="6">
        <v>4.4345000000000002E-4</v>
      </c>
      <c r="I62" s="6">
        <f t="shared" si="7"/>
        <v>3.391275E-4</v>
      </c>
      <c r="J62" s="6">
        <v>5</v>
      </c>
      <c r="K62" s="6">
        <v>2</v>
      </c>
      <c r="L62" s="6">
        <v>5</v>
      </c>
      <c r="M62" s="6">
        <v>5</v>
      </c>
      <c r="N62" s="6">
        <f t="shared" si="8"/>
        <v>4.25</v>
      </c>
      <c r="O62" s="5">
        <v>1.0614E-4</v>
      </c>
      <c r="P62" s="5">
        <v>0</v>
      </c>
      <c r="Q62" s="5">
        <v>0</v>
      </c>
      <c r="R62" s="5">
        <v>0</v>
      </c>
      <c r="S62" s="5">
        <f t="shared" si="9"/>
        <v>1.0614E-4</v>
      </c>
      <c r="T62" s="5">
        <v>3</v>
      </c>
      <c r="U62" s="5">
        <v>0</v>
      </c>
      <c r="V62" s="5">
        <v>0</v>
      </c>
      <c r="W62" s="5">
        <v>0</v>
      </c>
      <c r="X62" s="5">
        <v>0.75</v>
      </c>
    </row>
    <row r="63" spans="1:24" x14ac:dyDescent="0.2">
      <c r="A63" s="2" t="s">
        <v>243</v>
      </c>
      <c r="B63" s="2" t="s">
        <v>242</v>
      </c>
      <c r="C63" s="2">
        <f t="shared" si="5"/>
        <v>3.1549583770209813</v>
      </c>
      <c r="D63" s="2">
        <f t="shared" si="6"/>
        <v>1.4175918102974714E-3</v>
      </c>
      <c r="E63" s="6">
        <v>2.0077300000000001E-3</v>
      </c>
      <c r="F63" s="6">
        <v>2.7770899999999999E-3</v>
      </c>
      <c r="G63" s="6">
        <v>1.7985099999999999E-3</v>
      </c>
      <c r="H63" s="6">
        <v>1.87199E-3</v>
      </c>
      <c r="I63" s="6">
        <f t="shared" si="7"/>
        <v>2.1138300000000001E-3</v>
      </c>
      <c r="J63" s="6">
        <v>31</v>
      </c>
      <c r="K63" s="6">
        <v>30</v>
      </c>
      <c r="L63" s="6">
        <v>22</v>
      </c>
      <c r="M63" s="6">
        <v>21</v>
      </c>
      <c r="N63" s="6">
        <f t="shared" si="8"/>
        <v>26</v>
      </c>
      <c r="O63" s="5">
        <v>1.03123E-3</v>
      </c>
      <c r="P63" s="5">
        <v>4.6680000000000002E-4</v>
      </c>
      <c r="Q63" s="5">
        <v>6.7011000000000002E-4</v>
      </c>
      <c r="R63" s="5">
        <v>5.1186999999999999E-4</v>
      </c>
      <c r="S63" s="5">
        <f t="shared" si="9"/>
        <v>6.7000250000000001E-4</v>
      </c>
      <c r="T63" s="5">
        <v>29</v>
      </c>
      <c r="U63" s="5">
        <v>8</v>
      </c>
      <c r="V63" s="5">
        <v>13</v>
      </c>
      <c r="W63" s="5">
        <v>8</v>
      </c>
      <c r="X63" s="5">
        <v>14.5</v>
      </c>
    </row>
    <row r="64" spans="1:24" x14ac:dyDescent="0.2">
      <c r="A64" s="2" t="s">
        <v>262</v>
      </c>
      <c r="B64" s="2" t="s">
        <v>261</v>
      </c>
      <c r="C64" s="2">
        <f t="shared" si="5"/>
        <v>3.1471300645918974</v>
      </c>
      <c r="D64" s="2">
        <f t="shared" si="6"/>
        <v>4.9725974389550915E-3</v>
      </c>
      <c r="E64" s="6">
        <v>3.9158999999999998E-4</v>
      </c>
      <c r="F64" s="6">
        <v>5.597E-4</v>
      </c>
      <c r="G64" s="6">
        <v>4.9428000000000004E-4</v>
      </c>
      <c r="H64" s="6">
        <v>2.6949E-4</v>
      </c>
      <c r="I64" s="6">
        <f t="shared" si="7"/>
        <v>4.2876500000000006E-4</v>
      </c>
      <c r="J64" s="6">
        <v>4</v>
      </c>
      <c r="K64" s="6">
        <v>4</v>
      </c>
      <c r="L64" s="6">
        <v>4</v>
      </c>
      <c r="M64" s="6">
        <v>2</v>
      </c>
      <c r="N64" s="6">
        <f t="shared" si="8"/>
        <v>3.5</v>
      </c>
      <c r="O64" s="5">
        <v>1.075E-4</v>
      </c>
      <c r="P64" s="5">
        <v>8.8200000000000003E-5</v>
      </c>
      <c r="Q64" s="5">
        <v>1.5583E-4</v>
      </c>
      <c r="R64" s="5">
        <v>1.9343E-4</v>
      </c>
      <c r="S64" s="5">
        <f t="shared" si="9"/>
        <v>1.3623999999999998E-4</v>
      </c>
      <c r="T64" s="5">
        <v>2</v>
      </c>
      <c r="U64" s="5">
        <v>1</v>
      </c>
      <c r="V64" s="5">
        <v>2</v>
      </c>
      <c r="W64" s="5">
        <v>2</v>
      </c>
      <c r="X64" s="5">
        <v>1.75</v>
      </c>
    </row>
    <row r="87" spans="1:24" x14ac:dyDescent="0.2">
      <c r="B87" s="4"/>
      <c r="C87" s="4"/>
      <c r="D87" s="4"/>
      <c r="J87" s="3"/>
      <c r="K87" s="3"/>
      <c r="L87" s="3"/>
      <c r="M87" s="3"/>
      <c r="N87" s="3"/>
      <c r="T87" s="3"/>
      <c r="U87" s="3"/>
      <c r="V87" s="3"/>
      <c r="W87" s="3"/>
    </row>
    <row r="88" spans="1:24" x14ac:dyDescent="0.2">
      <c r="B88" s="4"/>
      <c r="C88" s="4"/>
      <c r="D88" s="4"/>
    </row>
    <row r="89" spans="1:24" x14ac:dyDescent="0.2">
      <c r="B89" s="4"/>
      <c r="C89" s="4"/>
      <c r="D89" s="4"/>
      <c r="E89" s="3"/>
      <c r="F89" s="3"/>
      <c r="G89" s="3"/>
      <c r="H89" s="3"/>
      <c r="I89" s="3"/>
      <c r="O89" s="3"/>
      <c r="P89" s="3"/>
      <c r="Q89" s="3"/>
      <c r="R89" s="3"/>
      <c r="S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4"/>
      <c r="B174" s="4"/>
      <c r="C174" s="4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">
      <c r="A175" s="4"/>
      <c r="B175" s="4"/>
      <c r="C175" s="4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2">
      <c r="A176" s="4"/>
      <c r="B176" s="4"/>
      <c r="C176" s="4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2">
      <c r="A177" s="4"/>
      <c r="B177" s="4"/>
      <c r="C177" s="4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2">
      <c r="A178" s="4"/>
      <c r="B178" s="4"/>
      <c r="C178" s="4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2">
      <c r="A179" s="4"/>
      <c r="B179" s="4"/>
      <c r="C179" s="4"/>
      <c r="D179" s="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2">
      <c r="A180" s="4"/>
      <c r="B180" s="4"/>
      <c r="C180" s="4"/>
      <c r="D180" s="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2">
      <c r="A181" s="4"/>
      <c r="B181" s="4"/>
      <c r="C181" s="4"/>
      <c r="D181" s="4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2">
      <c r="A182" s="4"/>
      <c r="B182" s="4"/>
      <c r="C182" s="4"/>
      <c r="D182" s="4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2">
      <c r="A183" s="4"/>
      <c r="B183" s="4"/>
      <c r="C183" s="4"/>
      <c r="D183" s="4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2">
      <c r="A184" s="4"/>
      <c r="B184" s="4"/>
      <c r="C184" s="4"/>
      <c r="D184" s="4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2">
      <c r="A185" s="4"/>
      <c r="B185" s="4"/>
      <c r="C185" s="4"/>
      <c r="D185" s="4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2">
      <c r="A186" s="4"/>
      <c r="B186" s="4"/>
      <c r="C186" s="4"/>
      <c r="D186" s="4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2">
      <c r="A187" s="4"/>
      <c r="B187" s="4"/>
      <c r="C187" s="4"/>
      <c r="D187" s="4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2">
      <c r="A188" s="4"/>
      <c r="B188" s="4"/>
      <c r="C188" s="4"/>
      <c r="D188" s="4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2">
      <c r="A189" s="4"/>
      <c r="B189" s="4"/>
      <c r="C189" s="4"/>
      <c r="D189" s="4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2">
      <c r="A190" s="4"/>
      <c r="B190" s="4"/>
      <c r="C190" s="4"/>
      <c r="D190" s="4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2">
      <c r="A191" s="4"/>
      <c r="B191" s="4"/>
      <c r="C191" s="4"/>
      <c r="D191" s="4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2">
      <c r="A192" s="4"/>
      <c r="B192" s="4"/>
      <c r="C192" s="4"/>
      <c r="D192" s="4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2">
      <c r="A193" s="4"/>
      <c r="B193" s="4"/>
      <c r="C193" s="4"/>
      <c r="D193" s="4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2">
      <c r="A194" s="4"/>
      <c r="B194" s="4"/>
      <c r="C194" s="4"/>
      <c r="D194" s="4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x14ac:dyDescent="0.2">
      <c r="A195" s="4"/>
      <c r="B195" s="4"/>
      <c r="C195" s="4"/>
      <c r="D195" s="4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2">
      <c r="A196" s="4"/>
      <c r="B196" s="4"/>
      <c r="C196" s="4"/>
      <c r="D196" s="4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2">
      <c r="A197" s="4"/>
      <c r="B197" s="4"/>
      <c r="C197" s="4"/>
      <c r="D197" s="4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2">
      <c r="A198" s="4"/>
      <c r="B198" s="4"/>
      <c r="C198" s="4"/>
      <c r="D198" s="4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2">
      <c r="A199" s="4"/>
      <c r="B199" s="4"/>
      <c r="C199" s="4"/>
      <c r="D199" s="4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2">
      <c r="A200" s="4"/>
      <c r="B200" s="4"/>
      <c r="C200" s="4"/>
      <c r="D200" s="4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2">
      <c r="A201" s="4"/>
      <c r="B201" s="4"/>
      <c r="C201" s="4"/>
      <c r="D201" s="4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2">
      <c r="A202" s="4"/>
      <c r="B202" s="4"/>
      <c r="C202" s="4"/>
      <c r="D202" s="4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x14ac:dyDescent="0.2">
      <c r="A203" s="4"/>
      <c r="B203" s="4"/>
      <c r="C203" s="4"/>
      <c r="D203" s="4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x14ac:dyDescent="0.2">
      <c r="A204" s="4"/>
      <c r="B204" s="4"/>
      <c r="C204" s="4"/>
      <c r="D204" s="4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x14ac:dyDescent="0.2">
      <c r="A205" s="4"/>
      <c r="B205" s="4"/>
      <c r="C205" s="4"/>
      <c r="D205" s="4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x14ac:dyDescent="0.2">
      <c r="A206" s="4"/>
      <c r="B206" s="4"/>
      <c r="C206" s="4"/>
      <c r="D206" s="4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x14ac:dyDescent="0.2">
      <c r="A207" s="4"/>
      <c r="B207" s="4"/>
      <c r="C207" s="4"/>
      <c r="D207" s="4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x14ac:dyDescent="0.2">
      <c r="A208" s="4"/>
      <c r="B208" s="4"/>
      <c r="C208" s="4"/>
      <c r="D208" s="4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x14ac:dyDescent="0.2">
      <c r="A209" s="4"/>
      <c r="B209" s="4"/>
      <c r="C209" s="4"/>
      <c r="D209" s="4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x14ac:dyDescent="0.2">
      <c r="A210" s="4"/>
      <c r="B210" s="4"/>
      <c r="C210" s="4"/>
      <c r="D210" s="4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x14ac:dyDescent="0.2">
      <c r="A211" s="4"/>
      <c r="B211" s="4"/>
      <c r="C211" s="4"/>
      <c r="D211" s="4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x14ac:dyDescent="0.2">
      <c r="A212" s="4"/>
      <c r="B212" s="4"/>
      <c r="C212" s="4"/>
      <c r="D212" s="4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</sheetData>
  <sortState ref="A4:X64">
    <sortCondition descending="1" ref="C4:C64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X203"/>
  <sheetViews>
    <sheetView workbookViewId="0">
      <selection activeCell="A4" sqref="A4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482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2" t="s">
        <v>459</v>
      </c>
      <c r="B4" s="2" t="s">
        <v>458</v>
      </c>
      <c r="C4" s="1" t="s">
        <v>528</v>
      </c>
      <c r="D4" s="2">
        <f t="shared" ref="D4:D35" si="0">TTEST(E4:H4,O4:R4,2,2)</f>
        <v>2.1833771761670017E-2</v>
      </c>
      <c r="E4" s="6">
        <v>7.9007999999999997E-4</v>
      </c>
      <c r="F4" s="6">
        <v>6.8716999999999997E-4</v>
      </c>
      <c r="G4" s="6">
        <v>1.739E-4</v>
      </c>
      <c r="H4" s="6">
        <v>2.4824999999999999E-4</v>
      </c>
      <c r="I4" s="6">
        <f t="shared" ref="I4:I35" si="1">AVERAGEIF(E4:H4,"&lt;&gt;0")</f>
        <v>4.7484999999999997E-4</v>
      </c>
      <c r="J4" s="6">
        <v>6</v>
      </c>
      <c r="K4" s="6">
        <v>6</v>
      </c>
      <c r="L4" s="6">
        <v>1</v>
      </c>
      <c r="M4" s="6">
        <v>2</v>
      </c>
      <c r="N4" s="6">
        <f t="shared" ref="N4:N35" si="2">AVERAGE(J4:M4)</f>
        <v>3.75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2" t="s">
        <v>429</v>
      </c>
      <c r="B5" s="2" t="s">
        <v>428</v>
      </c>
      <c r="C5" s="1" t="s">
        <v>528</v>
      </c>
      <c r="D5" s="2">
        <f t="shared" si="0"/>
        <v>4.2463844580938152E-2</v>
      </c>
      <c r="E5" s="6">
        <v>1.3477000000000001E-4</v>
      </c>
      <c r="F5" s="6">
        <v>0</v>
      </c>
      <c r="G5" s="6">
        <v>2.3730999999999999E-4</v>
      </c>
      <c r="H5" s="6">
        <v>1.2704E-4</v>
      </c>
      <c r="I5" s="6">
        <f t="shared" si="1"/>
        <v>1.6637333333333334E-4</v>
      </c>
      <c r="J5" s="6">
        <v>3</v>
      </c>
      <c r="K5" s="6">
        <v>0</v>
      </c>
      <c r="L5" s="6">
        <v>4</v>
      </c>
      <c r="M5" s="6">
        <v>3</v>
      </c>
      <c r="N5" s="6">
        <f t="shared" si="2"/>
        <v>2.5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69</v>
      </c>
      <c r="B6" s="2" t="s">
        <v>68</v>
      </c>
      <c r="C6" s="1" t="s">
        <v>528</v>
      </c>
      <c r="D6" s="2">
        <f t="shared" si="0"/>
        <v>1.8726721448844536E-2</v>
      </c>
      <c r="E6" s="6">
        <v>1.9196999999999999E-4</v>
      </c>
      <c r="F6" s="6">
        <v>1.6697000000000001E-4</v>
      </c>
      <c r="G6" s="6">
        <v>5.0704999999999999E-4</v>
      </c>
      <c r="H6" s="6">
        <v>1.8096E-4</v>
      </c>
      <c r="I6" s="6">
        <f t="shared" si="1"/>
        <v>2.6173750000000001E-4</v>
      </c>
      <c r="J6" s="6">
        <v>2</v>
      </c>
      <c r="K6" s="6">
        <v>2</v>
      </c>
      <c r="L6" s="6">
        <v>4</v>
      </c>
      <c r="M6" s="6">
        <v>2</v>
      </c>
      <c r="N6" s="6">
        <f t="shared" si="2"/>
        <v>2.5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67</v>
      </c>
      <c r="B7" s="2" t="s">
        <v>66</v>
      </c>
      <c r="C7" s="1" t="s">
        <v>528</v>
      </c>
      <c r="D7" s="2">
        <f t="shared" si="0"/>
        <v>1.0624844184444128E-3</v>
      </c>
      <c r="E7" s="6">
        <v>1.7755000000000001E-4</v>
      </c>
      <c r="F7" s="6">
        <v>1.5442E-4</v>
      </c>
      <c r="G7" s="6">
        <v>7.8159999999999997E-5</v>
      </c>
      <c r="H7" s="6">
        <v>1.1157E-4</v>
      </c>
      <c r="I7" s="6">
        <f t="shared" si="1"/>
        <v>1.3042499999999999E-4</v>
      </c>
      <c r="J7" s="6">
        <v>3</v>
      </c>
      <c r="K7" s="6">
        <v>3</v>
      </c>
      <c r="L7" s="6">
        <v>1</v>
      </c>
      <c r="M7" s="6">
        <v>2</v>
      </c>
      <c r="N7" s="6">
        <f t="shared" si="2"/>
        <v>2.25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2" t="s">
        <v>123</v>
      </c>
      <c r="B8" s="2" t="s">
        <v>122</v>
      </c>
      <c r="C8" s="1" t="s">
        <v>528</v>
      </c>
      <c r="D8" s="2">
        <f t="shared" si="0"/>
        <v>4.2949385073919426E-2</v>
      </c>
      <c r="E8" s="6">
        <v>0</v>
      </c>
      <c r="F8" s="6">
        <v>1.3624000000000001E-4</v>
      </c>
      <c r="G8" s="6">
        <v>2.0687E-4</v>
      </c>
      <c r="H8" s="6">
        <v>2.9531000000000002E-4</v>
      </c>
      <c r="I8" s="6">
        <f t="shared" si="1"/>
        <v>2.1280666666666668E-4</v>
      </c>
      <c r="J8" s="6">
        <v>0</v>
      </c>
      <c r="K8" s="6">
        <v>2</v>
      </c>
      <c r="L8" s="6">
        <v>2</v>
      </c>
      <c r="M8" s="6">
        <v>4</v>
      </c>
      <c r="N8" s="6">
        <f t="shared" si="2"/>
        <v>2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121</v>
      </c>
      <c r="B9" s="2" t="s">
        <v>120</v>
      </c>
      <c r="C9" s="1" t="s">
        <v>528</v>
      </c>
      <c r="D9" s="2">
        <f t="shared" si="0"/>
        <v>1.5001787978324872E-2</v>
      </c>
      <c r="E9" s="6">
        <v>2.2594E-4</v>
      </c>
      <c r="F9" s="6">
        <v>9.8250000000000003E-5</v>
      </c>
      <c r="G9" s="6">
        <v>4.4757999999999999E-4</v>
      </c>
      <c r="H9" s="6">
        <v>2.1298000000000001E-4</v>
      </c>
      <c r="I9" s="6">
        <f t="shared" si="1"/>
        <v>2.4618749999999999E-4</v>
      </c>
      <c r="J9" s="6">
        <v>2</v>
      </c>
      <c r="K9" s="6">
        <v>1</v>
      </c>
      <c r="L9" s="6">
        <v>3</v>
      </c>
      <c r="M9" s="6">
        <v>2</v>
      </c>
      <c r="N9" s="6">
        <f t="shared" si="2"/>
        <v>2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A10" s="2" t="s">
        <v>402</v>
      </c>
      <c r="B10" s="2" t="s">
        <v>401</v>
      </c>
      <c r="C10" s="2">
        <f t="shared" ref="C10:C35" si="3">I10/S10</f>
        <v>270.32415241014399</v>
      </c>
      <c r="D10" s="2">
        <f t="shared" si="0"/>
        <v>1.8990602709405953E-5</v>
      </c>
      <c r="E10" s="6">
        <v>0.15171187999999999</v>
      </c>
      <c r="F10" s="6">
        <v>0.13617224999999999</v>
      </c>
      <c r="G10" s="6">
        <v>0.10073981999999999</v>
      </c>
      <c r="H10" s="6">
        <v>0.1311301</v>
      </c>
      <c r="I10" s="6">
        <f t="shared" si="1"/>
        <v>0.12993851249999999</v>
      </c>
      <c r="J10" s="6">
        <v>1771.3898305084747</v>
      </c>
      <c r="K10" s="6">
        <v>1828.0685640362226</v>
      </c>
      <c r="L10" s="6">
        <v>890.65923984272604</v>
      </c>
      <c r="M10" s="6">
        <v>1624.2766853932583</v>
      </c>
      <c r="N10" s="6">
        <f t="shared" si="2"/>
        <v>1528.5985799451703</v>
      </c>
      <c r="O10" s="5">
        <v>7.1774999999999996E-4</v>
      </c>
      <c r="P10" s="5">
        <v>4.1840999999999997E-4</v>
      </c>
      <c r="Q10" s="5">
        <v>0</v>
      </c>
      <c r="R10" s="5">
        <v>3.0587000000000002E-4</v>
      </c>
      <c r="S10" s="5">
        <f t="shared" ref="S10:S35" si="4">AVERAGEIF(O10:R10,"&lt;&gt;0")</f>
        <v>4.8067666666666667E-4</v>
      </c>
      <c r="T10" s="5">
        <v>16.888888888888889</v>
      </c>
      <c r="U10" s="5">
        <v>6</v>
      </c>
      <c r="V10" s="5">
        <v>0</v>
      </c>
      <c r="W10" s="5">
        <v>4</v>
      </c>
      <c r="X10" s="5">
        <v>6.7222222222222223</v>
      </c>
    </row>
    <row r="11" spans="1:24" x14ac:dyDescent="0.2">
      <c r="A11" s="2" t="s">
        <v>487</v>
      </c>
      <c r="B11" s="2" t="s">
        <v>415</v>
      </c>
      <c r="C11" s="2">
        <f t="shared" si="3"/>
        <v>19.37515638031693</v>
      </c>
      <c r="D11" s="2">
        <f t="shared" si="0"/>
        <v>1.2506090579403671E-3</v>
      </c>
      <c r="E11" s="6">
        <v>8.0008E-4</v>
      </c>
      <c r="F11" s="6">
        <v>7.5385000000000003E-4</v>
      </c>
      <c r="G11" s="6">
        <v>1.40883E-3</v>
      </c>
      <c r="H11" s="6">
        <v>7.5416999999999997E-4</v>
      </c>
      <c r="I11" s="6">
        <f t="shared" si="1"/>
        <v>9.2923250000000006E-4</v>
      </c>
      <c r="J11" s="6">
        <v>12</v>
      </c>
      <c r="K11" s="6">
        <v>13</v>
      </c>
      <c r="L11" s="6">
        <v>16</v>
      </c>
      <c r="M11" s="6">
        <v>12</v>
      </c>
      <c r="N11" s="6">
        <f t="shared" si="2"/>
        <v>13.25</v>
      </c>
      <c r="O11" s="5">
        <v>0</v>
      </c>
      <c r="P11" s="5">
        <v>0</v>
      </c>
      <c r="Q11" s="5">
        <v>4.7960000000000002E-5</v>
      </c>
      <c r="R11" s="5">
        <v>0</v>
      </c>
      <c r="S11" s="5">
        <f t="shared" si="4"/>
        <v>4.7960000000000002E-5</v>
      </c>
      <c r="T11" s="5">
        <v>0</v>
      </c>
      <c r="U11" s="5">
        <v>0</v>
      </c>
      <c r="V11" s="5">
        <v>1</v>
      </c>
      <c r="W11" s="5">
        <v>0</v>
      </c>
      <c r="X11" s="5">
        <v>0.25</v>
      </c>
    </row>
    <row r="12" spans="1:24" x14ac:dyDescent="0.2">
      <c r="A12" s="2" t="s">
        <v>347</v>
      </c>
      <c r="B12" s="2" t="s">
        <v>346</v>
      </c>
      <c r="C12" s="2">
        <f t="shared" si="3"/>
        <v>8.1290508474576271</v>
      </c>
      <c r="D12" s="2">
        <f t="shared" si="0"/>
        <v>2.2873086073181234E-3</v>
      </c>
      <c r="E12" s="6">
        <v>6.0320000000000003E-4</v>
      </c>
      <c r="F12" s="6">
        <v>2.9978999999999997E-4</v>
      </c>
      <c r="G12" s="6">
        <v>6.8280999999999995E-4</v>
      </c>
      <c r="H12" s="6">
        <v>8.1227000000000003E-4</v>
      </c>
      <c r="I12" s="6">
        <f t="shared" si="1"/>
        <v>5.9951749999999999E-4</v>
      </c>
      <c r="J12" s="6">
        <v>7</v>
      </c>
      <c r="K12" s="6">
        <v>4</v>
      </c>
      <c r="L12" s="6">
        <v>6</v>
      </c>
      <c r="M12" s="6">
        <v>10</v>
      </c>
      <c r="N12" s="6">
        <f t="shared" si="2"/>
        <v>6.75</v>
      </c>
      <c r="O12" s="5">
        <v>8.5519999999999994E-5</v>
      </c>
      <c r="P12" s="5">
        <v>0</v>
      </c>
      <c r="Q12" s="5">
        <v>6.198E-5</v>
      </c>
      <c r="R12" s="5">
        <v>0</v>
      </c>
      <c r="S12" s="5">
        <f t="shared" si="4"/>
        <v>7.3750000000000004E-5</v>
      </c>
      <c r="T12" s="5">
        <v>2</v>
      </c>
      <c r="U12" s="5">
        <v>0</v>
      </c>
      <c r="V12" s="5">
        <v>1</v>
      </c>
      <c r="W12" s="5">
        <v>0</v>
      </c>
      <c r="X12" s="5">
        <v>0.75</v>
      </c>
    </row>
    <row r="13" spans="1:24" x14ac:dyDescent="0.2">
      <c r="A13" s="2" t="s">
        <v>336</v>
      </c>
      <c r="B13" s="2" t="s">
        <v>335</v>
      </c>
      <c r="C13" s="2">
        <f t="shared" si="3"/>
        <v>7.2046198778652979</v>
      </c>
      <c r="D13" s="2">
        <f t="shared" si="0"/>
        <v>2.658836982161367E-2</v>
      </c>
      <c r="E13" s="6">
        <v>7.7319999999999998E-5</v>
      </c>
      <c r="F13" s="6">
        <v>1.6810999999999999E-4</v>
      </c>
      <c r="G13" s="6">
        <v>2.0421999999999999E-4</v>
      </c>
      <c r="H13" s="6">
        <v>3.6440000000000002E-4</v>
      </c>
      <c r="I13" s="6">
        <f t="shared" si="1"/>
        <v>2.0351249999999999E-4</v>
      </c>
      <c r="J13" s="6">
        <v>2</v>
      </c>
      <c r="K13" s="6">
        <v>5</v>
      </c>
      <c r="L13" s="6">
        <v>4</v>
      </c>
      <c r="M13" s="6">
        <v>10</v>
      </c>
      <c r="N13" s="6">
        <f t="shared" si="2"/>
        <v>5.25</v>
      </c>
      <c r="O13" s="5">
        <v>1.9179999999999999E-5</v>
      </c>
      <c r="P13" s="5">
        <v>3.1479999999999997E-5</v>
      </c>
      <c r="Q13" s="5">
        <v>2.781E-5</v>
      </c>
      <c r="R13" s="5">
        <v>3.4520000000000002E-5</v>
      </c>
      <c r="S13" s="5">
        <f t="shared" si="4"/>
        <v>2.82475E-5</v>
      </c>
      <c r="T13" s="5">
        <v>1</v>
      </c>
      <c r="U13" s="5">
        <v>1</v>
      </c>
      <c r="V13" s="5">
        <v>1</v>
      </c>
      <c r="W13" s="5">
        <v>1</v>
      </c>
      <c r="X13" s="5">
        <v>1</v>
      </c>
    </row>
    <row r="14" spans="1:24" x14ac:dyDescent="0.2">
      <c r="A14" s="2" t="s">
        <v>178</v>
      </c>
      <c r="B14" s="2" t="s">
        <v>177</v>
      </c>
      <c r="C14" s="2">
        <f t="shared" si="3"/>
        <v>6.3787534619309065</v>
      </c>
      <c r="D14" s="2">
        <f t="shared" si="0"/>
        <v>8.7387632625129453E-4</v>
      </c>
      <c r="E14" s="6">
        <v>1.1704899999999999E-3</v>
      </c>
      <c r="F14" s="6">
        <v>8.1442000000000005E-4</v>
      </c>
      <c r="G14" s="6">
        <v>9.2747999999999995E-4</v>
      </c>
      <c r="H14" s="6">
        <v>5.8843999999999997E-4</v>
      </c>
      <c r="I14" s="6">
        <f t="shared" si="1"/>
        <v>8.7520749999999998E-4</v>
      </c>
      <c r="J14" s="6">
        <v>15</v>
      </c>
      <c r="K14" s="6">
        <v>12</v>
      </c>
      <c r="L14" s="6">
        <v>9</v>
      </c>
      <c r="M14" s="6">
        <v>8</v>
      </c>
      <c r="N14" s="6">
        <f t="shared" si="2"/>
        <v>11</v>
      </c>
      <c r="O14" s="5">
        <v>1.1616E-4</v>
      </c>
      <c r="P14" s="5">
        <v>1.2706999999999999E-4</v>
      </c>
      <c r="Q14" s="5">
        <v>1.6839000000000001E-4</v>
      </c>
      <c r="R14" s="5">
        <v>0</v>
      </c>
      <c r="S14" s="5">
        <f t="shared" si="4"/>
        <v>1.3720666666666668E-4</v>
      </c>
      <c r="T14" s="5">
        <v>3</v>
      </c>
      <c r="U14" s="5">
        <v>2</v>
      </c>
      <c r="V14" s="5">
        <v>3</v>
      </c>
      <c r="W14" s="5">
        <v>0</v>
      </c>
      <c r="X14" s="5">
        <v>2</v>
      </c>
    </row>
    <row r="15" spans="1:24" x14ac:dyDescent="0.2">
      <c r="A15" s="2" t="s">
        <v>319</v>
      </c>
      <c r="B15" s="2" t="s">
        <v>318</v>
      </c>
      <c r="C15" s="2">
        <f t="shared" si="3"/>
        <v>6.0945253245297311</v>
      </c>
      <c r="D15" s="2">
        <f t="shared" si="0"/>
        <v>7.0117987675577592E-3</v>
      </c>
      <c r="E15" s="6">
        <v>2.3617E-3</v>
      </c>
      <c r="F15" s="6">
        <v>2.9189400000000001E-3</v>
      </c>
      <c r="G15" s="6">
        <v>1.31324E-3</v>
      </c>
      <c r="H15" s="6">
        <v>1.2888400000000001E-3</v>
      </c>
      <c r="I15" s="6">
        <f t="shared" si="1"/>
        <v>1.9706799999999998E-3</v>
      </c>
      <c r="J15" s="6">
        <v>19</v>
      </c>
      <c r="K15" s="6">
        <v>27</v>
      </c>
      <c r="L15" s="6">
        <v>8</v>
      </c>
      <c r="M15" s="6">
        <v>11</v>
      </c>
      <c r="N15" s="6">
        <f t="shared" si="2"/>
        <v>16.25</v>
      </c>
      <c r="O15" s="5">
        <v>4.3175E-4</v>
      </c>
      <c r="P15" s="5">
        <v>3.0362999999999999E-4</v>
      </c>
      <c r="Q15" s="5">
        <v>4.4705E-4</v>
      </c>
      <c r="R15" s="5">
        <v>1.1098E-4</v>
      </c>
      <c r="S15" s="5">
        <f t="shared" si="4"/>
        <v>3.2335250000000001E-4</v>
      </c>
      <c r="T15" s="5">
        <v>7</v>
      </c>
      <c r="U15" s="5">
        <v>3</v>
      </c>
      <c r="V15" s="5">
        <v>5</v>
      </c>
      <c r="W15" s="5">
        <v>1</v>
      </c>
      <c r="X15" s="5">
        <v>4</v>
      </c>
    </row>
    <row r="16" spans="1:24" x14ac:dyDescent="0.2">
      <c r="A16" s="2" t="s">
        <v>357</v>
      </c>
      <c r="B16" s="2" t="s">
        <v>356</v>
      </c>
      <c r="C16" s="2">
        <f t="shared" si="3"/>
        <v>5.827486206052388</v>
      </c>
      <c r="D16" s="2">
        <f t="shared" si="0"/>
        <v>1.3271470110611411E-2</v>
      </c>
      <c r="E16" s="6">
        <v>7.5515999999999995E-4</v>
      </c>
      <c r="F16" s="6">
        <v>4.5974999999999998E-4</v>
      </c>
      <c r="G16" s="6">
        <v>5.9836999999999998E-4</v>
      </c>
      <c r="H16" s="6">
        <v>1.28129E-3</v>
      </c>
      <c r="I16" s="6">
        <f t="shared" si="1"/>
        <v>7.7364250000000001E-4</v>
      </c>
      <c r="J16" s="6">
        <v>10</v>
      </c>
      <c r="K16" s="6">
        <v>7</v>
      </c>
      <c r="L16" s="6">
        <v>6</v>
      </c>
      <c r="M16" s="6">
        <v>18</v>
      </c>
      <c r="N16" s="6">
        <f t="shared" si="2"/>
        <v>10.25</v>
      </c>
      <c r="O16" s="5">
        <v>2.2483E-4</v>
      </c>
      <c r="P16" s="5">
        <v>1.8446000000000001E-4</v>
      </c>
      <c r="Q16" s="5">
        <v>5.4320000000000002E-5</v>
      </c>
      <c r="R16" s="5">
        <v>6.7420000000000002E-5</v>
      </c>
      <c r="S16" s="5">
        <f t="shared" si="4"/>
        <v>1.3275750000000001E-4</v>
      </c>
      <c r="T16" s="5">
        <v>6</v>
      </c>
      <c r="U16" s="5">
        <v>3</v>
      </c>
      <c r="V16" s="5">
        <v>1</v>
      </c>
      <c r="W16" s="5">
        <v>1</v>
      </c>
      <c r="X16" s="5">
        <v>2.75</v>
      </c>
    </row>
    <row r="17" spans="1:24" x14ac:dyDescent="0.2">
      <c r="A17" s="2" t="s">
        <v>341</v>
      </c>
      <c r="B17" s="2" t="s">
        <v>340</v>
      </c>
      <c r="C17" s="2">
        <f t="shared" si="3"/>
        <v>5.6601520411828092</v>
      </c>
      <c r="D17" s="2">
        <f t="shared" si="0"/>
        <v>4.4904130380273221E-3</v>
      </c>
      <c r="E17" s="6">
        <v>2.0912E-4</v>
      </c>
      <c r="F17" s="6">
        <v>9.0939999999999993E-5</v>
      </c>
      <c r="G17" s="6">
        <v>2.0713E-4</v>
      </c>
      <c r="H17" s="6">
        <v>1.2320000000000001E-4</v>
      </c>
      <c r="I17" s="6">
        <f t="shared" si="1"/>
        <v>1.575975E-4</v>
      </c>
      <c r="J17" s="6">
        <v>8</v>
      </c>
      <c r="K17" s="6">
        <v>4</v>
      </c>
      <c r="L17" s="6">
        <v>6</v>
      </c>
      <c r="M17" s="6">
        <v>5</v>
      </c>
      <c r="N17" s="6">
        <f t="shared" si="2"/>
        <v>5.75</v>
      </c>
      <c r="O17" s="5">
        <v>3.8909999999999998E-5</v>
      </c>
      <c r="P17" s="5">
        <v>2.128E-5</v>
      </c>
      <c r="Q17" s="5">
        <v>0</v>
      </c>
      <c r="R17" s="5">
        <v>2.334E-5</v>
      </c>
      <c r="S17" s="5">
        <f t="shared" si="4"/>
        <v>2.7843333333333332E-5</v>
      </c>
      <c r="T17" s="5">
        <v>3</v>
      </c>
      <c r="U17" s="5">
        <v>1</v>
      </c>
      <c r="V17" s="5">
        <v>0</v>
      </c>
      <c r="W17" s="5">
        <v>1</v>
      </c>
      <c r="X17" s="5">
        <v>1.25</v>
      </c>
    </row>
    <row r="18" spans="1:24" x14ac:dyDescent="0.2">
      <c r="A18" s="2" t="s">
        <v>89</v>
      </c>
      <c r="B18" s="2" t="s">
        <v>88</v>
      </c>
      <c r="C18" s="2">
        <f t="shared" si="3"/>
        <v>5.5745861820798854</v>
      </c>
      <c r="D18" s="2">
        <f t="shared" si="0"/>
        <v>2.694111156707263E-3</v>
      </c>
      <c r="E18" s="6">
        <v>7.5246000000000004E-4</v>
      </c>
      <c r="F18" s="6">
        <v>5.0900999999999995E-4</v>
      </c>
      <c r="G18" s="6">
        <v>3.3124000000000001E-4</v>
      </c>
      <c r="H18" s="6">
        <v>4.7286000000000002E-4</v>
      </c>
      <c r="I18" s="6">
        <f t="shared" si="1"/>
        <v>5.1639250000000002E-4</v>
      </c>
      <c r="J18" s="6">
        <v>9</v>
      </c>
      <c r="K18" s="6">
        <v>7</v>
      </c>
      <c r="L18" s="6">
        <v>3</v>
      </c>
      <c r="M18" s="6">
        <v>6</v>
      </c>
      <c r="N18" s="6">
        <f t="shared" si="2"/>
        <v>6.25</v>
      </c>
      <c r="O18" s="5">
        <v>8.297E-5</v>
      </c>
      <c r="P18" s="5">
        <v>0</v>
      </c>
      <c r="Q18" s="5">
        <v>1.2027999999999999E-4</v>
      </c>
      <c r="R18" s="5">
        <v>7.4649999999999998E-5</v>
      </c>
      <c r="S18" s="5">
        <f t="shared" si="4"/>
        <v>9.2633333333333326E-5</v>
      </c>
      <c r="T18" s="5">
        <v>2</v>
      </c>
      <c r="U18" s="5">
        <v>0</v>
      </c>
      <c r="V18" s="5">
        <v>2</v>
      </c>
      <c r="W18" s="5">
        <v>1</v>
      </c>
      <c r="X18" s="5">
        <v>1.25</v>
      </c>
    </row>
    <row r="19" spans="1:24" x14ac:dyDescent="0.2">
      <c r="A19" s="2" t="s">
        <v>127</v>
      </c>
      <c r="B19" s="2" t="s">
        <v>126</v>
      </c>
      <c r="C19" s="2">
        <f t="shared" si="3"/>
        <v>5.4798619102416577</v>
      </c>
      <c r="D19" s="2">
        <f t="shared" si="0"/>
        <v>2.6942533684596514E-3</v>
      </c>
      <c r="E19" s="6">
        <v>7.1047000000000005E-4</v>
      </c>
      <c r="F19" s="6">
        <v>4.1195000000000001E-4</v>
      </c>
      <c r="G19" s="6">
        <v>5.5849999999999997E-4</v>
      </c>
      <c r="H19" s="6">
        <v>3.6674E-4</v>
      </c>
      <c r="I19" s="6">
        <f t="shared" si="1"/>
        <v>5.1191500000000005E-4</v>
      </c>
      <c r="J19" s="6">
        <v>42</v>
      </c>
      <c r="K19" s="6">
        <v>28</v>
      </c>
      <c r="L19" s="6">
        <v>25</v>
      </c>
      <c r="M19" s="6">
        <v>23</v>
      </c>
      <c r="N19" s="6">
        <f t="shared" si="2"/>
        <v>29.5</v>
      </c>
      <c r="O19" s="5">
        <v>1.9306E-4</v>
      </c>
      <c r="P19" s="5">
        <v>4.1319999999999997E-5</v>
      </c>
      <c r="Q19" s="5">
        <v>4.867E-5</v>
      </c>
      <c r="R19" s="5">
        <v>9.0619999999999996E-5</v>
      </c>
      <c r="S19" s="5">
        <f t="shared" si="4"/>
        <v>9.3417499999999998E-5</v>
      </c>
      <c r="T19" s="5">
        <v>23</v>
      </c>
      <c r="U19" s="5">
        <v>3</v>
      </c>
      <c r="V19" s="5">
        <v>4</v>
      </c>
      <c r="W19" s="5">
        <v>6</v>
      </c>
      <c r="X19" s="5">
        <v>9</v>
      </c>
    </row>
    <row r="20" spans="1:24" x14ac:dyDescent="0.2">
      <c r="A20" s="2" t="s">
        <v>305</v>
      </c>
      <c r="B20" s="2" t="s">
        <v>304</v>
      </c>
      <c r="C20" s="2">
        <f t="shared" si="3"/>
        <v>5.2348676939080683</v>
      </c>
      <c r="D20" s="2">
        <f t="shared" si="0"/>
        <v>3.1800605548966692E-3</v>
      </c>
      <c r="E20" s="6">
        <v>3.5212999999999998E-4</v>
      </c>
      <c r="F20" s="6">
        <v>3.0625999999999998E-4</v>
      </c>
      <c r="G20" s="6">
        <v>6.2003999999999998E-4</v>
      </c>
      <c r="H20" s="6">
        <v>3.3191999999999998E-4</v>
      </c>
      <c r="I20" s="6">
        <f t="shared" si="1"/>
        <v>4.0258749999999999E-4</v>
      </c>
      <c r="J20" s="6">
        <v>6</v>
      </c>
      <c r="K20" s="6">
        <v>6</v>
      </c>
      <c r="L20" s="6">
        <v>8</v>
      </c>
      <c r="M20" s="6">
        <v>6</v>
      </c>
      <c r="N20" s="6">
        <f t="shared" si="2"/>
        <v>6.5</v>
      </c>
      <c r="O20" s="5">
        <v>5.8239999999999998E-5</v>
      </c>
      <c r="P20" s="5">
        <v>9.5569999999999995E-5</v>
      </c>
      <c r="Q20" s="5">
        <v>0</v>
      </c>
      <c r="R20" s="5">
        <v>0</v>
      </c>
      <c r="S20" s="5">
        <f t="shared" si="4"/>
        <v>7.6904999999999996E-5</v>
      </c>
      <c r="T20" s="5">
        <v>2</v>
      </c>
      <c r="U20" s="5">
        <v>2</v>
      </c>
      <c r="V20" s="5">
        <v>0</v>
      </c>
      <c r="W20" s="5">
        <v>0</v>
      </c>
      <c r="X20" s="5">
        <v>1</v>
      </c>
    </row>
    <row r="21" spans="1:24" x14ac:dyDescent="0.2">
      <c r="A21" s="2" t="s">
        <v>408</v>
      </c>
      <c r="B21" s="2" t="s">
        <v>407</v>
      </c>
      <c r="C21" s="2">
        <f t="shared" si="3"/>
        <v>5.00928880246191</v>
      </c>
      <c r="D21" s="2">
        <f t="shared" si="0"/>
        <v>6.2444466443300857E-7</v>
      </c>
      <c r="E21" s="6">
        <v>2.0316100000000001E-3</v>
      </c>
      <c r="F21" s="6">
        <v>1.8931900000000001E-3</v>
      </c>
      <c r="G21" s="6">
        <v>2.0002900000000001E-3</v>
      </c>
      <c r="H21" s="6">
        <v>2.0347199999999998E-3</v>
      </c>
      <c r="I21" s="6">
        <f t="shared" si="1"/>
        <v>1.9899524999999999E-3</v>
      </c>
      <c r="J21" s="6">
        <v>224</v>
      </c>
      <c r="K21" s="6">
        <v>240</v>
      </c>
      <c r="L21" s="6">
        <v>167</v>
      </c>
      <c r="M21" s="6">
        <v>238</v>
      </c>
      <c r="N21" s="6">
        <f t="shared" si="2"/>
        <v>217.25</v>
      </c>
      <c r="O21" s="5">
        <v>2.0252000000000001E-4</v>
      </c>
      <c r="P21" s="5">
        <v>4.5048000000000001E-4</v>
      </c>
      <c r="Q21" s="5">
        <v>4.5014000000000002E-4</v>
      </c>
      <c r="R21" s="5">
        <v>4.8587000000000001E-4</v>
      </c>
      <c r="S21" s="5">
        <f t="shared" si="4"/>
        <v>3.9725250000000002E-4</v>
      </c>
      <c r="T21" s="5">
        <v>45</v>
      </c>
      <c r="U21" s="5">
        <v>61</v>
      </c>
      <c r="V21" s="5">
        <v>69</v>
      </c>
      <c r="W21" s="5">
        <v>60</v>
      </c>
      <c r="X21" s="5">
        <v>58.75</v>
      </c>
    </row>
    <row r="22" spans="1:24" x14ac:dyDescent="0.2">
      <c r="A22" s="2" t="s">
        <v>105</v>
      </c>
      <c r="B22" s="2" t="s">
        <v>104</v>
      </c>
      <c r="C22" s="2">
        <f t="shared" si="3"/>
        <v>4.8509085996081867</v>
      </c>
      <c r="D22" s="2">
        <f t="shared" si="0"/>
        <v>3.7062032730418519E-2</v>
      </c>
      <c r="E22" s="6">
        <v>1.2179E-4</v>
      </c>
      <c r="F22" s="6">
        <v>2.1184E-4</v>
      </c>
      <c r="G22" s="6">
        <v>6.4333999999999995E-4</v>
      </c>
      <c r="H22" s="6">
        <v>4.5919E-4</v>
      </c>
      <c r="I22" s="6">
        <f t="shared" si="1"/>
        <v>3.5903999999999998E-4</v>
      </c>
      <c r="J22" s="6">
        <v>1</v>
      </c>
      <c r="K22" s="6">
        <v>2</v>
      </c>
      <c r="L22" s="6">
        <v>4</v>
      </c>
      <c r="M22" s="6">
        <v>4</v>
      </c>
      <c r="N22" s="6">
        <f t="shared" si="2"/>
        <v>2.75</v>
      </c>
      <c r="O22" s="5">
        <v>6.0430000000000002E-5</v>
      </c>
      <c r="P22" s="5">
        <v>0</v>
      </c>
      <c r="Q22" s="5">
        <v>8.7600000000000002E-5</v>
      </c>
      <c r="R22" s="5">
        <v>0</v>
      </c>
      <c r="S22" s="5">
        <f t="shared" si="4"/>
        <v>7.4015000000000002E-5</v>
      </c>
      <c r="T22" s="5">
        <v>1</v>
      </c>
      <c r="U22" s="5">
        <v>0</v>
      </c>
      <c r="V22" s="5">
        <v>1</v>
      </c>
      <c r="W22" s="5">
        <v>0</v>
      </c>
      <c r="X22" s="5">
        <v>0.5</v>
      </c>
    </row>
    <row r="23" spans="1:24" x14ac:dyDescent="0.2">
      <c r="A23" s="2" t="s">
        <v>388</v>
      </c>
      <c r="B23" s="2" t="s">
        <v>387</v>
      </c>
      <c r="C23" s="2">
        <f t="shared" si="3"/>
        <v>4.7998570407433876</v>
      </c>
      <c r="D23" s="2">
        <f t="shared" si="0"/>
        <v>1.3972495387900146E-2</v>
      </c>
      <c r="E23" s="6">
        <v>2.8189999999999999E-5</v>
      </c>
      <c r="F23" s="6">
        <v>4.9030000000000003E-5</v>
      </c>
      <c r="G23" s="6">
        <v>1.1167000000000001E-4</v>
      </c>
      <c r="H23" s="6">
        <v>7.9709999999999994E-5</v>
      </c>
      <c r="I23" s="6">
        <f t="shared" si="1"/>
        <v>6.7149999999999992E-5</v>
      </c>
      <c r="J23" s="6">
        <v>1</v>
      </c>
      <c r="K23" s="6">
        <v>2</v>
      </c>
      <c r="L23" s="6">
        <v>3</v>
      </c>
      <c r="M23" s="6">
        <v>3</v>
      </c>
      <c r="N23" s="6">
        <f t="shared" si="2"/>
        <v>2.25</v>
      </c>
      <c r="O23" s="5">
        <v>1.399E-5</v>
      </c>
      <c r="P23" s="5">
        <v>0</v>
      </c>
      <c r="Q23" s="5">
        <v>0</v>
      </c>
      <c r="R23" s="5">
        <v>0</v>
      </c>
      <c r="S23" s="5">
        <f t="shared" si="4"/>
        <v>1.399E-5</v>
      </c>
      <c r="T23" s="5">
        <v>1</v>
      </c>
      <c r="U23" s="5">
        <v>0</v>
      </c>
      <c r="V23" s="5">
        <v>0</v>
      </c>
      <c r="W23" s="5">
        <v>0</v>
      </c>
      <c r="X23" s="5">
        <v>0.25</v>
      </c>
    </row>
    <row r="24" spans="1:24" x14ac:dyDescent="0.2">
      <c r="A24" s="2" t="s">
        <v>224</v>
      </c>
      <c r="B24" s="2" t="s">
        <v>223</v>
      </c>
      <c r="C24" s="2">
        <f t="shared" si="3"/>
        <v>4.5635171580024192</v>
      </c>
      <c r="D24" s="2">
        <f t="shared" si="0"/>
        <v>1.6989615042270829E-2</v>
      </c>
      <c r="E24" s="6">
        <v>1.1903E-4</v>
      </c>
      <c r="F24" s="6">
        <v>1.5529000000000001E-4</v>
      </c>
      <c r="G24" s="6">
        <v>3.144E-4</v>
      </c>
      <c r="H24" s="6">
        <v>3.9271E-4</v>
      </c>
      <c r="I24" s="6">
        <f t="shared" si="1"/>
        <v>2.4535750000000004E-4</v>
      </c>
      <c r="J24" s="6">
        <v>2</v>
      </c>
      <c r="K24" s="6">
        <v>3</v>
      </c>
      <c r="L24" s="6">
        <v>4</v>
      </c>
      <c r="M24" s="6">
        <v>7</v>
      </c>
      <c r="N24" s="6">
        <f t="shared" si="2"/>
        <v>4</v>
      </c>
      <c r="O24" s="5">
        <v>5.9070000000000002E-5</v>
      </c>
      <c r="P24" s="5">
        <v>4.846E-5</v>
      </c>
      <c r="Q24" s="5">
        <v>0</v>
      </c>
      <c r="R24" s="5">
        <v>0</v>
      </c>
      <c r="S24" s="5">
        <f t="shared" si="4"/>
        <v>5.3764999999999998E-5</v>
      </c>
      <c r="T24" s="5">
        <v>2</v>
      </c>
      <c r="U24" s="5">
        <v>1</v>
      </c>
      <c r="V24" s="5">
        <v>0</v>
      </c>
      <c r="W24" s="5">
        <v>0</v>
      </c>
      <c r="X24" s="5">
        <v>0.75</v>
      </c>
    </row>
    <row r="25" spans="1:24" x14ac:dyDescent="0.2">
      <c r="A25" s="2" t="s">
        <v>382</v>
      </c>
      <c r="B25" s="2" t="s">
        <v>381</v>
      </c>
      <c r="C25" s="2">
        <f t="shared" si="3"/>
        <v>4.4547063839900467</v>
      </c>
      <c r="D25" s="2">
        <f t="shared" si="0"/>
        <v>5.8733473208735993E-4</v>
      </c>
      <c r="E25" s="6">
        <v>4.3369799999999998E-3</v>
      </c>
      <c r="F25" s="6">
        <v>6.4719299999999999E-3</v>
      </c>
      <c r="G25" s="6">
        <v>6.8340500000000004E-3</v>
      </c>
      <c r="H25" s="6">
        <v>7.8488299999999993E-3</v>
      </c>
      <c r="I25" s="6">
        <f t="shared" si="1"/>
        <v>6.3729475000000001E-3</v>
      </c>
      <c r="J25" s="6">
        <v>88</v>
      </c>
      <c r="K25" s="6">
        <v>150.98666666666668</v>
      </c>
      <c r="L25" s="6">
        <v>105</v>
      </c>
      <c r="M25" s="6">
        <v>168.95209580838321</v>
      </c>
      <c r="N25" s="6">
        <f t="shared" si="2"/>
        <v>128.23469061876247</v>
      </c>
      <c r="O25" s="5">
        <v>1.80967E-3</v>
      </c>
      <c r="P25" s="5">
        <v>1.4044999999999999E-3</v>
      </c>
      <c r="Q25" s="5">
        <v>1.2761999999999999E-3</v>
      </c>
      <c r="R25" s="5">
        <v>1.23207E-3</v>
      </c>
      <c r="S25" s="5">
        <f t="shared" si="4"/>
        <v>1.4306099999999999E-3</v>
      </c>
      <c r="T25" s="5">
        <v>74</v>
      </c>
      <c r="U25" s="5">
        <v>35</v>
      </c>
      <c r="V25" s="5">
        <v>36</v>
      </c>
      <c r="W25" s="5">
        <v>28</v>
      </c>
      <c r="X25" s="5">
        <v>43.25</v>
      </c>
    </row>
    <row r="26" spans="1:24" x14ac:dyDescent="0.2">
      <c r="A26" s="2" t="s">
        <v>129</v>
      </c>
      <c r="B26" s="2" t="s">
        <v>128</v>
      </c>
      <c r="C26" s="2">
        <f t="shared" si="3"/>
        <v>4.3814493070352771</v>
      </c>
      <c r="D26" s="2">
        <f t="shared" si="0"/>
        <v>2.9195238236957106E-4</v>
      </c>
      <c r="E26" s="6">
        <v>5.8525000000000005E-4</v>
      </c>
      <c r="F26" s="6">
        <v>5.0900999999999995E-4</v>
      </c>
      <c r="G26" s="6">
        <v>7.2743000000000005E-4</v>
      </c>
      <c r="H26" s="6">
        <v>5.8412000000000004E-4</v>
      </c>
      <c r="I26" s="6">
        <f t="shared" si="1"/>
        <v>6.014525000000001E-4</v>
      </c>
      <c r="J26" s="6">
        <v>17</v>
      </c>
      <c r="K26" s="6">
        <v>17</v>
      </c>
      <c r="L26" s="6">
        <v>16</v>
      </c>
      <c r="M26" s="6">
        <v>18</v>
      </c>
      <c r="N26" s="6">
        <f t="shared" si="2"/>
        <v>17</v>
      </c>
      <c r="O26" s="5">
        <v>2.3916000000000001E-4</v>
      </c>
      <c r="P26" s="5">
        <v>1.6819E-4</v>
      </c>
      <c r="Q26" s="5">
        <v>4.9530000000000002E-5</v>
      </c>
      <c r="R26" s="5">
        <v>9.221E-5</v>
      </c>
      <c r="S26" s="5">
        <f t="shared" si="4"/>
        <v>1.372725E-4</v>
      </c>
      <c r="T26" s="5">
        <v>14</v>
      </c>
      <c r="U26" s="5">
        <v>6</v>
      </c>
      <c r="V26" s="5">
        <v>2</v>
      </c>
      <c r="W26" s="5">
        <v>3</v>
      </c>
      <c r="X26" s="5">
        <v>6.25</v>
      </c>
    </row>
    <row r="27" spans="1:24" x14ac:dyDescent="0.2">
      <c r="B27" s="2" t="s">
        <v>195</v>
      </c>
      <c r="C27" s="2">
        <f t="shared" si="3"/>
        <v>4.0597143472331885</v>
      </c>
      <c r="D27" s="2">
        <f t="shared" si="0"/>
        <v>2.2879527057682817E-3</v>
      </c>
      <c r="E27" s="6">
        <v>7.8762000000000005E-4</v>
      </c>
      <c r="F27" s="6">
        <v>6.8502999999999999E-4</v>
      </c>
      <c r="G27" s="6">
        <v>8.4513000000000003E-4</v>
      </c>
      <c r="H27" s="6">
        <v>5.1042000000000004E-4</v>
      </c>
      <c r="I27" s="6">
        <f t="shared" si="1"/>
        <v>7.0705000000000008E-4</v>
      </c>
      <c r="J27" s="6">
        <v>16</v>
      </c>
      <c r="K27" s="6">
        <v>16</v>
      </c>
      <c r="L27" s="6">
        <v>13</v>
      </c>
      <c r="M27" s="6">
        <v>11</v>
      </c>
      <c r="N27" s="6">
        <f t="shared" si="2"/>
        <v>14</v>
      </c>
      <c r="O27" s="5">
        <v>3.9082E-4</v>
      </c>
      <c r="P27" s="5">
        <v>1.2025E-4</v>
      </c>
      <c r="Q27" s="5">
        <v>1.4163000000000001E-4</v>
      </c>
      <c r="R27" s="5">
        <v>4.3949999999999998E-5</v>
      </c>
      <c r="S27" s="5">
        <f t="shared" si="4"/>
        <v>1.7416249999999998E-4</v>
      </c>
      <c r="T27" s="5">
        <v>16</v>
      </c>
      <c r="U27" s="5">
        <v>3</v>
      </c>
      <c r="V27" s="5">
        <v>4</v>
      </c>
      <c r="W27" s="5">
        <v>1</v>
      </c>
      <c r="X27" s="5">
        <v>6</v>
      </c>
    </row>
    <row r="28" spans="1:24" x14ac:dyDescent="0.2">
      <c r="A28" s="2" t="s">
        <v>301</v>
      </c>
      <c r="B28" s="2" t="s">
        <v>300</v>
      </c>
      <c r="C28" s="2">
        <f t="shared" si="3"/>
        <v>4.0572929626127694</v>
      </c>
      <c r="D28" s="2">
        <f t="shared" si="0"/>
        <v>4.7085922511567205E-4</v>
      </c>
      <c r="E28" s="6">
        <v>1.1759400000000001E-3</v>
      </c>
      <c r="F28" s="6">
        <v>1.27845E-3</v>
      </c>
      <c r="G28" s="6">
        <v>1.6823999999999999E-3</v>
      </c>
      <c r="H28" s="6">
        <v>1.57032E-3</v>
      </c>
      <c r="I28" s="6">
        <f t="shared" si="1"/>
        <v>1.4267774999999999E-3</v>
      </c>
      <c r="J28" s="6">
        <v>12</v>
      </c>
      <c r="K28" s="6">
        <v>15</v>
      </c>
      <c r="L28" s="6">
        <v>13</v>
      </c>
      <c r="M28" s="6">
        <v>17</v>
      </c>
      <c r="N28" s="6">
        <f t="shared" si="2"/>
        <v>14.25</v>
      </c>
      <c r="O28" s="5">
        <v>6.3212999999999995E-4</v>
      </c>
      <c r="P28" s="5">
        <v>1.5957999999999999E-4</v>
      </c>
      <c r="Q28" s="5">
        <v>3.5243999999999998E-4</v>
      </c>
      <c r="R28" s="5">
        <v>2.6247999999999999E-4</v>
      </c>
      <c r="S28" s="5">
        <f t="shared" si="4"/>
        <v>3.5165750000000002E-4</v>
      </c>
      <c r="T28" s="5">
        <v>13</v>
      </c>
      <c r="U28" s="5">
        <v>2</v>
      </c>
      <c r="V28" s="5">
        <v>5</v>
      </c>
      <c r="W28" s="5">
        <v>3</v>
      </c>
      <c r="X28" s="5">
        <v>5.75</v>
      </c>
    </row>
    <row r="29" spans="1:24" x14ac:dyDescent="0.2">
      <c r="B29" s="2" t="s">
        <v>222</v>
      </c>
      <c r="C29" s="2">
        <f t="shared" si="3"/>
        <v>4.0370931508280652</v>
      </c>
      <c r="D29" s="2">
        <f t="shared" si="0"/>
        <v>9.5885228879107054E-3</v>
      </c>
      <c r="E29" s="6">
        <v>1.0668E-4</v>
      </c>
      <c r="F29" s="6">
        <v>3.4019999999999998E-4</v>
      </c>
      <c r="G29" s="6">
        <v>2.8176999999999998E-4</v>
      </c>
      <c r="H29" s="6">
        <v>3.0166999999999998E-4</v>
      </c>
      <c r="I29" s="6">
        <f t="shared" si="1"/>
        <v>2.5757999999999998E-4</v>
      </c>
      <c r="J29" s="6">
        <v>3</v>
      </c>
      <c r="K29" s="6">
        <v>11</v>
      </c>
      <c r="L29" s="6">
        <v>6</v>
      </c>
      <c r="M29" s="6">
        <v>9</v>
      </c>
      <c r="N29" s="6">
        <f t="shared" si="2"/>
        <v>7.25</v>
      </c>
      <c r="O29" s="5">
        <v>7.0580000000000005E-5</v>
      </c>
      <c r="P29" s="5">
        <v>0</v>
      </c>
      <c r="Q29" s="5">
        <v>2.5579999999999999E-5</v>
      </c>
      <c r="R29" s="5">
        <v>9.5249999999999998E-5</v>
      </c>
      <c r="S29" s="5">
        <f t="shared" si="4"/>
        <v>6.3803333333333333E-5</v>
      </c>
      <c r="T29" s="5">
        <v>4</v>
      </c>
      <c r="U29" s="5">
        <v>0</v>
      </c>
      <c r="V29" s="5">
        <v>1</v>
      </c>
      <c r="W29" s="5">
        <v>3</v>
      </c>
      <c r="X29" s="5">
        <v>2</v>
      </c>
    </row>
    <row r="30" spans="1:24" x14ac:dyDescent="0.2">
      <c r="A30" s="2" t="s">
        <v>343</v>
      </c>
      <c r="B30" s="2" t="s">
        <v>342</v>
      </c>
      <c r="C30" s="2">
        <f t="shared" si="3"/>
        <v>4.0326156469835848</v>
      </c>
      <c r="D30" s="2">
        <f t="shared" si="0"/>
        <v>3.4343333734914126E-3</v>
      </c>
      <c r="E30" s="6">
        <v>8.0008E-4</v>
      </c>
      <c r="F30" s="6">
        <v>6.9587000000000002E-4</v>
      </c>
      <c r="G30" s="6">
        <v>1.40883E-3</v>
      </c>
      <c r="H30" s="6">
        <v>1.2569599999999999E-3</v>
      </c>
      <c r="I30" s="6">
        <f t="shared" si="1"/>
        <v>1.0404349999999999E-3</v>
      </c>
      <c r="J30" s="6">
        <v>3</v>
      </c>
      <c r="K30" s="6">
        <v>3</v>
      </c>
      <c r="L30" s="6">
        <v>4</v>
      </c>
      <c r="M30" s="6">
        <v>5</v>
      </c>
      <c r="N30" s="6">
        <f t="shared" si="2"/>
        <v>3.75</v>
      </c>
      <c r="O30" s="5">
        <v>1.3234E-4</v>
      </c>
      <c r="P30" s="5">
        <v>0</v>
      </c>
      <c r="Q30" s="5">
        <v>3.8367000000000002E-4</v>
      </c>
      <c r="R30" s="5">
        <v>0</v>
      </c>
      <c r="S30" s="5">
        <f t="shared" si="4"/>
        <v>2.5800500000000001E-4</v>
      </c>
      <c r="T30" s="5">
        <v>1</v>
      </c>
      <c r="U30" s="5">
        <v>0</v>
      </c>
      <c r="V30" s="5">
        <v>2</v>
      </c>
      <c r="W30" s="5">
        <v>0</v>
      </c>
      <c r="X30" s="5">
        <v>0.75</v>
      </c>
    </row>
    <row r="31" spans="1:24" x14ac:dyDescent="0.2">
      <c r="A31" s="2" t="s">
        <v>182</v>
      </c>
      <c r="B31" s="2" t="s">
        <v>181</v>
      </c>
      <c r="C31" s="2">
        <f t="shared" si="3"/>
        <v>3.9905694554511491</v>
      </c>
      <c r="D31" s="2">
        <f t="shared" si="0"/>
        <v>4.8863237792793309E-3</v>
      </c>
      <c r="E31" s="6">
        <v>5.6433999999999998E-4</v>
      </c>
      <c r="F31" s="6">
        <v>6.5445E-4</v>
      </c>
      <c r="G31" s="6">
        <v>1.24216E-3</v>
      </c>
      <c r="H31" s="6">
        <v>1.0639200000000001E-3</v>
      </c>
      <c r="I31" s="6">
        <f t="shared" si="1"/>
        <v>8.8121750000000006E-4</v>
      </c>
      <c r="J31" s="6">
        <v>3</v>
      </c>
      <c r="K31" s="6">
        <v>4</v>
      </c>
      <c r="L31" s="6">
        <v>5</v>
      </c>
      <c r="M31" s="6">
        <v>6</v>
      </c>
      <c r="N31" s="6">
        <f t="shared" si="2"/>
        <v>4.5</v>
      </c>
      <c r="O31" s="5">
        <v>0</v>
      </c>
      <c r="P31" s="5">
        <v>3.0634E-4</v>
      </c>
      <c r="Q31" s="5">
        <v>1.3531E-4</v>
      </c>
      <c r="R31" s="5">
        <v>0</v>
      </c>
      <c r="S31" s="5">
        <f t="shared" si="4"/>
        <v>2.2082500000000001E-4</v>
      </c>
      <c r="T31" s="5">
        <v>0</v>
      </c>
      <c r="U31" s="5">
        <v>2</v>
      </c>
      <c r="V31" s="5">
        <v>1</v>
      </c>
      <c r="W31" s="5">
        <v>0</v>
      </c>
      <c r="X31" s="5">
        <v>0.75</v>
      </c>
    </row>
    <row r="32" spans="1:24" x14ac:dyDescent="0.2">
      <c r="A32" s="2" t="s">
        <v>312</v>
      </c>
      <c r="B32" s="2" t="s">
        <v>311</v>
      </c>
      <c r="C32" s="2">
        <f t="shared" si="3"/>
        <v>3.987025270084855</v>
      </c>
      <c r="D32" s="2">
        <f t="shared" si="0"/>
        <v>2.3903033021732027E-2</v>
      </c>
      <c r="E32" s="6">
        <v>5.0564999999999996E-4</v>
      </c>
      <c r="F32" s="6">
        <v>5.3751999999999999E-4</v>
      </c>
      <c r="G32" s="6">
        <v>1.2613699999999999E-3</v>
      </c>
      <c r="H32" s="6">
        <v>6.8847999999999999E-4</v>
      </c>
      <c r="I32" s="6">
        <f t="shared" si="1"/>
        <v>7.4825499999999997E-4</v>
      </c>
      <c r="J32" s="6">
        <v>9</v>
      </c>
      <c r="K32" s="6">
        <v>11</v>
      </c>
      <c r="L32" s="6">
        <v>17</v>
      </c>
      <c r="M32" s="6">
        <v>13</v>
      </c>
      <c r="N32" s="6">
        <f t="shared" si="2"/>
        <v>12.5</v>
      </c>
      <c r="O32" s="5">
        <v>1.9515E-4</v>
      </c>
      <c r="P32" s="5">
        <v>9.1490000000000007E-5</v>
      </c>
      <c r="Q32" s="5">
        <v>3.6371999999999999E-4</v>
      </c>
      <c r="R32" s="5">
        <v>1.0033E-4</v>
      </c>
      <c r="S32" s="5">
        <f t="shared" si="4"/>
        <v>1.8767250000000001E-4</v>
      </c>
      <c r="T32" s="5">
        <v>7</v>
      </c>
      <c r="U32" s="5">
        <v>2</v>
      </c>
      <c r="V32" s="5">
        <v>9</v>
      </c>
      <c r="W32" s="5">
        <v>2</v>
      </c>
      <c r="X32" s="5">
        <v>5</v>
      </c>
    </row>
    <row r="33" spans="1:24" x14ac:dyDescent="0.2">
      <c r="A33" s="2" t="s">
        <v>316</v>
      </c>
      <c r="B33" s="2" t="s">
        <v>315</v>
      </c>
      <c r="C33" s="2">
        <f t="shared" si="3"/>
        <v>3.9179562699680508</v>
      </c>
      <c r="D33" s="2">
        <f t="shared" si="0"/>
        <v>3.9618405858540963E-2</v>
      </c>
      <c r="E33" s="6">
        <v>1.7557E-4</v>
      </c>
      <c r="F33" s="6">
        <v>1.37433E-3</v>
      </c>
      <c r="G33" s="6">
        <v>9.2747999999999995E-4</v>
      </c>
      <c r="H33" s="6">
        <v>6.6200000000000005E-4</v>
      </c>
      <c r="I33" s="6">
        <f t="shared" si="1"/>
        <v>7.8484499999999994E-4</v>
      </c>
      <c r="J33" s="6">
        <v>1</v>
      </c>
      <c r="K33" s="6">
        <v>9</v>
      </c>
      <c r="L33" s="6">
        <v>4</v>
      </c>
      <c r="M33" s="6">
        <v>4</v>
      </c>
      <c r="N33" s="6">
        <f t="shared" si="2"/>
        <v>4.5</v>
      </c>
      <c r="O33" s="5">
        <v>8.7120000000000006E-5</v>
      </c>
      <c r="P33" s="5">
        <v>0</v>
      </c>
      <c r="Q33" s="5">
        <v>0</v>
      </c>
      <c r="R33" s="5">
        <v>3.1352000000000002E-4</v>
      </c>
      <c r="S33" s="5">
        <f t="shared" si="4"/>
        <v>2.0032000000000001E-4</v>
      </c>
      <c r="T33" s="5">
        <v>1</v>
      </c>
      <c r="U33" s="5">
        <v>0</v>
      </c>
      <c r="V33" s="5">
        <v>0</v>
      </c>
      <c r="W33" s="5">
        <v>2</v>
      </c>
      <c r="X33" s="5">
        <v>0.75</v>
      </c>
    </row>
    <row r="34" spans="1:24" x14ac:dyDescent="0.2">
      <c r="A34" s="2" t="s">
        <v>390</v>
      </c>
      <c r="B34" s="2" t="s">
        <v>389</v>
      </c>
      <c r="C34" s="2">
        <f t="shared" si="3"/>
        <v>3.8647793012344556</v>
      </c>
      <c r="D34" s="2">
        <f t="shared" si="0"/>
        <v>6.7422710531432903E-3</v>
      </c>
      <c r="E34" s="6">
        <v>7.3556999999999995E-4</v>
      </c>
      <c r="F34" s="6">
        <v>9.1394000000000002E-4</v>
      </c>
      <c r="G34" s="6">
        <v>1.2489700000000001E-3</v>
      </c>
      <c r="H34" s="6">
        <v>4.9525999999999997E-4</v>
      </c>
      <c r="I34" s="6">
        <f t="shared" si="1"/>
        <v>8.4843500000000003E-4</v>
      </c>
      <c r="J34" s="6">
        <v>7</v>
      </c>
      <c r="K34" s="6">
        <v>10</v>
      </c>
      <c r="L34" s="6">
        <v>9</v>
      </c>
      <c r="M34" s="6">
        <v>5</v>
      </c>
      <c r="N34" s="6">
        <f t="shared" si="2"/>
        <v>7.75</v>
      </c>
      <c r="O34" s="5">
        <v>2.6070999999999999E-4</v>
      </c>
      <c r="P34" s="5">
        <v>1.7112E-4</v>
      </c>
      <c r="Q34" s="5">
        <v>2.2676E-4</v>
      </c>
      <c r="R34" s="5">
        <v>0</v>
      </c>
      <c r="S34" s="5">
        <f t="shared" si="4"/>
        <v>2.1953000000000001E-4</v>
      </c>
      <c r="T34" s="5">
        <v>5</v>
      </c>
      <c r="U34" s="5">
        <v>2</v>
      </c>
      <c r="V34" s="5">
        <v>3</v>
      </c>
      <c r="W34" s="5">
        <v>0</v>
      </c>
      <c r="X34" s="5">
        <v>2.5</v>
      </c>
    </row>
    <row r="35" spans="1:24" x14ac:dyDescent="0.2">
      <c r="A35" s="2" t="s">
        <v>190</v>
      </c>
      <c r="B35" s="2" t="s">
        <v>189</v>
      </c>
      <c r="C35" s="2">
        <f t="shared" si="3"/>
        <v>3.6339460852995571</v>
      </c>
      <c r="D35" s="2">
        <f t="shared" si="0"/>
        <v>6.4200827367662779E-3</v>
      </c>
      <c r="E35" s="6">
        <v>2.3254999999999999E-4</v>
      </c>
      <c r="F35" s="6">
        <v>2.0226E-4</v>
      </c>
      <c r="G35" s="6">
        <v>1.2284000000000001E-4</v>
      </c>
      <c r="H35" s="6">
        <v>3.0688999999999998E-4</v>
      </c>
      <c r="I35" s="6">
        <f t="shared" si="1"/>
        <v>2.16135E-4</v>
      </c>
      <c r="J35" s="6">
        <v>5</v>
      </c>
      <c r="K35" s="6">
        <v>5</v>
      </c>
      <c r="L35" s="6">
        <v>2</v>
      </c>
      <c r="M35" s="6">
        <v>7</v>
      </c>
      <c r="N35" s="6">
        <f t="shared" si="2"/>
        <v>4.75</v>
      </c>
      <c r="O35" s="5">
        <v>6.9239999999999994E-5</v>
      </c>
      <c r="P35" s="5">
        <v>7.5740000000000003E-5</v>
      </c>
      <c r="Q35" s="5">
        <v>3.345E-5</v>
      </c>
      <c r="R35" s="5">
        <v>0</v>
      </c>
      <c r="S35" s="5">
        <f t="shared" si="4"/>
        <v>5.9476666666666673E-5</v>
      </c>
      <c r="T35" s="5">
        <v>3</v>
      </c>
      <c r="U35" s="5">
        <v>2</v>
      </c>
      <c r="V35" s="5">
        <v>1</v>
      </c>
      <c r="W35" s="5">
        <v>0</v>
      </c>
      <c r="X35" s="5">
        <v>1.5</v>
      </c>
    </row>
    <row r="36" spans="1:24" x14ac:dyDescent="0.2">
      <c r="A36" s="2" t="s">
        <v>229</v>
      </c>
      <c r="B36" s="2" t="s">
        <v>228</v>
      </c>
      <c r="C36" s="2">
        <f t="shared" ref="C36:C55" si="5">I36/S36</f>
        <v>3.6024288107202675</v>
      </c>
      <c r="D36" s="2">
        <f t="shared" ref="D36:D55" si="6">TTEST(E36:H36,O36:R36,2,2)</f>
        <v>8.0164392451685749E-3</v>
      </c>
      <c r="E36" s="6">
        <v>1.4732999999999999E-4</v>
      </c>
      <c r="F36" s="6">
        <v>1.0679E-4</v>
      </c>
      <c r="G36" s="6">
        <v>1.2972E-4</v>
      </c>
      <c r="H36" s="6">
        <v>4.6289999999999999E-5</v>
      </c>
      <c r="I36" s="6">
        <f t="shared" ref="I36:I55" si="7">AVERAGEIF(E36:H36,"&lt;&gt;0")</f>
        <v>1.0753249999999999E-4</v>
      </c>
      <c r="J36" s="6">
        <v>6</v>
      </c>
      <c r="K36" s="6">
        <v>5</v>
      </c>
      <c r="L36" s="6">
        <v>4</v>
      </c>
      <c r="M36" s="6">
        <v>2</v>
      </c>
      <c r="N36" s="6">
        <f t="shared" ref="N36:N55" si="8">AVERAGE(J36:M36)</f>
        <v>4.25</v>
      </c>
      <c r="O36" s="5">
        <v>2.4369999999999999E-5</v>
      </c>
      <c r="P36" s="5">
        <v>0</v>
      </c>
      <c r="Q36" s="5">
        <v>3.5330000000000002E-5</v>
      </c>
      <c r="R36" s="5">
        <v>0</v>
      </c>
      <c r="S36" s="5">
        <f t="shared" ref="S36:S55" si="9">AVERAGEIF(O36:R36,"&lt;&gt;0")</f>
        <v>2.9850000000000001E-5</v>
      </c>
      <c r="T36" s="5">
        <v>2</v>
      </c>
      <c r="U36" s="5">
        <v>0</v>
      </c>
      <c r="V36" s="5">
        <v>2</v>
      </c>
      <c r="W36" s="5">
        <v>0</v>
      </c>
      <c r="X36" s="5">
        <v>1</v>
      </c>
    </row>
    <row r="37" spans="1:24" x14ac:dyDescent="0.2">
      <c r="A37" s="2" t="s">
        <v>253</v>
      </c>
      <c r="B37" s="2" t="s">
        <v>252</v>
      </c>
      <c r="C37" s="2">
        <f t="shared" si="5"/>
        <v>3.5520179048444152</v>
      </c>
      <c r="D37" s="2">
        <f t="shared" si="6"/>
        <v>2.7705674953135465E-3</v>
      </c>
      <c r="E37" s="6">
        <v>1.9959999999999999E-3</v>
      </c>
      <c r="F37" s="6">
        <v>2.1217800000000002E-3</v>
      </c>
      <c r="G37" s="6">
        <v>1.1715499999999999E-3</v>
      </c>
      <c r="H37" s="6">
        <v>2.0905199999999998E-3</v>
      </c>
      <c r="I37" s="6">
        <f t="shared" si="7"/>
        <v>1.8449625000000001E-3</v>
      </c>
      <c r="J37" s="6">
        <v>9</v>
      </c>
      <c r="K37" s="6">
        <v>11</v>
      </c>
      <c r="L37" s="6">
        <v>4</v>
      </c>
      <c r="M37" s="6">
        <v>10</v>
      </c>
      <c r="N37" s="6">
        <f t="shared" si="8"/>
        <v>8.5</v>
      </c>
      <c r="O37" s="5">
        <v>8.8038000000000005E-4</v>
      </c>
      <c r="P37" s="5">
        <v>3.6116000000000002E-4</v>
      </c>
      <c r="Q37" s="5">
        <v>6.3809999999999995E-4</v>
      </c>
      <c r="R37" s="5">
        <v>1.9801000000000001E-4</v>
      </c>
      <c r="S37" s="5">
        <f t="shared" si="9"/>
        <v>5.1941250000000008E-4</v>
      </c>
      <c r="T37" s="5">
        <v>8</v>
      </c>
      <c r="U37" s="5">
        <v>2</v>
      </c>
      <c r="V37" s="5">
        <v>4</v>
      </c>
      <c r="W37" s="5">
        <v>1</v>
      </c>
      <c r="X37" s="5">
        <v>3.75</v>
      </c>
    </row>
    <row r="38" spans="1:24" x14ac:dyDescent="0.2">
      <c r="A38" s="2" t="s">
        <v>271</v>
      </c>
      <c r="B38" s="2" t="s">
        <v>270</v>
      </c>
      <c r="C38" s="2">
        <f t="shared" si="5"/>
        <v>3.5361840593064002</v>
      </c>
      <c r="D38" s="2">
        <f t="shared" si="6"/>
        <v>5.13308350920512E-3</v>
      </c>
      <c r="E38" s="6">
        <v>9.9914099999999992E-3</v>
      </c>
      <c r="F38" s="6">
        <v>1.171254E-2</v>
      </c>
      <c r="G38" s="6">
        <v>4.8764300000000002E-3</v>
      </c>
      <c r="H38" s="6">
        <v>8.80388E-3</v>
      </c>
      <c r="I38" s="6">
        <f t="shared" si="7"/>
        <v>8.8460650000000002E-3</v>
      </c>
      <c r="J38" s="6">
        <v>46</v>
      </c>
      <c r="K38" s="6">
        <v>62</v>
      </c>
      <c r="L38" s="6">
        <v>17</v>
      </c>
      <c r="M38" s="6">
        <v>43</v>
      </c>
      <c r="N38" s="6">
        <f t="shared" si="8"/>
        <v>42</v>
      </c>
      <c r="O38" s="5">
        <v>2.47891E-3</v>
      </c>
      <c r="P38" s="5">
        <v>1.76856E-3</v>
      </c>
      <c r="Q38" s="5">
        <v>2.6560099999999999E-3</v>
      </c>
      <c r="R38" s="5">
        <v>3.1028599999999998E-3</v>
      </c>
      <c r="S38" s="5">
        <f t="shared" si="9"/>
        <v>2.5015849999999997E-3</v>
      </c>
      <c r="T38" s="5">
        <v>23</v>
      </c>
      <c r="U38" s="5">
        <v>10</v>
      </c>
      <c r="V38" s="5">
        <v>17</v>
      </c>
      <c r="W38" s="5">
        <v>16</v>
      </c>
      <c r="X38" s="5">
        <v>16.5</v>
      </c>
    </row>
    <row r="39" spans="1:24" x14ac:dyDescent="0.2">
      <c r="A39" s="2" t="s">
        <v>299</v>
      </c>
      <c r="B39" s="2" t="s">
        <v>298</v>
      </c>
      <c r="C39" s="2">
        <f t="shared" si="5"/>
        <v>3.5277110006417853</v>
      </c>
      <c r="D39" s="2">
        <f t="shared" si="6"/>
        <v>1.0472834380566537E-2</v>
      </c>
      <c r="E39" s="6">
        <v>5.7251999999999997E-4</v>
      </c>
      <c r="F39" s="6">
        <v>8.9630999999999999E-4</v>
      </c>
      <c r="G39" s="6">
        <v>1.34417E-3</v>
      </c>
      <c r="H39" s="6">
        <v>1.5110799999999999E-3</v>
      </c>
      <c r="I39" s="6">
        <f t="shared" si="7"/>
        <v>1.08102E-3</v>
      </c>
      <c r="J39" s="6">
        <v>5</v>
      </c>
      <c r="K39" s="6">
        <v>9</v>
      </c>
      <c r="L39" s="6">
        <v>8.8888888888888893</v>
      </c>
      <c r="M39" s="6">
        <v>14</v>
      </c>
      <c r="N39" s="6">
        <f t="shared" si="8"/>
        <v>9.2222222222222214</v>
      </c>
      <c r="O39" s="5">
        <v>4.2613999999999998E-4</v>
      </c>
      <c r="P39" s="5">
        <v>1.8647E-4</v>
      </c>
      <c r="Q39" s="5">
        <v>0</v>
      </c>
      <c r="R39" s="5">
        <v>3.0669999999999997E-4</v>
      </c>
      <c r="S39" s="5">
        <f t="shared" si="9"/>
        <v>3.0643666666666669E-4</v>
      </c>
      <c r="T39" s="5">
        <v>7.5</v>
      </c>
      <c r="U39" s="5">
        <v>2</v>
      </c>
      <c r="V39" s="5">
        <v>0</v>
      </c>
      <c r="W39" s="5">
        <v>3</v>
      </c>
      <c r="X39" s="5">
        <v>3.125</v>
      </c>
    </row>
    <row r="40" spans="1:24" x14ac:dyDescent="0.2">
      <c r="A40" s="2" t="s">
        <v>47</v>
      </c>
      <c r="B40" s="2" t="s">
        <v>46</v>
      </c>
      <c r="C40" s="2">
        <f t="shared" si="5"/>
        <v>3.4823674770825033</v>
      </c>
      <c r="D40" s="2">
        <f t="shared" si="6"/>
        <v>3.0063554606561058E-2</v>
      </c>
      <c r="E40" s="6">
        <v>1.29257E-3</v>
      </c>
      <c r="F40" s="6">
        <v>4.4967999999999999E-4</v>
      </c>
      <c r="G40" s="6">
        <v>6.8280999999999995E-4</v>
      </c>
      <c r="H40" s="6">
        <v>4.8736E-4</v>
      </c>
      <c r="I40" s="6">
        <f t="shared" si="7"/>
        <v>7.2810500000000005E-4</v>
      </c>
      <c r="J40" s="6">
        <v>5</v>
      </c>
      <c r="K40" s="6">
        <v>2</v>
      </c>
      <c r="L40" s="6">
        <v>2</v>
      </c>
      <c r="M40" s="6">
        <v>2</v>
      </c>
      <c r="N40" s="6">
        <f t="shared" si="8"/>
        <v>2.75</v>
      </c>
      <c r="O40" s="5">
        <v>0</v>
      </c>
      <c r="P40" s="5">
        <v>2.1049E-4</v>
      </c>
      <c r="Q40" s="5">
        <v>1.8594999999999999E-4</v>
      </c>
      <c r="R40" s="5">
        <v>2.3080999999999999E-4</v>
      </c>
      <c r="S40" s="5">
        <f t="shared" si="9"/>
        <v>2.0908333333333334E-4</v>
      </c>
      <c r="T40" s="5">
        <v>0</v>
      </c>
      <c r="U40" s="5">
        <v>1</v>
      </c>
      <c r="V40" s="5">
        <v>1</v>
      </c>
      <c r="W40" s="5">
        <v>1</v>
      </c>
      <c r="X40" s="5">
        <v>0.75</v>
      </c>
    </row>
    <row r="41" spans="1:24" x14ac:dyDescent="0.2">
      <c r="A41" s="2" t="s">
        <v>49</v>
      </c>
      <c r="B41" s="2" t="s">
        <v>48</v>
      </c>
      <c r="C41" s="2">
        <f t="shared" si="5"/>
        <v>3.4567489040676929</v>
      </c>
      <c r="D41" s="2">
        <f t="shared" si="6"/>
        <v>1.784059417169891E-2</v>
      </c>
      <c r="E41" s="6">
        <v>4.5885000000000001E-4</v>
      </c>
      <c r="F41" s="6">
        <v>1.3302999999999999E-4</v>
      </c>
      <c r="G41" s="6">
        <v>4.0398000000000002E-4</v>
      </c>
      <c r="H41" s="6">
        <v>3.6043000000000002E-4</v>
      </c>
      <c r="I41" s="6">
        <f t="shared" si="7"/>
        <v>3.390725E-4</v>
      </c>
      <c r="J41" s="6">
        <v>6</v>
      </c>
      <c r="K41" s="6">
        <v>2</v>
      </c>
      <c r="L41" s="6">
        <v>4</v>
      </c>
      <c r="M41" s="6">
        <v>5</v>
      </c>
      <c r="N41" s="6">
        <f t="shared" si="8"/>
        <v>4.25</v>
      </c>
      <c r="O41" s="5">
        <v>1.5179000000000001E-4</v>
      </c>
      <c r="P41" s="5">
        <v>6.2269999999999998E-5</v>
      </c>
      <c r="Q41" s="5">
        <v>1.1001999999999999E-4</v>
      </c>
      <c r="R41" s="5">
        <v>6.8280000000000004E-5</v>
      </c>
      <c r="S41" s="5">
        <f t="shared" si="9"/>
        <v>9.8090000000000004E-5</v>
      </c>
      <c r="T41" s="5">
        <v>4</v>
      </c>
      <c r="U41" s="5">
        <v>1</v>
      </c>
      <c r="V41" s="5">
        <v>2</v>
      </c>
      <c r="W41" s="5">
        <v>1</v>
      </c>
      <c r="X41" s="5">
        <v>2</v>
      </c>
    </row>
    <row r="42" spans="1:24" x14ac:dyDescent="0.2">
      <c r="A42" s="2" t="s">
        <v>194</v>
      </c>
      <c r="B42" s="2" t="s">
        <v>193</v>
      </c>
      <c r="C42" s="2">
        <f t="shared" si="5"/>
        <v>3.4186147186147191</v>
      </c>
      <c r="D42" s="2">
        <f t="shared" si="6"/>
        <v>4.0774497593356954E-2</v>
      </c>
      <c r="E42" s="6">
        <v>8.6970000000000002E-5</v>
      </c>
      <c r="F42" s="6">
        <v>5.6730000000000001E-5</v>
      </c>
      <c r="G42" s="6">
        <v>2.8710000000000001E-5</v>
      </c>
      <c r="H42" s="6">
        <v>1.4347000000000001E-4</v>
      </c>
      <c r="I42" s="6">
        <f t="shared" si="7"/>
        <v>7.8970000000000011E-5</v>
      </c>
      <c r="J42" s="6">
        <v>4</v>
      </c>
      <c r="K42" s="6">
        <v>3</v>
      </c>
      <c r="L42" s="6">
        <v>1</v>
      </c>
      <c r="M42" s="6">
        <v>7</v>
      </c>
      <c r="N42" s="6">
        <f t="shared" si="8"/>
        <v>3.75</v>
      </c>
      <c r="O42" s="5">
        <v>1.079E-5</v>
      </c>
      <c r="P42" s="5">
        <v>3.5410000000000001E-5</v>
      </c>
      <c r="Q42" s="5">
        <v>0</v>
      </c>
      <c r="R42" s="5">
        <v>0</v>
      </c>
      <c r="S42" s="5">
        <f t="shared" si="9"/>
        <v>2.3099999999999999E-5</v>
      </c>
      <c r="T42" s="5">
        <v>1</v>
      </c>
      <c r="U42" s="5">
        <v>2</v>
      </c>
      <c r="V42" s="5">
        <v>0</v>
      </c>
      <c r="W42" s="5">
        <v>0</v>
      </c>
      <c r="X42" s="5">
        <v>0.75</v>
      </c>
    </row>
    <row r="43" spans="1:24" x14ac:dyDescent="0.2">
      <c r="A43" s="2" t="s">
        <v>184</v>
      </c>
      <c r="B43" s="2" t="s">
        <v>183</v>
      </c>
      <c r="C43" s="2">
        <f t="shared" si="5"/>
        <v>3.3733543662849579</v>
      </c>
      <c r="D43" s="2">
        <f t="shared" si="6"/>
        <v>1.1545845588990615E-3</v>
      </c>
      <c r="E43" s="6">
        <v>3.1681999999999999E-4</v>
      </c>
      <c r="F43" s="6">
        <v>4.5926000000000002E-4</v>
      </c>
      <c r="G43" s="6">
        <v>5.5787999999999996E-4</v>
      </c>
      <c r="H43" s="6">
        <v>3.9818999999999998E-4</v>
      </c>
      <c r="I43" s="6">
        <f t="shared" si="7"/>
        <v>4.330375E-4</v>
      </c>
      <c r="J43" s="6">
        <v>3</v>
      </c>
      <c r="K43" s="6">
        <v>5</v>
      </c>
      <c r="L43" s="6">
        <v>4</v>
      </c>
      <c r="M43" s="6">
        <v>4</v>
      </c>
      <c r="N43" s="6">
        <f t="shared" si="8"/>
        <v>4</v>
      </c>
      <c r="O43" s="5">
        <v>1.0480999999999999E-4</v>
      </c>
      <c r="P43" s="5">
        <v>0</v>
      </c>
      <c r="Q43" s="5">
        <v>1.5192999999999999E-4</v>
      </c>
      <c r="R43" s="5">
        <v>0</v>
      </c>
      <c r="S43" s="5">
        <f t="shared" si="9"/>
        <v>1.2836999999999999E-4</v>
      </c>
      <c r="T43" s="5">
        <v>2</v>
      </c>
      <c r="U43" s="5">
        <v>0</v>
      </c>
      <c r="V43" s="5">
        <v>2</v>
      </c>
      <c r="W43" s="5">
        <v>0</v>
      </c>
      <c r="X43" s="5">
        <v>1</v>
      </c>
    </row>
    <row r="44" spans="1:24" x14ac:dyDescent="0.2">
      <c r="A44" s="2" t="s">
        <v>257</v>
      </c>
      <c r="B44" s="2" t="s">
        <v>256</v>
      </c>
      <c r="C44" s="2">
        <f t="shared" si="5"/>
        <v>3.3626557786647977</v>
      </c>
      <c r="D44" s="2">
        <f t="shared" si="6"/>
        <v>4.1619051595680537E-3</v>
      </c>
      <c r="E44" s="6">
        <v>1.8017E-4</v>
      </c>
      <c r="F44" s="6">
        <v>3.3299000000000002E-4</v>
      </c>
      <c r="G44" s="6">
        <v>3.5691E-4</v>
      </c>
      <c r="H44" s="6">
        <v>2.3352E-4</v>
      </c>
      <c r="I44" s="6">
        <f t="shared" si="7"/>
        <v>2.758975E-4</v>
      </c>
      <c r="J44" s="6">
        <v>8</v>
      </c>
      <c r="K44" s="6">
        <v>17</v>
      </c>
      <c r="L44" s="6">
        <v>12</v>
      </c>
      <c r="M44" s="6">
        <v>11</v>
      </c>
      <c r="N44" s="6">
        <f t="shared" si="8"/>
        <v>12</v>
      </c>
      <c r="O44" s="5">
        <v>1.1175000000000001E-4</v>
      </c>
      <c r="P44" s="5">
        <v>5.5009999999999997E-5</v>
      </c>
      <c r="Q44" s="5">
        <v>8.1000000000000004E-5</v>
      </c>
      <c r="R44" s="5">
        <v>8.0430000000000001E-5</v>
      </c>
      <c r="S44" s="5">
        <f t="shared" si="9"/>
        <v>8.2047500000000003E-5</v>
      </c>
      <c r="T44" s="5">
        <v>10</v>
      </c>
      <c r="U44" s="5">
        <v>3</v>
      </c>
      <c r="V44" s="5">
        <v>5</v>
      </c>
      <c r="W44" s="5">
        <v>4</v>
      </c>
      <c r="X44" s="5">
        <v>5.5</v>
      </c>
    </row>
    <row r="45" spans="1:24" x14ac:dyDescent="0.2">
      <c r="A45" s="2" t="s">
        <v>167</v>
      </c>
      <c r="B45" s="2" t="s">
        <v>166</v>
      </c>
      <c r="C45" s="2">
        <f t="shared" si="5"/>
        <v>3.3045313053908498</v>
      </c>
      <c r="D45" s="2">
        <f t="shared" si="6"/>
        <v>2.6733368818749461E-2</v>
      </c>
      <c r="E45" s="6">
        <v>2.1425900000000002E-3</v>
      </c>
      <c r="F45" s="6">
        <v>6.2116999999999999E-4</v>
      </c>
      <c r="G45" s="6">
        <v>2.3579899999999999E-3</v>
      </c>
      <c r="H45" s="6">
        <v>1.68304E-3</v>
      </c>
      <c r="I45" s="6">
        <f t="shared" si="7"/>
        <v>1.7011974999999999E-3</v>
      </c>
      <c r="J45" s="6">
        <v>6</v>
      </c>
      <c r="K45" s="6">
        <v>2</v>
      </c>
      <c r="L45" s="6">
        <v>5</v>
      </c>
      <c r="M45" s="6">
        <v>5</v>
      </c>
      <c r="N45" s="6">
        <f t="shared" si="8"/>
        <v>4.5</v>
      </c>
      <c r="O45" s="5">
        <v>3.5439E-4</v>
      </c>
      <c r="P45" s="5">
        <v>8.7228999999999996E-4</v>
      </c>
      <c r="Q45" s="5">
        <v>5.1371999999999995E-4</v>
      </c>
      <c r="R45" s="5">
        <v>3.1882999999999998E-4</v>
      </c>
      <c r="S45" s="5">
        <f t="shared" si="9"/>
        <v>5.148075E-4</v>
      </c>
      <c r="T45" s="5">
        <v>2</v>
      </c>
      <c r="U45" s="5">
        <v>3</v>
      </c>
      <c r="V45" s="5">
        <v>2</v>
      </c>
      <c r="W45" s="5">
        <v>1</v>
      </c>
      <c r="X45" s="5">
        <v>2</v>
      </c>
    </row>
    <row r="46" spans="1:24" x14ac:dyDescent="0.2">
      <c r="A46" s="2" t="s">
        <v>101</v>
      </c>
      <c r="B46" s="2" t="s">
        <v>100</v>
      </c>
      <c r="C46" s="2">
        <f t="shared" si="5"/>
        <v>3.280189136760427</v>
      </c>
      <c r="D46" s="2">
        <f t="shared" si="6"/>
        <v>4.9896842134020038E-4</v>
      </c>
      <c r="E46" s="6">
        <v>4.9866999999999999E-4</v>
      </c>
      <c r="F46" s="6">
        <v>3.2529E-4</v>
      </c>
      <c r="G46" s="6">
        <v>3.2927999999999999E-4</v>
      </c>
      <c r="H46" s="6">
        <v>4.7006000000000001E-4</v>
      </c>
      <c r="I46" s="6">
        <f t="shared" si="7"/>
        <v>4.0582500000000001E-4</v>
      </c>
      <c r="J46" s="6">
        <v>4</v>
      </c>
      <c r="K46" s="6">
        <v>3</v>
      </c>
      <c r="L46" s="6">
        <v>2</v>
      </c>
      <c r="M46" s="6">
        <v>4</v>
      </c>
      <c r="N46" s="6">
        <f t="shared" si="8"/>
        <v>3.25</v>
      </c>
      <c r="O46" s="5">
        <v>1.2371999999999999E-4</v>
      </c>
      <c r="P46" s="5">
        <v>0</v>
      </c>
      <c r="Q46" s="5">
        <v>0</v>
      </c>
      <c r="R46" s="5">
        <v>0</v>
      </c>
      <c r="S46" s="5">
        <f t="shared" si="9"/>
        <v>1.2371999999999999E-4</v>
      </c>
      <c r="T46" s="5">
        <v>2</v>
      </c>
      <c r="U46" s="5">
        <v>0</v>
      </c>
      <c r="V46" s="5">
        <v>0</v>
      </c>
      <c r="W46" s="5">
        <v>0</v>
      </c>
      <c r="X46" s="5">
        <v>0.5</v>
      </c>
    </row>
    <row r="47" spans="1:24" x14ac:dyDescent="0.2">
      <c r="A47" s="7" t="s">
        <v>529</v>
      </c>
      <c r="B47" s="2" t="s">
        <v>212</v>
      </c>
      <c r="C47" s="2">
        <f t="shared" si="5"/>
        <v>3.2598358335692041</v>
      </c>
      <c r="D47" s="2">
        <f t="shared" si="6"/>
        <v>5.142208059542027E-4</v>
      </c>
      <c r="E47" s="6">
        <v>3.745E-4</v>
      </c>
      <c r="F47" s="6">
        <v>3.9407E-4</v>
      </c>
      <c r="G47" s="6">
        <v>3.8466999999999999E-4</v>
      </c>
      <c r="H47" s="6">
        <v>2.288E-4</v>
      </c>
      <c r="I47" s="6">
        <f t="shared" si="7"/>
        <v>3.4550999999999999E-4</v>
      </c>
      <c r="J47" s="6">
        <v>3.8571428571428572</v>
      </c>
      <c r="K47" s="6">
        <v>4.6666666666666661</v>
      </c>
      <c r="L47" s="6">
        <v>3</v>
      </c>
      <c r="M47" s="6">
        <v>2.5</v>
      </c>
      <c r="N47" s="6">
        <f t="shared" si="8"/>
        <v>3.5059523809523809</v>
      </c>
      <c r="O47" s="5">
        <v>1.0599000000000001E-4</v>
      </c>
      <c r="P47" s="5">
        <v>0</v>
      </c>
      <c r="Q47" s="5">
        <v>0</v>
      </c>
      <c r="R47" s="5">
        <v>0</v>
      </c>
      <c r="S47" s="5">
        <f t="shared" si="9"/>
        <v>1.0599000000000001E-4</v>
      </c>
      <c r="T47" s="5">
        <v>2.2000000000000002</v>
      </c>
      <c r="U47" s="5">
        <v>0</v>
      </c>
      <c r="V47" s="5">
        <v>0</v>
      </c>
      <c r="W47" s="5">
        <v>0</v>
      </c>
      <c r="X47" s="5">
        <v>0.55000000000000004</v>
      </c>
    </row>
    <row r="48" spans="1:24" x14ac:dyDescent="0.2">
      <c r="A48" s="2" t="s">
        <v>152</v>
      </c>
      <c r="B48" s="2" t="s">
        <v>151</v>
      </c>
      <c r="C48" s="2">
        <f t="shared" si="5"/>
        <v>3.2489199753137212</v>
      </c>
      <c r="D48" s="2">
        <f t="shared" si="6"/>
        <v>2.1806508947931506E-2</v>
      </c>
      <c r="E48" s="6">
        <v>1.8461000000000001E-4</v>
      </c>
      <c r="F48" s="6">
        <v>2.4085E-4</v>
      </c>
      <c r="G48" s="6">
        <v>4.2665999999999998E-4</v>
      </c>
      <c r="H48" s="6">
        <v>4.1132000000000001E-4</v>
      </c>
      <c r="I48" s="6">
        <f t="shared" si="7"/>
        <v>3.1586E-4</v>
      </c>
      <c r="J48" s="6">
        <v>4</v>
      </c>
      <c r="K48" s="6">
        <v>6</v>
      </c>
      <c r="L48" s="6">
        <v>7</v>
      </c>
      <c r="M48" s="6">
        <v>9.454545454545455</v>
      </c>
      <c r="N48" s="6">
        <f t="shared" si="8"/>
        <v>6.6136363636363633</v>
      </c>
      <c r="O48" s="5">
        <v>2.0610999999999999E-4</v>
      </c>
      <c r="P48" s="5">
        <v>7.5160000000000005E-5</v>
      </c>
      <c r="Q48" s="5">
        <v>6.6400000000000001E-5</v>
      </c>
      <c r="R48" s="5">
        <v>4.121E-5</v>
      </c>
      <c r="S48" s="5">
        <f t="shared" si="9"/>
        <v>9.7220000000000008E-5</v>
      </c>
      <c r="T48" s="5">
        <v>9</v>
      </c>
      <c r="U48" s="5">
        <v>2</v>
      </c>
      <c r="V48" s="5">
        <v>2</v>
      </c>
      <c r="W48" s="5">
        <v>1</v>
      </c>
      <c r="X48" s="5">
        <v>3.5</v>
      </c>
    </row>
    <row r="49" spans="1:24" x14ac:dyDescent="0.2">
      <c r="A49" s="2" t="s">
        <v>169</v>
      </c>
      <c r="B49" s="2" t="s">
        <v>168</v>
      </c>
      <c r="C49" s="2">
        <f t="shared" si="5"/>
        <v>3.2343871774134252</v>
      </c>
      <c r="D49" s="2">
        <f t="shared" si="6"/>
        <v>4.8963085017434245E-2</v>
      </c>
      <c r="E49" s="6">
        <v>5.5566000000000003E-4</v>
      </c>
      <c r="F49" s="6">
        <v>9.2628999999999997E-4</v>
      </c>
      <c r="G49" s="6">
        <v>1.9568799999999998E-3</v>
      </c>
      <c r="H49" s="6">
        <v>9.6026E-4</v>
      </c>
      <c r="I49" s="6">
        <f t="shared" si="7"/>
        <v>1.0997724999999999E-3</v>
      </c>
      <c r="J49" s="6">
        <v>12</v>
      </c>
      <c r="K49" s="6">
        <v>23</v>
      </c>
      <c r="L49" s="6">
        <v>32</v>
      </c>
      <c r="M49" s="6">
        <v>22</v>
      </c>
      <c r="N49" s="6">
        <f t="shared" si="8"/>
        <v>22.25</v>
      </c>
      <c r="O49" s="5">
        <v>5.0549000000000004E-4</v>
      </c>
      <c r="P49" s="5">
        <v>4.1473999999999998E-4</v>
      </c>
      <c r="Q49" s="5">
        <v>2.3315E-4</v>
      </c>
      <c r="R49" s="5">
        <v>2.0672E-4</v>
      </c>
      <c r="S49" s="5">
        <f t="shared" si="9"/>
        <v>3.4002499999999998E-4</v>
      </c>
      <c r="T49" s="5">
        <v>22</v>
      </c>
      <c r="U49" s="5">
        <v>11</v>
      </c>
      <c r="V49" s="5">
        <v>7</v>
      </c>
      <c r="W49" s="5">
        <v>5</v>
      </c>
      <c r="X49" s="5">
        <v>11.25</v>
      </c>
    </row>
    <row r="50" spans="1:24" x14ac:dyDescent="0.2">
      <c r="A50" s="2" t="s">
        <v>203</v>
      </c>
      <c r="B50" s="2" t="s">
        <v>202</v>
      </c>
      <c r="C50" s="2">
        <f t="shared" si="5"/>
        <v>3.1921690329294576</v>
      </c>
      <c r="D50" s="2">
        <f t="shared" si="6"/>
        <v>1.8527831972452228E-2</v>
      </c>
      <c r="E50" s="6">
        <v>9.5949000000000002E-4</v>
      </c>
      <c r="F50" s="6">
        <v>6.9543000000000003E-4</v>
      </c>
      <c r="G50" s="6">
        <v>1.6895199999999999E-3</v>
      </c>
      <c r="H50" s="6">
        <v>1.80887E-3</v>
      </c>
      <c r="I50" s="6">
        <f t="shared" si="7"/>
        <v>1.2883274999999999E-3</v>
      </c>
      <c r="J50" s="6">
        <v>12</v>
      </c>
      <c r="K50" s="6">
        <v>10</v>
      </c>
      <c r="L50" s="6">
        <v>16</v>
      </c>
      <c r="M50" s="6">
        <v>24</v>
      </c>
      <c r="N50" s="6">
        <f t="shared" si="8"/>
        <v>15.5</v>
      </c>
      <c r="O50" s="5">
        <v>4.3643000000000002E-4</v>
      </c>
      <c r="P50" s="5">
        <v>3.9062999999999999E-4</v>
      </c>
      <c r="Q50" s="5">
        <v>2.8757000000000001E-4</v>
      </c>
      <c r="R50" s="5">
        <v>4.9972999999999999E-4</v>
      </c>
      <c r="S50" s="5">
        <f t="shared" si="9"/>
        <v>4.0359E-4</v>
      </c>
      <c r="T50" s="5">
        <v>11</v>
      </c>
      <c r="U50" s="5">
        <v>6</v>
      </c>
      <c r="V50" s="5">
        <v>5</v>
      </c>
      <c r="W50" s="5">
        <v>7</v>
      </c>
      <c r="X50" s="5">
        <v>7.25</v>
      </c>
    </row>
    <row r="51" spans="1:24" x14ac:dyDescent="0.2">
      <c r="A51" s="2" t="s">
        <v>291</v>
      </c>
      <c r="B51" s="2" t="s">
        <v>290</v>
      </c>
      <c r="C51" s="2">
        <f t="shared" si="5"/>
        <v>3.1532435740514067</v>
      </c>
      <c r="D51" s="2">
        <f t="shared" si="6"/>
        <v>8.3640357373491808E-4</v>
      </c>
      <c r="E51" s="6">
        <v>6.2329999999999994E-5</v>
      </c>
      <c r="F51" s="6">
        <v>5.4209999999999998E-5</v>
      </c>
      <c r="G51" s="6">
        <v>8.2319999999999998E-5</v>
      </c>
      <c r="H51" s="6">
        <v>5.876E-5</v>
      </c>
      <c r="I51" s="6">
        <f t="shared" si="7"/>
        <v>6.4404999999999991E-5</v>
      </c>
      <c r="J51" s="6">
        <v>2</v>
      </c>
      <c r="K51" s="6">
        <v>2</v>
      </c>
      <c r="L51" s="6">
        <v>2</v>
      </c>
      <c r="M51" s="6">
        <v>2</v>
      </c>
      <c r="N51" s="6">
        <f t="shared" si="8"/>
        <v>2</v>
      </c>
      <c r="O51" s="5">
        <v>1.5469999999999999E-5</v>
      </c>
      <c r="P51" s="5">
        <v>2.5380000000000001E-5</v>
      </c>
      <c r="Q51" s="5">
        <v>0</v>
      </c>
      <c r="R51" s="5">
        <v>0</v>
      </c>
      <c r="S51" s="5">
        <f t="shared" si="9"/>
        <v>2.0425000000000002E-5</v>
      </c>
      <c r="T51" s="5">
        <v>1</v>
      </c>
      <c r="U51" s="5">
        <v>1</v>
      </c>
      <c r="V51" s="5">
        <v>0</v>
      </c>
      <c r="W51" s="5">
        <v>0</v>
      </c>
      <c r="X51" s="5">
        <v>0.5</v>
      </c>
    </row>
    <row r="52" spans="1:24" x14ac:dyDescent="0.2">
      <c r="A52" s="2" t="s">
        <v>260</v>
      </c>
      <c r="B52" s="2" t="s">
        <v>259</v>
      </c>
      <c r="C52" s="2">
        <f t="shared" si="5"/>
        <v>3.1351827221264217</v>
      </c>
      <c r="D52" s="2">
        <f t="shared" si="6"/>
        <v>4.5556498957873261E-2</v>
      </c>
      <c r="E52" s="6">
        <v>3.9645699999999997E-3</v>
      </c>
      <c r="F52" s="6">
        <v>7.8814899999999997E-3</v>
      </c>
      <c r="G52" s="6">
        <v>3.2910499999999998E-3</v>
      </c>
      <c r="H52" s="6">
        <v>2.9896699999999998E-3</v>
      </c>
      <c r="I52" s="6">
        <f t="shared" si="7"/>
        <v>4.5316949999999996E-3</v>
      </c>
      <c r="J52" s="6">
        <v>17.5</v>
      </c>
      <c r="K52" s="6">
        <v>40</v>
      </c>
      <c r="L52" s="6">
        <v>11</v>
      </c>
      <c r="M52" s="6">
        <v>14</v>
      </c>
      <c r="N52" s="6">
        <f t="shared" si="8"/>
        <v>20.625</v>
      </c>
      <c r="O52" s="5">
        <v>2.81036E-3</v>
      </c>
      <c r="P52" s="5">
        <v>7.3784999999999996E-4</v>
      </c>
      <c r="Q52" s="5">
        <v>1.2221700000000001E-3</v>
      </c>
      <c r="R52" s="5">
        <v>1.0113500000000001E-3</v>
      </c>
      <c r="S52" s="5">
        <f t="shared" si="9"/>
        <v>1.4454325000000001E-3</v>
      </c>
      <c r="T52" s="5">
        <v>25</v>
      </c>
      <c r="U52" s="5">
        <v>4</v>
      </c>
      <c r="V52" s="5">
        <v>7.5</v>
      </c>
      <c r="W52" s="5">
        <v>5</v>
      </c>
      <c r="X52" s="5">
        <v>10.375</v>
      </c>
    </row>
    <row r="53" spans="1:24" x14ac:dyDescent="0.2">
      <c r="A53" s="2" t="s">
        <v>141</v>
      </c>
      <c r="B53" s="2" t="s">
        <v>140</v>
      </c>
      <c r="C53" s="2">
        <f t="shared" si="5"/>
        <v>3.1001590911309127</v>
      </c>
      <c r="D53" s="2">
        <f t="shared" si="6"/>
        <v>8.979361622464788E-3</v>
      </c>
      <c r="E53" s="6">
        <v>1.6688199999999999E-3</v>
      </c>
      <c r="F53" s="6">
        <v>2.90289E-3</v>
      </c>
      <c r="G53" s="6">
        <v>2.8926300000000002E-3</v>
      </c>
      <c r="H53" s="6">
        <v>2.0646499999999999E-3</v>
      </c>
      <c r="I53" s="6">
        <f t="shared" si="7"/>
        <v>2.3822474999999998E-3</v>
      </c>
      <c r="J53" s="6">
        <v>16</v>
      </c>
      <c r="K53" s="6">
        <v>32</v>
      </c>
      <c r="L53" s="6">
        <v>21</v>
      </c>
      <c r="M53" s="6">
        <v>21</v>
      </c>
      <c r="N53" s="6">
        <f t="shared" si="8"/>
        <v>22.5</v>
      </c>
      <c r="O53" s="5">
        <v>1.55265E-3</v>
      </c>
      <c r="P53" s="5">
        <v>5.0955E-4</v>
      </c>
      <c r="Q53" s="5">
        <v>8.2525999999999997E-4</v>
      </c>
      <c r="R53" s="5">
        <v>1.8625E-4</v>
      </c>
      <c r="S53" s="5">
        <f t="shared" si="9"/>
        <v>7.6842750000000008E-4</v>
      </c>
      <c r="T53" s="5">
        <v>30</v>
      </c>
      <c r="U53" s="5">
        <v>6</v>
      </c>
      <c r="V53" s="5">
        <v>11</v>
      </c>
      <c r="W53" s="5">
        <v>2</v>
      </c>
      <c r="X53" s="5">
        <v>12.25</v>
      </c>
    </row>
    <row r="54" spans="1:24" x14ac:dyDescent="0.2">
      <c r="A54" s="2" t="s">
        <v>322</v>
      </c>
      <c r="B54" s="2" t="s">
        <v>321</v>
      </c>
      <c r="C54" s="2">
        <f t="shared" si="5"/>
        <v>3.0851582540119984</v>
      </c>
      <c r="D54" s="2">
        <f t="shared" si="6"/>
        <v>7.0404837218287833E-5</v>
      </c>
      <c r="E54" s="6">
        <v>9.9342000000000007E-4</v>
      </c>
      <c r="F54" s="6">
        <v>1.2960300000000001E-3</v>
      </c>
      <c r="G54" s="6">
        <v>9.8396000000000009E-4</v>
      </c>
      <c r="H54" s="6">
        <v>1.09249E-3</v>
      </c>
      <c r="I54" s="6">
        <f t="shared" si="7"/>
        <v>1.091475E-3</v>
      </c>
      <c r="J54" s="6">
        <v>12</v>
      </c>
      <c r="K54" s="6">
        <v>18</v>
      </c>
      <c r="L54" s="6">
        <v>9</v>
      </c>
      <c r="M54" s="6">
        <v>14</v>
      </c>
      <c r="N54" s="6">
        <f t="shared" si="8"/>
        <v>13.25</v>
      </c>
      <c r="O54" s="5">
        <v>4.1079000000000002E-4</v>
      </c>
      <c r="P54" s="5">
        <v>3.3702999999999999E-4</v>
      </c>
      <c r="Q54" s="5">
        <v>2.9774000000000001E-4</v>
      </c>
      <c r="R54" s="5">
        <v>3.6957E-4</v>
      </c>
      <c r="S54" s="5">
        <f t="shared" si="9"/>
        <v>3.5378250000000003E-4</v>
      </c>
      <c r="T54" s="5">
        <v>10</v>
      </c>
      <c r="U54" s="5">
        <v>5</v>
      </c>
      <c r="V54" s="5">
        <v>5</v>
      </c>
      <c r="W54" s="5">
        <v>5</v>
      </c>
      <c r="X54" s="5">
        <v>6.25</v>
      </c>
    </row>
    <row r="55" spans="1:24" x14ac:dyDescent="0.2">
      <c r="A55" s="2" t="s">
        <v>226</v>
      </c>
      <c r="B55" s="2" t="s">
        <v>225</v>
      </c>
      <c r="C55" s="2">
        <f t="shared" si="5"/>
        <v>3.0573462402620586</v>
      </c>
      <c r="D55" s="2">
        <f t="shared" si="6"/>
        <v>5.1646173404701085E-3</v>
      </c>
      <c r="E55" s="6">
        <v>4.8769999999999998E-4</v>
      </c>
      <c r="F55" s="6">
        <v>2.9692E-4</v>
      </c>
      <c r="G55" s="6">
        <v>2.5763000000000001E-4</v>
      </c>
      <c r="H55" s="6">
        <v>4.1375E-4</v>
      </c>
      <c r="I55" s="6">
        <f t="shared" si="7"/>
        <v>3.6400000000000001E-4</v>
      </c>
      <c r="J55" s="6">
        <v>10</v>
      </c>
      <c r="K55" s="6">
        <v>7</v>
      </c>
      <c r="L55" s="6">
        <v>4</v>
      </c>
      <c r="M55" s="6">
        <v>9</v>
      </c>
      <c r="N55" s="6">
        <f t="shared" si="8"/>
        <v>7.5</v>
      </c>
      <c r="O55" s="5">
        <v>1.694E-4</v>
      </c>
      <c r="P55" s="5">
        <v>7.9419999999999995E-5</v>
      </c>
      <c r="Q55" s="5">
        <v>1.4032000000000001E-4</v>
      </c>
      <c r="R55" s="5">
        <v>8.7089999999999995E-5</v>
      </c>
      <c r="S55" s="5">
        <f t="shared" si="9"/>
        <v>1.1905749999999999E-4</v>
      </c>
      <c r="T55" s="5">
        <v>7</v>
      </c>
      <c r="U55" s="5">
        <v>2</v>
      </c>
      <c r="V55" s="5">
        <v>4</v>
      </c>
      <c r="W55" s="5">
        <v>2</v>
      </c>
      <c r="X55" s="5">
        <v>3.75</v>
      </c>
    </row>
    <row r="78" spans="2:24" x14ac:dyDescent="0.2">
      <c r="B78" s="4"/>
      <c r="C78" s="4"/>
      <c r="D78" s="4"/>
      <c r="J78" s="3"/>
      <c r="K78" s="3"/>
      <c r="L78" s="3"/>
      <c r="M78" s="3"/>
      <c r="N78" s="3"/>
      <c r="T78" s="3"/>
      <c r="U78" s="3"/>
      <c r="V78" s="3"/>
      <c r="W78" s="3"/>
    </row>
    <row r="79" spans="2:24" x14ac:dyDescent="0.2">
      <c r="B79" s="4"/>
      <c r="C79" s="4"/>
      <c r="D79" s="4"/>
    </row>
    <row r="80" spans="2:24" x14ac:dyDescent="0.2">
      <c r="B80" s="4"/>
      <c r="C80" s="4"/>
      <c r="D80" s="4"/>
      <c r="E80" s="3"/>
      <c r="F80" s="3"/>
      <c r="G80" s="3"/>
      <c r="H80" s="3"/>
      <c r="I80" s="3"/>
      <c r="O80" s="3"/>
      <c r="P80" s="3"/>
      <c r="Q80" s="3"/>
      <c r="R80" s="3"/>
      <c r="S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4"/>
      <c r="B174" s="4"/>
      <c r="C174" s="4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">
      <c r="A175" s="4"/>
      <c r="B175" s="4"/>
      <c r="C175" s="4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2">
      <c r="A176" s="4"/>
      <c r="B176" s="4"/>
      <c r="C176" s="4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2">
      <c r="A177" s="4"/>
      <c r="B177" s="4"/>
      <c r="C177" s="4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2">
      <c r="A178" s="4"/>
      <c r="B178" s="4"/>
      <c r="C178" s="4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2">
      <c r="A179" s="4"/>
      <c r="B179" s="4"/>
      <c r="C179" s="4"/>
      <c r="D179" s="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2">
      <c r="A180" s="4"/>
      <c r="B180" s="4"/>
      <c r="C180" s="4"/>
      <c r="D180" s="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2">
      <c r="A181" s="4"/>
      <c r="B181" s="4"/>
      <c r="C181" s="4"/>
      <c r="D181" s="4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2">
      <c r="A182" s="4"/>
      <c r="B182" s="4"/>
      <c r="C182" s="4"/>
      <c r="D182" s="4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2">
      <c r="A183" s="4"/>
      <c r="B183" s="4"/>
      <c r="C183" s="4"/>
      <c r="D183" s="4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2">
      <c r="A184" s="4"/>
      <c r="B184" s="4"/>
      <c r="C184" s="4"/>
      <c r="D184" s="4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2">
      <c r="A185" s="4"/>
      <c r="B185" s="4"/>
      <c r="C185" s="4"/>
      <c r="D185" s="4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2">
      <c r="A186" s="4"/>
      <c r="B186" s="4"/>
      <c r="C186" s="4"/>
      <c r="D186" s="4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2">
      <c r="A187" s="4"/>
      <c r="B187" s="4"/>
      <c r="C187" s="4"/>
      <c r="D187" s="4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2">
      <c r="A188" s="4"/>
      <c r="B188" s="4"/>
      <c r="C188" s="4"/>
      <c r="D188" s="4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2">
      <c r="A189" s="4"/>
      <c r="B189" s="4"/>
      <c r="C189" s="4"/>
      <c r="D189" s="4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2">
      <c r="A190" s="4"/>
      <c r="B190" s="4"/>
      <c r="C190" s="4"/>
      <c r="D190" s="4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2">
      <c r="A191" s="4"/>
      <c r="B191" s="4"/>
      <c r="C191" s="4"/>
      <c r="D191" s="4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2">
      <c r="A192" s="4"/>
      <c r="B192" s="4"/>
      <c r="C192" s="4"/>
      <c r="D192" s="4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2">
      <c r="A193" s="4"/>
      <c r="B193" s="4"/>
      <c r="C193" s="4"/>
      <c r="D193" s="4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2">
      <c r="A194" s="4"/>
      <c r="B194" s="4"/>
      <c r="C194" s="4"/>
      <c r="D194" s="4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x14ac:dyDescent="0.2">
      <c r="A195" s="4"/>
      <c r="B195" s="4"/>
      <c r="C195" s="4"/>
      <c r="D195" s="4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2">
      <c r="A196" s="4"/>
      <c r="B196" s="4"/>
      <c r="C196" s="4"/>
      <c r="D196" s="4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2">
      <c r="A197" s="4"/>
      <c r="B197" s="4"/>
      <c r="C197" s="4"/>
      <c r="D197" s="4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2">
      <c r="A198" s="4"/>
      <c r="B198" s="4"/>
      <c r="C198" s="4"/>
      <c r="D198" s="4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2">
      <c r="A199" s="4"/>
      <c r="B199" s="4"/>
      <c r="C199" s="4"/>
      <c r="D199" s="4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2">
      <c r="A200" s="4"/>
      <c r="B200" s="4"/>
      <c r="C200" s="4"/>
      <c r="D200" s="4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2">
      <c r="A201" s="4"/>
      <c r="B201" s="4"/>
      <c r="C201" s="4"/>
      <c r="D201" s="4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2">
      <c r="A202" s="4"/>
      <c r="B202" s="4"/>
      <c r="C202" s="4"/>
      <c r="D202" s="4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x14ac:dyDescent="0.2">
      <c r="A203" s="4"/>
      <c r="B203" s="4"/>
      <c r="C203" s="4"/>
      <c r="D203" s="4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</sheetData>
  <sortState ref="A4:X55">
    <sortCondition descending="1" ref="C4:C55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X229"/>
  <sheetViews>
    <sheetView workbookViewId="0">
      <selection activeCell="A4" sqref="A4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485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2" t="s">
        <v>16</v>
      </c>
      <c r="B4" s="2" t="s">
        <v>15</v>
      </c>
      <c r="C4" s="1" t="s">
        <v>528</v>
      </c>
      <c r="D4" s="2">
        <f t="shared" ref="D4:D35" si="0">TTEST(E4:H4,O4:R4,2,2)</f>
        <v>4.031512194749353E-2</v>
      </c>
      <c r="E4" s="6">
        <v>1.6028699999999999E-3</v>
      </c>
      <c r="F4" s="6">
        <v>0</v>
      </c>
      <c r="G4" s="6">
        <v>7.7267999999999998E-4</v>
      </c>
      <c r="H4" s="6">
        <v>1.1924699999999999E-3</v>
      </c>
      <c r="I4" s="6">
        <f t="shared" ref="I4:I35" si="1">AVERAGEIF(E4:H4,"&lt;&gt;0")</f>
        <v>1.1893399999999999E-3</v>
      </c>
      <c r="J4" s="6">
        <v>4</v>
      </c>
      <c r="K4" s="6">
        <v>0</v>
      </c>
      <c r="L4" s="6">
        <v>2</v>
      </c>
      <c r="M4" s="6">
        <v>2</v>
      </c>
      <c r="N4" s="6">
        <f t="shared" ref="N4:N35" si="2">AVERAGE(J4:M4)</f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2" t="s">
        <v>7</v>
      </c>
      <c r="B5" s="2" t="s">
        <v>6</v>
      </c>
      <c r="C5" s="1" t="s">
        <v>528</v>
      </c>
      <c r="D5" s="2">
        <f t="shared" si="0"/>
        <v>2.6765122579535698E-3</v>
      </c>
      <c r="E5" s="6">
        <v>3.2482000000000002E-4</v>
      </c>
      <c r="F5" s="6">
        <v>2.6665E-4</v>
      </c>
      <c r="G5" s="6">
        <v>1.0438999999999999E-4</v>
      </c>
      <c r="H5" s="6">
        <v>3.2220000000000003E-4</v>
      </c>
      <c r="I5" s="6">
        <f t="shared" si="1"/>
        <v>2.5451499999999997E-4</v>
      </c>
      <c r="J5" s="6">
        <v>3</v>
      </c>
      <c r="K5" s="6">
        <v>2</v>
      </c>
      <c r="L5" s="6">
        <v>1</v>
      </c>
      <c r="M5" s="6">
        <v>2</v>
      </c>
      <c r="N5" s="6">
        <f t="shared" si="2"/>
        <v>2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63</v>
      </c>
      <c r="B6" s="2" t="s">
        <v>62</v>
      </c>
      <c r="C6" s="1" t="s">
        <v>528</v>
      </c>
      <c r="D6" s="2">
        <f t="shared" si="0"/>
        <v>1.824795527307743E-3</v>
      </c>
      <c r="E6" s="6">
        <v>1.0836999999999999E-4</v>
      </c>
      <c r="F6" s="6">
        <v>4.4480000000000001E-5</v>
      </c>
      <c r="G6" s="6">
        <v>6.9659999999999994E-5</v>
      </c>
      <c r="H6" s="6">
        <v>1.075E-4</v>
      </c>
      <c r="I6" s="6">
        <f t="shared" si="1"/>
        <v>8.2502499999999998E-5</v>
      </c>
      <c r="J6" s="6">
        <v>3</v>
      </c>
      <c r="K6" s="6">
        <v>1</v>
      </c>
      <c r="L6" s="6">
        <v>2</v>
      </c>
      <c r="M6" s="6">
        <v>2</v>
      </c>
      <c r="N6" s="6">
        <f t="shared" si="2"/>
        <v>2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B7" s="2" t="s">
        <v>10</v>
      </c>
      <c r="C7" s="1" t="s">
        <v>528</v>
      </c>
      <c r="D7" s="2">
        <f t="shared" si="0"/>
        <v>1.2838003554457519E-2</v>
      </c>
      <c r="E7" s="6">
        <v>2.9785E-4</v>
      </c>
      <c r="F7" s="6">
        <v>5.5015999999999995E-4</v>
      </c>
      <c r="G7" s="6">
        <v>1.4358E-4</v>
      </c>
      <c r="H7" s="6">
        <v>6.6476999999999997E-4</v>
      </c>
      <c r="I7" s="6">
        <f t="shared" si="1"/>
        <v>4.1408999999999999E-4</v>
      </c>
      <c r="J7" s="6">
        <v>2</v>
      </c>
      <c r="K7" s="6">
        <v>3</v>
      </c>
      <c r="L7" s="6">
        <v>1</v>
      </c>
      <c r="M7" s="6">
        <v>3</v>
      </c>
      <c r="N7" s="6">
        <f t="shared" si="2"/>
        <v>2.25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2" t="s">
        <v>43</v>
      </c>
      <c r="B8" s="2" t="s">
        <v>42</v>
      </c>
      <c r="C8" s="1" t="s">
        <v>528</v>
      </c>
      <c r="D8" s="2">
        <f t="shared" si="0"/>
        <v>5.8088868262902707E-3</v>
      </c>
      <c r="E8" s="6">
        <v>2.3137E-4</v>
      </c>
      <c r="F8" s="6">
        <v>7.1229999999999994E-5</v>
      </c>
      <c r="G8" s="6">
        <v>1.1153E-4</v>
      </c>
      <c r="H8" s="6">
        <v>1.7212999999999999E-4</v>
      </c>
      <c r="I8" s="6">
        <f t="shared" si="1"/>
        <v>1.4656499999999998E-4</v>
      </c>
      <c r="J8" s="6">
        <v>4</v>
      </c>
      <c r="K8" s="6">
        <v>1</v>
      </c>
      <c r="L8" s="6">
        <v>2</v>
      </c>
      <c r="M8" s="6">
        <v>2</v>
      </c>
      <c r="N8" s="6">
        <f t="shared" si="2"/>
        <v>2.25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3</v>
      </c>
      <c r="B9" s="2" t="s">
        <v>2</v>
      </c>
      <c r="C9" s="1" t="s">
        <v>528</v>
      </c>
      <c r="D9" s="2">
        <f t="shared" si="0"/>
        <v>2.4524060144142195E-2</v>
      </c>
      <c r="E9" s="6">
        <v>7.3479999999999994E-5</v>
      </c>
      <c r="F9" s="6">
        <v>1.5080000000000001E-4</v>
      </c>
      <c r="G9" s="6">
        <v>4.723E-5</v>
      </c>
      <c r="H9" s="6">
        <v>3.6439999999999997E-5</v>
      </c>
      <c r="I9" s="6">
        <f t="shared" si="1"/>
        <v>7.6987499999999994E-5</v>
      </c>
      <c r="J9" s="6">
        <v>3</v>
      </c>
      <c r="K9" s="6">
        <v>5</v>
      </c>
      <c r="L9" s="6">
        <v>2</v>
      </c>
      <c r="M9" s="6">
        <v>1</v>
      </c>
      <c r="N9" s="6">
        <f t="shared" si="2"/>
        <v>2.75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A10" s="2" t="s">
        <v>5</v>
      </c>
      <c r="B10" s="2" t="s">
        <v>4</v>
      </c>
      <c r="C10" s="1" t="s">
        <v>528</v>
      </c>
      <c r="D10" s="2">
        <f t="shared" si="0"/>
        <v>1.8140240433641656E-3</v>
      </c>
      <c r="E10" s="6">
        <v>3.1666000000000002E-4</v>
      </c>
      <c r="F10" s="6">
        <v>1.9497000000000001E-4</v>
      </c>
      <c r="G10" s="6">
        <v>1.5265E-4</v>
      </c>
      <c r="H10" s="6">
        <v>3.5336999999999999E-4</v>
      </c>
      <c r="I10" s="6">
        <f t="shared" si="1"/>
        <v>2.5441249999999998E-4</v>
      </c>
      <c r="J10" s="6">
        <v>4</v>
      </c>
      <c r="K10" s="6">
        <v>2</v>
      </c>
      <c r="L10" s="6">
        <v>2</v>
      </c>
      <c r="M10" s="6">
        <v>3</v>
      </c>
      <c r="N10" s="6">
        <f t="shared" si="2"/>
        <v>2.75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</row>
    <row r="11" spans="1:24" x14ac:dyDescent="0.2">
      <c r="A11" s="2" t="s">
        <v>12</v>
      </c>
      <c r="B11" s="2" t="s">
        <v>11</v>
      </c>
      <c r="C11" s="1" t="s">
        <v>528</v>
      </c>
      <c r="D11" s="2">
        <f t="shared" si="0"/>
        <v>3.7767791321439734E-3</v>
      </c>
      <c r="E11" s="6">
        <v>7.6860999999999997E-4</v>
      </c>
      <c r="F11" s="6">
        <v>5.4084000000000001E-4</v>
      </c>
      <c r="G11" s="6">
        <v>3.1757999999999998E-4</v>
      </c>
      <c r="H11" s="6">
        <v>3.2675E-4</v>
      </c>
      <c r="I11" s="6">
        <f t="shared" si="1"/>
        <v>4.88445E-4</v>
      </c>
      <c r="J11" s="6">
        <v>7</v>
      </c>
      <c r="K11" s="6">
        <v>4</v>
      </c>
      <c r="L11" s="6">
        <v>3</v>
      </c>
      <c r="M11" s="6">
        <v>2</v>
      </c>
      <c r="N11" s="6">
        <f t="shared" si="2"/>
        <v>4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</row>
    <row r="12" spans="1:24" x14ac:dyDescent="0.2">
      <c r="A12" s="2" t="s">
        <v>9</v>
      </c>
      <c r="B12" s="2" t="s">
        <v>8</v>
      </c>
      <c r="C12" s="1" t="s">
        <v>528</v>
      </c>
      <c r="D12" s="2">
        <f t="shared" si="0"/>
        <v>1.0962276667718009E-3</v>
      </c>
      <c r="E12" s="6">
        <v>3.9797999999999998E-4</v>
      </c>
      <c r="F12" s="6">
        <v>2.4504000000000003E-4</v>
      </c>
      <c r="G12" s="6">
        <v>1.9185E-4</v>
      </c>
      <c r="H12" s="6">
        <v>3.9478000000000001E-4</v>
      </c>
      <c r="I12" s="6">
        <f t="shared" si="1"/>
        <v>3.0741250000000003E-4</v>
      </c>
      <c r="J12" s="6">
        <v>6</v>
      </c>
      <c r="K12" s="6">
        <v>3</v>
      </c>
      <c r="L12" s="6">
        <v>3</v>
      </c>
      <c r="M12" s="6">
        <v>4</v>
      </c>
      <c r="N12" s="6">
        <f t="shared" si="2"/>
        <v>4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</row>
    <row r="13" spans="1:24" x14ac:dyDescent="0.2">
      <c r="A13" s="2" t="s">
        <v>425</v>
      </c>
      <c r="B13" s="2" t="s">
        <v>424</v>
      </c>
      <c r="C13" s="1" t="s">
        <v>528</v>
      </c>
      <c r="D13" s="2">
        <f t="shared" si="0"/>
        <v>3.768982053926187E-2</v>
      </c>
      <c r="E13" s="6">
        <v>2.0547999999999999E-4</v>
      </c>
      <c r="F13" s="6">
        <v>0</v>
      </c>
      <c r="G13" s="6">
        <v>1.6509000000000001E-4</v>
      </c>
      <c r="H13" s="6">
        <v>3.0572999999999999E-4</v>
      </c>
      <c r="I13" s="6">
        <f t="shared" si="1"/>
        <v>2.254333333333333E-4</v>
      </c>
      <c r="J13" s="6">
        <v>6</v>
      </c>
      <c r="K13" s="6">
        <v>0</v>
      </c>
      <c r="L13" s="6">
        <v>5</v>
      </c>
      <c r="M13" s="6">
        <v>6</v>
      </c>
      <c r="N13" s="6">
        <f t="shared" si="2"/>
        <v>4.25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</row>
    <row r="14" spans="1:24" x14ac:dyDescent="0.2">
      <c r="A14" s="2" t="s">
        <v>443</v>
      </c>
      <c r="B14" s="2" t="s">
        <v>442</v>
      </c>
      <c r="C14" s="1" t="s">
        <v>528</v>
      </c>
      <c r="D14" s="2">
        <f t="shared" si="0"/>
        <v>7.4492647512220333E-4</v>
      </c>
      <c r="E14" s="6">
        <v>2.0105000000000001E-3</v>
      </c>
      <c r="F14" s="6">
        <v>1.6504899999999999E-3</v>
      </c>
      <c r="G14" s="6">
        <v>2.2614200000000001E-3</v>
      </c>
      <c r="H14" s="6">
        <v>9.9715000000000003E-4</v>
      </c>
      <c r="I14" s="6">
        <f t="shared" si="1"/>
        <v>1.72989E-3</v>
      </c>
      <c r="J14" s="6">
        <v>6</v>
      </c>
      <c r="K14" s="6">
        <v>4</v>
      </c>
      <c r="L14" s="6">
        <v>7</v>
      </c>
      <c r="M14" s="6">
        <v>2</v>
      </c>
      <c r="N14" s="6">
        <f t="shared" si="2"/>
        <v>4.75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</row>
    <row r="15" spans="1:24" x14ac:dyDescent="0.2">
      <c r="A15" s="2" t="s">
        <v>421</v>
      </c>
      <c r="B15" s="2" t="s">
        <v>420</v>
      </c>
      <c r="C15" s="1" t="s">
        <v>528</v>
      </c>
      <c r="D15" s="2">
        <f t="shared" si="0"/>
        <v>2.8398909064814002E-3</v>
      </c>
      <c r="E15" s="6">
        <v>4.3325999999999998E-4</v>
      </c>
      <c r="F15" s="6">
        <v>1.5243E-4</v>
      </c>
      <c r="G15" s="6">
        <v>3.6518E-4</v>
      </c>
      <c r="H15" s="6">
        <v>4.9412999999999996E-4</v>
      </c>
      <c r="I15" s="6">
        <f t="shared" si="1"/>
        <v>3.6125000000000003E-4</v>
      </c>
      <c r="J15" s="6">
        <v>7</v>
      </c>
      <c r="K15" s="6">
        <v>2</v>
      </c>
      <c r="L15" s="6">
        <v>6.1196581196581192</v>
      </c>
      <c r="M15" s="6">
        <v>5.3654970760233924</v>
      </c>
      <c r="N15" s="6">
        <f t="shared" si="2"/>
        <v>5.1212887989203777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</row>
    <row r="16" spans="1:24" x14ac:dyDescent="0.2">
      <c r="A16" s="2" t="s">
        <v>427</v>
      </c>
      <c r="B16" s="2" t="s">
        <v>426</v>
      </c>
      <c r="C16" s="1" t="s">
        <v>528</v>
      </c>
      <c r="D16" s="2">
        <f t="shared" si="0"/>
        <v>1.5651501042851853E-3</v>
      </c>
      <c r="E16" s="6">
        <v>1.3065399999999999E-3</v>
      </c>
      <c r="F16" s="6">
        <v>1.2128499999999999E-3</v>
      </c>
      <c r="G16" s="6">
        <v>9.0012999999999996E-4</v>
      </c>
      <c r="H16" s="6">
        <v>5.1031000000000004E-4</v>
      </c>
      <c r="I16" s="6">
        <f t="shared" si="1"/>
        <v>9.824574999999999E-4</v>
      </c>
      <c r="J16" s="6">
        <v>11.428571428571427</v>
      </c>
      <c r="K16" s="6">
        <v>8.615384615384615</v>
      </c>
      <c r="L16" s="6">
        <v>8.1666666666666661</v>
      </c>
      <c r="M16" s="6">
        <v>3</v>
      </c>
      <c r="N16" s="6">
        <f t="shared" si="2"/>
        <v>7.802655677655677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</row>
    <row r="17" spans="1:24" x14ac:dyDescent="0.2">
      <c r="A17" s="2" t="s">
        <v>117</v>
      </c>
      <c r="B17" s="2" t="s">
        <v>116</v>
      </c>
      <c r="C17" s="1" t="s">
        <v>528</v>
      </c>
      <c r="D17" s="2">
        <f t="shared" si="0"/>
        <v>1.3903468641509648E-2</v>
      </c>
      <c r="E17" s="6">
        <v>3.0655999999999999E-4</v>
      </c>
      <c r="F17" s="6">
        <v>1.4261199999999999E-3</v>
      </c>
      <c r="G17" s="6">
        <v>6.1145999999999998E-4</v>
      </c>
      <c r="H17" s="6">
        <v>1.1846999999999999E-3</v>
      </c>
      <c r="I17" s="6">
        <f t="shared" si="1"/>
        <v>8.8220999999999992E-4</v>
      </c>
      <c r="J17" s="6">
        <v>4.2352941176470589</v>
      </c>
      <c r="K17" s="6">
        <v>16</v>
      </c>
      <c r="L17" s="6">
        <v>8.7619047619047628</v>
      </c>
      <c r="M17" s="6">
        <v>11</v>
      </c>
      <c r="N17" s="6">
        <f t="shared" si="2"/>
        <v>9.9992997198879543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</row>
    <row r="18" spans="1:24" x14ac:dyDescent="0.2">
      <c r="A18" s="2" t="s">
        <v>14</v>
      </c>
      <c r="B18" s="2" t="s">
        <v>13</v>
      </c>
      <c r="C18" s="1" t="s">
        <v>528</v>
      </c>
      <c r="D18" s="2">
        <f t="shared" si="0"/>
        <v>2.1771622543271656E-4</v>
      </c>
      <c r="E18" s="6">
        <v>1.06274E-3</v>
      </c>
      <c r="F18" s="6">
        <v>8.5435000000000003E-4</v>
      </c>
      <c r="G18" s="6">
        <v>5.5212000000000002E-4</v>
      </c>
      <c r="H18" s="6">
        <v>8.5207999999999996E-4</v>
      </c>
      <c r="I18" s="6">
        <f t="shared" si="1"/>
        <v>8.3032249999999994E-4</v>
      </c>
      <c r="J18" s="6">
        <v>14.846153846153847</v>
      </c>
      <c r="K18" s="6">
        <v>9.6923076923076916</v>
      </c>
      <c r="L18" s="6">
        <v>8</v>
      </c>
      <c r="M18" s="6">
        <v>8</v>
      </c>
      <c r="N18" s="6">
        <f t="shared" si="2"/>
        <v>10.134615384615385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</row>
    <row r="19" spans="1:24" x14ac:dyDescent="0.2">
      <c r="A19" s="2" t="s">
        <v>423</v>
      </c>
      <c r="B19" s="2" t="s">
        <v>422</v>
      </c>
      <c r="C19" s="1" t="s">
        <v>528</v>
      </c>
      <c r="D19" s="2">
        <f t="shared" si="0"/>
        <v>6.5155573617738756E-4</v>
      </c>
      <c r="E19" s="6">
        <v>8.0641999999999997E-4</v>
      </c>
      <c r="F19" s="6">
        <v>8.9373000000000002E-4</v>
      </c>
      <c r="G19" s="6">
        <v>1.08848E-3</v>
      </c>
      <c r="H19" s="6">
        <v>1.5598599999999999E-3</v>
      </c>
      <c r="I19" s="6">
        <f t="shared" si="1"/>
        <v>1.0871225E-3</v>
      </c>
      <c r="J19" s="6">
        <v>10</v>
      </c>
      <c r="K19" s="6">
        <v>9</v>
      </c>
      <c r="L19" s="6">
        <v>14</v>
      </c>
      <c r="M19" s="6">
        <v>13</v>
      </c>
      <c r="N19" s="6">
        <f t="shared" si="2"/>
        <v>11.5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</row>
    <row r="20" spans="1:24" x14ac:dyDescent="0.2">
      <c r="A20" s="2" t="s">
        <v>111</v>
      </c>
      <c r="B20" s="2" t="s">
        <v>110</v>
      </c>
      <c r="C20" s="1" t="s">
        <v>528</v>
      </c>
      <c r="D20" s="2">
        <f t="shared" si="0"/>
        <v>1.1726860960798781E-2</v>
      </c>
      <c r="E20" s="6">
        <v>5.7631999999999996E-4</v>
      </c>
      <c r="F20" s="6">
        <v>2.7598999999999999E-4</v>
      </c>
      <c r="G20" s="6">
        <v>2.4695000000000001E-4</v>
      </c>
      <c r="H20" s="6">
        <v>8.0988000000000002E-4</v>
      </c>
      <c r="I20" s="6">
        <f t="shared" si="1"/>
        <v>4.7728499999999998E-4</v>
      </c>
      <c r="J20" s="6">
        <v>18</v>
      </c>
      <c r="K20" s="6">
        <v>7</v>
      </c>
      <c r="L20" s="6">
        <v>8</v>
      </c>
      <c r="M20" s="6">
        <v>17</v>
      </c>
      <c r="N20" s="6">
        <f t="shared" si="2"/>
        <v>12.5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</row>
    <row r="21" spans="1:24" x14ac:dyDescent="0.2">
      <c r="A21" s="2" t="s">
        <v>18</v>
      </c>
      <c r="B21" s="2" t="s">
        <v>17</v>
      </c>
      <c r="C21" s="1" t="s">
        <v>528</v>
      </c>
      <c r="D21" s="2">
        <f t="shared" si="0"/>
        <v>2.9677564654886613E-3</v>
      </c>
      <c r="E21" s="6">
        <v>5.2008699999999998E-3</v>
      </c>
      <c r="F21" s="6">
        <v>4.71901E-3</v>
      </c>
      <c r="G21" s="6">
        <v>3.6947199999999999E-3</v>
      </c>
      <c r="H21" s="6">
        <v>1.62915E-3</v>
      </c>
      <c r="I21" s="6">
        <f t="shared" si="1"/>
        <v>3.8109374999999997E-3</v>
      </c>
      <c r="J21" s="6">
        <v>19</v>
      </c>
      <c r="K21" s="6">
        <v>14</v>
      </c>
      <c r="L21" s="6">
        <v>14</v>
      </c>
      <c r="M21" s="6">
        <v>4</v>
      </c>
      <c r="N21" s="6">
        <f t="shared" si="2"/>
        <v>12.75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</row>
    <row r="22" spans="1:24" x14ac:dyDescent="0.2">
      <c r="A22" s="2" t="s">
        <v>419</v>
      </c>
      <c r="B22" s="2" t="s">
        <v>418</v>
      </c>
      <c r="C22" s="1" t="s">
        <v>528</v>
      </c>
      <c r="D22" s="2">
        <f t="shared" si="0"/>
        <v>7.6324019000894401E-3</v>
      </c>
      <c r="E22" s="6">
        <v>2.1891599999999999E-3</v>
      </c>
      <c r="F22" s="6">
        <v>1.6973100000000001E-3</v>
      </c>
      <c r="G22" s="6">
        <v>8.7328000000000004E-4</v>
      </c>
      <c r="H22" s="6">
        <v>7.1781000000000004E-4</v>
      </c>
      <c r="I22" s="6">
        <f t="shared" si="1"/>
        <v>1.3693900000000001E-3</v>
      </c>
      <c r="J22" s="6">
        <v>31.764705882352942</v>
      </c>
      <c r="K22" s="6">
        <v>20</v>
      </c>
      <c r="L22" s="6">
        <v>13.142857142857142</v>
      </c>
      <c r="M22" s="6">
        <v>7</v>
      </c>
      <c r="N22" s="6">
        <f t="shared" si="2"/>
        <v>17.97689075630252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</row>
    <row r="23" spans="1:24" x14ac:dyDescent="0.2">
      <c r="A23" s="2" t="s">
        <v>39</v>
      </c>
      <c r="B23" s="2" t="s">
        <v>40</v>
      </c>
      <c r="C23" s="1" t="s">
        <v>528</v>
      </c>
      <c r="D23" s="2">
        <f t="shared" si="0"/>
        <v>2.7286457486916377E-4</v>
      </c>
      <c r="E23" s="6">
        <v>1.84819E-3</v>
      </c>
      <c r="F23" s="6">
        <v>2.9870700000000001E-3</v>
      </c>
      <c r="G23" s="6">
        <v>2.8064499999999998E-3</v>
      </c>
      <c r="H23" s="6">
        <v>1.8046500000000001E-3</v>
      </c>
      <c r="I23" s="6">
        <f t="shared" si="1"/>
        <v>2.3615899999999998E-3</v>
      </c>
      <c r="J23" s="6">
        <v>32</v>
      </c>
      <c r="K23" s="6">
        <v>42</v>
      </c>
      <c r="L23" s="6">
        <v>50.4</v>
      </c>
      <c r="M23" s="6">
        <v>21</v>
      </c>
      <c r="N23" s="6">
        <f t="shared" si="2"/>
        <v>36.35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</row>
    <row r="24" spans="1:24" x14ac:dyDescent="0.2">
      <c r="A24" s="2" t="s">
        <v>31</v>
      </c>
      <c r="B24" s="2" t="s">
        <v>33</v>
      </c>
      <c r="C24" s="1" t="s">
        <v>528</v>
      </c>
      <c r="D24" s="2">
        <f t="shared" si="0"/>
        <v>1.7768978769920191E-3</v>
      </c>
      <c r="E24" s="6">
        <v>4.0838699999999999E-3</v>
      </c>
      <c r="F24" s="6">
        <v>4.0036500000000001E-3</v>
      </c>
      <c r="G24" s="6">
        <v>3.6761799999999998E-3</v>
      </c>
      <c r="H24" s="6">
        <v>1.4648599999999999E-3</v>
      </c>
      <c r="I24" s="6">
        <f t="shared" si="1"/>
        <v>3.3071400000000001E-3</v>
      </c>
      <c r="J24" s="6">
        <v>112</v>
      </c>
      <c r="K24" s="6">
        <v>89.166666666666643</v>
      </c>
      <c r="L24" s="6">
        <v>104.57142857142853</v>
      </c>
      <c r="M24" s="6">
        <v>27</v>
      </c>
      <c r="N24" s="6">
        <f t="shared" si="2"/>
        <v>83.184523809523796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</row>
    <row r="25" spans="1:24" x14ac:dyDescent="0.2">
      <c r="A25" s="2" t="s">
        <v>487</v>
      </c>
      <c r="B25" s="2" t="s">
        <v>415</v>
      </c>
      <c r="C25" s="2">
        <f t="shared" ref="C25:C35" si="3">I25/S25</f>
        <v>563.70793369474552</v>
      </c>
      <c r="D25" s="2">
        <f t="shared" si="0"/>
        <v>3.776344939193737E-5</v>
      </c>
      <c r="E25" s="6">
        <v>2.767619E-2</v>
      </c>
      <c r="F25" s="6">
        <v>2.6507070000000001E-2</v>
      </c>
      <c r="G25" s="6">
        <v>2.086505E-2</v>
      </c>
      <c r="H25" s="6">
        <v>3.3093419999999998E-2</v>
      </c>
      <c r="I25" s="6">
        <f t="shared" si="1"/>
        <v>2.7035432499999998E-2</v>
      </c>
      <c r="J25" s="6">
        <v>450</v>
      </c>
      <c r="K25" s="6">
        <v>350</v>
      </c>
      <c r="L25" s="6">
        <v>351.88034188034186</v>
      </c>
      <c r="M25" s="6">
        <v>361.63450292397664</v>
      </c>
      <c r="N25" s="6">
        <f t="shared" si="2"/>
        <v>378.37871120107962</v>
      </c>
      <c r="O25" s="5">
        <v>0</v>
      </c>
      <c r="P25" s="5">
        <v>0</v>
      </c>
      <c r="Q25" s="5">
        <v>4.7960000000000002E-5</v>
      </c>
      <c r="R25" s="5">
        <v>0</v>
      </c>
      <c r="S25" s="5">
        <f t="shared" ref="S25:S35" si="4">AVERAGEIF(O25:R25,"&lt;&gt;0")</f>
        <v>4.7960000000000002E-5</v>
      </c>
      <c r="T25" s="5">
        <v>0</v>
      </c>
      <c r="U25" s="5">
        <v>0</v>
      </c>
      <c r="V25" s="5">
        <v>1</v>
      </c>
      <c r="W25" s="5">
        <v>0</v>
      </c>
      <c r="X25" s="5">
        <v>0.25</v>
      </c>
    </row>
    <row r="26" spans="1:24" x14ac:dyDescent="0.2">
      <c r="A26" s="2" t="s">
        <v>386</v>
      </c>
      <c r="B26" s="2" t="s">
        <v>385</v>
      </c>
      <c r="C26" s="2">
        <f t="shared" si="3"/>
        <v>50.191750283727544</v>
      </c>
      <c r="D26" s="2">
        <f t="shared" si="0"/>
        <v>2.3862602304305133E-4</v>
      </c>
      <c r="E26" s="6">
        <v>2.9582230000000001E-2</v>
      </c>
      <c r="F26" s="6">
        <v>2.1178849999999999E-2</v>
      </c>
      <c r="G26" s="6">
        <v>3.7143339999999997E-2</v>
      </c>
      <c r="H26" s="6">
        <v>2.3543350000000001E-2</v>
      </c>
      <c r="I26" s="6">
        <f t="shared" si="1"/>
        <v>2.78619425E-2</v>
      </c>
      <c r="J26" s="6">
        <v>86</v>
      </c>
      <c r="K26" s="6">
        <v>50</v>
      </c>
      <c r="L26" s="6">
        <v>112</v>
      </c>
      <c r="M26" s="6">
        <v>46</v>
      </c>
      <c r="N26" s="6">
        <f t="shared" si="2"/>
        <v>73.5</v>
      </c>
      <c r="O26" s="5">
        <v>5.5511000000000004E-4</v>
      </c>
      <c r="P26" s="5">
        <v>0</v>
      </c>
      <c r="Q26" s="5">
        <v>0</v>
      </c>
      <c r="R26" s="5">
        <v>0</v>
      </c>
      <c r="S26" s="5">
        <f t="shared" si="4"/>
        <v>5.5511000000000004E-4</v>
      </c>
      <c r="T26" s="5">
        <v>3</v>
      </c>
      <c r="U26" s="5">
        <v>0</v>
      </c>
      <c r="V26" s="5">
        <v>0</v>
      </c>
      <c r="W26" s="5">
        <v>0</v>
      </c>
      <c r="X26" s="5">
        <v>0.75</v>
      </c>
    </row>
    <row r="27" spans="1:24" x14ac:dyDescent="0.2">
      <c r="A27" s="2" t="s">
        <v>283</v>
      </c>
      <c r="B27" s="2" t="s">
        <v>282</v>
      </c>
      <c r="C27" s="2">
        <f t="shared" si="3"/>
        <v>42.262528838759287</v>
      </c>
      <c r="D27" s="2">
        <f t="shared" si="0"/>
        <v>5.7181722189485101E-5</v>
      </c>
      <c r="E27" s="6">
        <v>3.6259E-3</v>
      </c>
      <c r="F27" s="6">
        <v>2.41107E-3</v>
      </c>
      <c r="G27" s="6">
        <v>3.9153E-3</v>
      </c>
      <c r="H27" s="6">
        <v>3.2370200000000002E-3</v>
      </c>
      <c r="I27" s="6">
        <f t="shared" si="1"/>
        <v>3.2973224999999998E-3</v>
      </c>
      <c r="J27" s="6">
        <v>50</v>
      </c>
      <c r="K27" s="6">
        <v>27</v>
      </c>
      <c r="L27" s="6">
        <v>56</v>
      </c>
      <c r="M27" s="6">
        <v>30</v>
      </c>
      <c r="N27" s="6">
        <f t="shared" si="2"/>
        <v>40.75</v>
      </c>
      <c r="O27" s="5">
        <v>7.8020000000000002E-5</v>
      </c>
      <c r="P27" s="5">
        <v>0</v>
      </c>
      <c r="Q27" s="5">
        <v>0</v>
      </c>
      <c r="R27" s="5">
        <v>0</v>
      </c>
      <c r="S27" s="5">
        <f t="shared" si="4"/>
        <v>7.8020000000000002E-5</v>
      </c>
      <c r="T27" s="5">
        <v>2</v>
      </c>
      <c r="U27" s="5">
        <v>0</v>
      </c>
      <c r="V27" s="5">
        <v>0</v>
      </c>
      <c r="W27" s="5">
        <v>0</v>
      </c>
      <c r="X27" s="5">
        <v>0.5</v>
      </c>
    </row>
    <row r="28" spans="1:24" x14ac:dyDescent="0.2">
      <c r="A28" s="2" t="s">
        <v>285</v>
      </c>
      <c r="B28" s="2" t="s">
        <v>284</v>
      </c>
      <c r="C28" s="2">
        <f t="shared" si="3"/>
        <v>25.446263227513231</v>
      </c>
      <c r="D28" s="2">
        <f t="shared" si="0"/>
        <v>3.2015891154063411E-3</v>
      </c>
      <c r="E28" s="6">
        <v>4.1114E-4</v>
      </c>
      <c r="F28" s="6">
        <v>5.6955999999999999E-4</v>
      </c>
      <c r="G28" s="6">
        <v>3.7986999999999998E-4</v>
      </c>
      <c r="H28" s="6">
        <v>1.7841999999999999E-4</v>
      </c>
      <c r="I28" s="6">
        <f t="shared" si="1"/>
        <v>3.8474750000000002E-4</v>
      </c>
      <c r="J28" s="6">
        <v>24</v>
      </c>
      <c r="K28" s="6">
        <v>27</v>
      </c>
      <c r="L28" s="6">
        <v>23</v>
      </c>
      <c r="M28" s="6">
        <v>7</v>
      </c>
      <c r="N28" s="6">
        <f t="shared" si="2"/>
        <v>20.25</v>
      </c>
      <c r="O28" s="5">
        <v>0</v>
      </c>
      <c r="P28" s="5">
        <v>1.5119999999999999E-5</v>
      </c>
      <c r="Q28" s="5">
        <v>0</v>
      </c>
      <c r="R28" s="5">
        <v>0</v>
      </c>
      <c r="S28" s="5">
        <f t="shared" si="4"/>
        <v>1.5119999999999999E-5</v>
      </c>
      <c r="T28" s="5">
        <v>0</v>
      </c>
      <c r="U28" s="5">
        <v>1</v>
      </c>
      <c r="V28" s="5">
        <v>0</v>
      </c>
      <c r="W28" s="5">
        <v>0</v>
      </c>
      <c r="X28" s="5">
        <v>0.25</v>
      </c>
    </row>
    <row r="29" spans="1:24" x14ac:dyDescent="0.2">
      <c r="A29" s="2" t="s">
        <v>201</v>
      </c>
      <c r="B29" s="2" t="s">
        <v>200</v>
      </c>
      <c r="C29" s="2">
        <f t="shared" si="3"/>
        <v>22.108605495075167</v>
      </c>
      <c r="D29" s="2">
        <f t="shared" si="0"/>
        <v>2.2123017441720099E-7</v>
      </c>
      <c r="E29" s="6">
        <v>1.10093E-3</v>
      </c>
      <c r="F29" s="6">
        <v>9.9193999999999997E-4</v>
      </c>
      <c r="G29" s="6">
        <v>1.0338999999999999E-3</v>
      </c>
      <c r="H29" s="6">
        <v>1.13798E-3</v>
      </c>
      <c r="I29" s="6">
        <f t="shared" si="1"/>
        <v>1.0661875000000001E-3</v>
      </c>
      <c r="J29" s="6">
        <v>129.5527638190955</v>
      </c>
      <c r="K29" s="6">
        <v>94.791666666666657</v>
      </c>
      <c r="L29" s="6">
        <v>126.19289340101523</v>
      </c>
      <c r="M29" s="6">
        <v>89.999999999999986</v>
      </c>
      <c r="N29" s="6">
        <f t="shared" si="2"/>
        <v>110.13433097169434</v>
      </c>
      <c r="O29" s="5">
        <v>2.4329999999999999E-5</v>
      </c>
      <c r="P29" s="5">
        <v>1.0903E-4</v>
      </c>
      <c r="Q29" s="5">
        <v>4.914E-5</v>
      </c>
      <c r="R29" s="5">
        <v>1.04E-5</v>
      </c>
      <c r="S29" s="5">
        <f t="shared" si="4"/>
        <v>4.8225000000000007E-5</v>
      </c>
      <c r="T29" s="5">
        <v>5.32258064516129</v>
      </c>
      <c r="U29" s="5">
        <v>14.535714285714286</v>
      </c>
      <c r="V29" s="5">
        <v>7.4157303370786503</v>
      </c>
      <c r="W29" s="5">
        <v>1.2647058823529411</v>
      </c>
      <c r="X29" s="5">
        <v>7.134682787576792</v>
      </c>
    </row>
    <row r="30" spans="1:24" x14ac:dyDescent="0.2">
      <c r="A30" s="2" t="s">
        <v>384</v>
      </c>
      <c r="B30" s="2" t="s">
        <v>383</v>
      </c>
      <c r="C30" s="2">
        <f t="shared" si="3"/>
        <v>21.617999312478521</v>
      </c>
      <c r="D30" s="2">
        <f t="shared" si="0"/>
        <v>1.5609368801430716E-6</v>
      </c>
      <c r="E30" s="6">
        <v>3.96992E-3</v>
      </c>
      <c r="F30" s="6">
        <v>4.34134E-3</v>
      </c>
      <c r="G30" s="6">
        <v>3.3990299999999999E-3</v>
      </c>
      <c r="H30" s="6">
        <v>4.0114E-3</v>
      </c>
      <c r="I30" s="6">
        <f t="shared" si="1"/>
        <v>3.9304225000000009E-3</v>
      </c>
      <c r="J30" s="6">
        <v>134</v>
      </c>
      <c r="K30" s="6">
        <v>119</v>
      </c>
      <c r="L30" s="6">
        <v>119</v>
      </c>
      <c r="M30" s="6">
        <v>91</v>
      </c>
      <c r="N30" s="6">
        <f t="shared" si="2"/>
        <v>115.75</v>
      </c>
      <c r="O30" s="5">
        <v>7.9679999999999996E-5</v>
      </c>
      <c r="P30" s="5">
        <v>3.1380999999999998E-4</v>
      </c>
      <c r="Q30" s="5">
        <v>1.6171E-4</v>
      </c>
      <c r="R30" s="5">
        <v>1.7205000000000001E-4</v>
      </c>
      <c r="S30" s="5">
        <f t="shared" si="4"/>
        <v>1.8181249999999998E-4</v>
      </c>
      <c r="T30" s="5">
        <v>5</v>
      </c>
      <c r="U30" s="5">
        <v>12</v>
      </c>
      <c r="V30" s="5">
        <v>7</v>
      </c>
      <c r="W30" s="5">
        <v>6</v>
      </c>
      <c r="X30" s="5">
        <v>7.5</v>
      </c>
    </row>
    <row r="31" spans="1:24" x14ac:dyDescent="0.2">
      <c r="A31" s="2" t="s">
        <v>251</v>
      </c>
      <c r="B31" s="2" t="s">
        <v>250</v>
      </c>
      <c r="C31" s="2">
        <f t="shared" si="3"/>
        <v>19.379564736259681</v>
      </c>
      <c r="D31" s="2">
        <f t="shared" si="0"/>
        <v>5.043905751268952E-3</v>
      </c>
      <c r="E31" s="6">
        <v>3.8244E-4</v>
      </c>
      <c r="F31" s="6">
        <v>4.7093999999999999E-4</v>
      </c>
      <c r="G31" s="6">
        <v>3.6872000000000001E-4</v>
      </c>
      <c r="H31" s="6">
        <v>8.7942000000000001E-4</v>
      </c>
      <c r="I31" s="6">
        <f t="shared" si="1"/>
        <v>5.2537999999999999E-4</v>
      </c>
      <c r="J31" s="6">
        <v>11</v>
      </c>
      <c r="K31" s="6">
        <v>11</v>
      </c>
      <c r="L31" s="6">
        <v>11</v>
      </c>
      <c r="M31" s="6">
        <v>17</v>
      </c>
      <c r="N31" s="6">
        <f t="shared" si="2"/>
        <v>12.5</v>
      </c>
      <c r="O31" s="5">
        <v>0</v>
      </c>
      <c r="P31" s="5">
        <v>0</v>
      </c>
      <c r="Q31" s="5">
        <v>2.711E-5</v>
      </c>
      <c r="R31" s="5">
        <v>0</v>
      </c>
      <c r="S31" s="5">
        <f t="shared" si="4"/>
        <v>2.711E-5</v>
      </c>
      <c r="T31" s="5">
        <v>0</v>
      </c>
      <c r="U31" s="5">
        <v>0</v>
      </c>
      <c r="V31" s="5">
        <v>1</v>
      </c>
      <c r="W31" s="5">
        <v>0</v>
      </c>
      <c r="X31" s="5">
        <v>0.25</v>
      </c>
    </row>
    <row r="32" spans="1:24" x14ac:dyDescent="0.2">
      <c r="A32" s="2" t="s">
        <v>319</v>
      </c>
      <c r="B32" s="2" t="s">
        <v>318</v>
      </c>
      <c r="C32" s="2">
        <f t="shared" si="3"/>
        <v>17.498643121670622</v>
      </c>
      <c r="D32" s="2">
        <f t="shared" si="0"/>
        <v>7.223702488934143E-4</v>
      </c>
      <c r="E32" s="6">
        <v>3.4397899999999999E-3</v>
      </c>
      <c r="F32" s="6">
        <v>7.4831899999999998E-3</v>
      </c>
      <c r="G32" s="6">
        <v>6.0800100000000003E-3</v>
      </c>
      <c r="H32" s="6">
        <v>5.62993E-3</v>
      </c>
      <c r="I32" s="6">
        <f t="shared" si="1"/>
        <v>5.6582300000000002E-3</v>
      </c>
      <c r="J32" s="6">
        <v>30</v>
      </c>
      <c r="K32" s="6">
        <v>53</v>
      </c>
      <c r="L32" s="6">
        <v>55</v>
      </c>
      <c r="M32" s="6">
        <v>33</v>
      </c>
      <c r="N32" s="6">
        <f t="shared" si="2"/>
        <v>42.75</v>
      </c>
      <c r="O32" s="5">
        <v>4.3175E-4</v>
      </c>
      <c r="P32" s="5">
        <v>3.0362999999999999E-4</v>
      </c>
      <c r="Q32" s="5">
        <v>4.4705E-4</v>
      </c>
      <c r="R32" s="5">
        <v>1.1098E-4</v>
      </c>
      <c r="S32" s="5">
        <f t="shared" si="4"/>
        <v>3.2335250000000001E-4</v>
      </c>
      <c r="T32" s="5">
        <v>7</v>
      </c>
      <c r="U32" s="5">
        <v>3</v>
      </c>
      <c r="V32" s="5">
        <v>5</v>
      </c>
      <c r="W32" s="5">
        <v>1</v>
      </c>
      <c r="X32" s="5">
        <v>4</v>
      </c>
    </row>
    <row r="33" spans="1:24" x14ac:dyDescent="0.2">
      <c r="A33" s="2" t="s">
        <v>176</v>
      </c>
      <c r="B33" s="2" t="s">
        <v>175</v>
      </c>
      <c r="C33" s="2">
        <f t="shared" si="3"/>
        <v>14.348718692758302</v>
      </c>
      <c r="D33" s="2">
        <f t="shared" si="0"/>
        <v>5.3500134007790212E-6</v>
      </c>
      <c r="E33" s="6">
        <v>5.2392599999999999E-3</v>
      </c>
      <c r="F33" s="6">
        <v>6.80038E-3</v>
      </c>
      <c r="G33" s="6">
        <v>6.0069199999999998E-3</v>
      </c>
      <c r="H33" s="6">
        <v>5.6886599999999999E-3</v>
      </c>
      <c r="I33" s="6">
        <f t="shared" si="1"/>
        <v>5.9338050000000003E-3</v>
      </c>
      <c r="J33" s="6">
        <v>74</v>
      </c>
      <c r="K33" s="6">
        <v>78</v>
      </c>
      <c r="L33" s="6">
        <v>88</v>
      </c>
      <c r="M33" s="6">
        <v>54</v>
      </c>
      <c r="N33" s="6">
        <f t="shared" si="2"/>
        <v>73.5</v>
      </c>
      <c r="O33" s="5">
        <v>6.8554E-4</v>
      </c>
      <c r="P33" s="5">
        <v>6.2500000000000001E-5</v>
      </c>
      <c r="Q33" s="5">
        <v>2.2084000000000001E-4</v>
      </c>
      <c r="R33" s="5">
        <v>6.8528999999999997E-4</v>
      </c>
      <c r="S33" s="5">
        <f t="shared" si="4"/>
        <v>4.1354249999999999E-4</v>
      </c>
      <c r="T33" s="5">
        <v>18</v>
      </c>
      <c r="U33" s="5">
        <v>1</v>
      </c>
      <c r="V33" s="5">
        <v>4</v>
      </c>
      <c r="W33" s="5">
        <v>10</v>
      </c>
      <c r="X33" s="5">
        <v>8.25</v>
      </c>
    </row>
    <row r="34" spans="1:24" x14ac:dyDescent="0.2">
      <c r="A34" s="2" t="s">
        <v>1</v>
      </c>
      <c r="B34" s="2" t="s">
        <v>0</v>
      </c>
      <c r="C34" s="2">
        <f t="shared" si="3"/>
        <v>13.246489529112697</v>
      </c>
      <c r="D34" s="2">
        <f t="shared" si="0"/>
        <v>1.1905937478412312E-5</v>
      </c>
      <c r="E34" s="6">
        <v>1.1873400000000001E-3</v>
      </c>
      <c r="F34" s="6">
        <v>1.07733E-3</v>
      </c>
      <c r="G34" s="6">
        <v>9.0373999999999999E-4</v>
      </c>
      <c r="H34" s="6">
        <v>1.2087599999999999E-3</v>
      </c>
      <c r="I34" s="6">
        <f t="shared" si="1"/>
        <v>1.0942924999999999E-3</v>
      </c>
      <c r="J34" s="6">
        <v>19</v>
      </c>
      <c r="K34" s="6">
        <v>14</v>
      </c>
      <c r="L34" s="6">
        <v>15</v>
      </c>
      <c r="M34" s="6">
        <v>13</v>
      </c>
      <c r="N34" s="6">
        <f t="shared" si="2"/>
        <v>15.25</v>
      </c>
      <c r="O34" s="5">
        <v>3.362E-5</v>
      </c>
      <c r="P34" s="5">
        <v>1.6547999999999999E-4</v>
      </c>
      <c r="Q34" s="5">
        <v>4.8730000000000003E-5</v>
      </c>
      <c r="R34" s="5">
        <v>0</v>
      </c>
      <c r="S34" s="5">
        <f t="shared" si="4"/>
        <v>8.2609999999999997E-5</v>
      </c>
      <c r="T34" s="5">
        <v>1</v>
      </c>
      <c r="U34" s="5">
        <v>3</v>
      </c>
      <c r="V34" s="5">
        <v>1</v>
      </c>
      <c r="W34" s="5">
        <v>0</v>
      </c>
      <c r="X34" s="5">
        <v>1.25</v>
      </c>
    </row>
    <row r="35" spans="1:24" x14ac:dyDescent="0.2">
      <c r="A35" s="2" t="s">
        <v>186</v>
      </c>
      <c r="B35" s="2" t="s">
        <v>185</v>
      </c>
      <c r="C35" s="2">
        <f t="shared" si="3"/>
        <v>12.937476575467151</v>
      </c>
      <c r="D35" s="2">
        <f t="shared" si="0"/>
        <v>2.4097345710494943E-3</v>
      </c>
      <c r="E35" s="6">
        <v>1.9213100000000001E-3</v>
      </c>
      <c r="F35" s="6">
        <v>3.63986E-3</v>
      </c>
      <c r="G35" s="6">
        <v>2.5648300000000001E-3</v>
      </c>
      <c r="H35" s="6">
        <v>1.53933E-3</v>
      </c>
      <c r="I35" s="6">
        <f t="shared" si="1"/>
        <v>2.4163324999999999E-3</v>
      </c>
      <c r="J35" s="6">
        <v>13</v>
      </c>
      <c r="K35" s="6">
        <v>20</v>
      </c>
      <c r="L35" s="6">
        <v>18</v>
      </c>
      <c r="M35" s="6">
        <v>7</v>
      </c>
      <c r="N35" s="6">
        <f t="shared" si="2"/>
        <v>14.5</v>
      </c>
      <c r="O35" s="5">
        <v>0</v>
      </c>
      <c r="P35" s="5">
        <v>0</v>
      </c>
      <c r="Q35" s="5">
        <v>2.3049E-4</v>
      </c>
      <c r="R35" s="5">
        <v>1.4305000000000001E-4</v>
      </c>
      <c r="S35" s="5">
        <f t="shared" si="4"/>
        <v>1.8677E-4</v>
      </c>
      <c r="T35" s="5">
        <v>0</v>
      </c>
      <c r="U35" s="5">
        <v>0</v>
      </c>
      <c r="V35" s="5">
        <v>2</v>
      </c>
      <c r="W35" s="5">
        <v>1</v>
      </c>
      <c r="X35" s="5">
        <v>0.75</v>
      </c>
    </row>
    <row r="36" spans="1:24" x14ac:dyDescent="0.2">
      <c r="A36" s="2" t="s">
        <v>239</v>
      </c>
      <c r="B36" s="2" t="s">
        <v>238</v>
      </c>
      <c r="C36" s="2">
        <f t="shared" ref="C36:C67" si="5">I36/S36</f>
        <v>12.524395727937044</v>
      </c>
      <c r="D36" s="2">
        <f t="shared" ref="D36:D67" si="6">TTEST(E36:H36,O36:R36,2,2)</f>
        <v>8.5063038004928938E-5</v>
      </c>
      <c r="E36" s="6">
        <v>1.4370800000000001E-3</v>
      </c>
      <c r="F36" s="6">
        <v>1.01122E-3</v>
      </c>
      <c r="G36" s="6">
        <v>9.8966000000000006E-4</v>
      </c>
      <c r="H36" s="6">
        <v>1.01822E-3</v>
      </c>
      <c r="I36" s="6">
        <f t="shared" ref="I36:I67" si="7">AVERAGEIF(E36:H36,"&lt;&gt;0")</f>
        <v>1.1140450000000001E-3</v>
      </c>
      <c r="J36" s="6">
        <v>21</v>
      </c>
      <c r="K36" s="6">
        <v>12</v>
      </c>
      <c r="L36" s="6">
        <v>15</v>
      </c>
      <c r="M36" s="6">
        <v>10</v>
      </c>
      <c r="N36" s="6">
        <f t="shared" ref="N36:N67" si="8">AVERAGE(J36:M36)</f>
        <v>14.5</v>
      </c>
      <c r="O36" s="5">
        <v>1.4725E-4</v>
      </c>
      <c r="P36" s="5">
        <v>0</v>
      </c>
      <c r="Q36" s="5">
        <v>5.3359999999999997E-5</v>
      </c>
      <c r="R36" s="5">
        <v>6.6240000000000003E-5</v>
      </c>
      <c r="S36" s="5">
        <f t="shared" ref="S36:S67" si="9">AVERAGEIF(O36:R36,"&lt;&gt;0")</f>
        <v>8.8950000000000007E-5</v>
      </c>
      <c r="T36" s="5">
        <v>4</v>
      </c>
      <c r="U36" s="5">
        <v>0</v>
      </c>
      <c r="V36" s="5">
        <v>1</v>
      </c>
      <c r="W36" s="5">
        <v>1</v>
      </c>
      <c r="X36" s="5">
        <v>1.5</v>
      </c>
    </row>
    <row r="37" spans="1:24" x14ac:dyDescent="0.2">
      <c r="A37" s="2" t="s">
        <v>266</v>
      </c>
      <c r="B37" s="2" t="s">
        <v>265</v>
      </c>
      <c r="C37" s="2">
        <f t="shared" si="5"/>
        <v>11.485749621333186</v>
      </c>
      <c r="D37" s="2">
        <f t="shared" si="6"/>
        <v>1.1994597535886841E-5</v>
      </c>
      <c r="E37" s="6">
        <v>4.6911699999999997E-3</v>
      </c>
      <c r="F37" s="6">
        <v>4.5071099999999999E-3</v>
      </c>
      <c r="G37" s="6">
        <v>3.7276200000000001E-3</v>
      </c>
      <c r="H37" s="6">
        <v>3.6050800000000001E-3</v>
      </c>
      <c r="I37" s="6">
        <f t="shared" si="7"/>
        <v>4.1327450000000002E-3</v>
      </c>
      <c r="J37" s="6">
        <v>91</v>
      </c>
      <c r="K37" s="6">
        <v>71</v>
      </c>
      <c r="L37" s="6">
        <v>75</v>
      </c>
      <c r="M37" s="6">
        <v>47</v>
      </c>
      <c r="N37" s="6">
        <f t="shared" si="8"/>
        <v>71</v>
      </c>
      <c r="O37" s="5">
        <v>2.2185E-4</v>
      </c>
      <c r="P37" s="5">
        <v>4.5503999999999998E-4</v>
      </c>
      <c r="Q37" s="5">
        <v>5.6278000000000003E-4</v>
      </c>
      <c r="R37" s="5">
        <v>1.9959000000000001E-4</v>
      </c>
      <c r="S37" s="5">
        <f t="shared" si="9"/>
        <v>3.5981499999999998E-4</v>
      </c>
      <c r="T37" s="5">
        <v>8</v>
      </c>
      <c r="U37" s="5">
        <v>10</v>
      </c>
      <c r="V37" s="5">
        <v>14</v>
      </c>
      <c r="W37" s="5">
        <v>4</v>
      </c>
      <c r="X37" s="5">
        <v>9</v>
      </c>
    </row>
    <row r="38" spans="1:24" x14ac:dyDescent="0.2">
      <c r="A38" s="2" t="s">
        <v>180</v>
      </c>
      <c r="B38" s="2" t="s">
        <v>179</v>
      </c>
      <c r="C38" s="2">
        <f t="shared" si="5"/>
        <v>9.7836417333855863</v>
      </c>
      <c r="D38" s="2">
        <f t="shared" si="6"/>
        <v>3.5662253542302906E-6</v>
      </c>
      <c r="E38" s="6">
        <v>3.60056E-3</v>
      </c>
      <c r="F38" s="6">
        <v>3.7283699999999999E-3</v>
      </c>
      <c r="G38" s="6">
        <v>2.9979999999999998E-3</v>
      </c>
      <c r="H38" s="6">
        <v>3.6527199999999999E-3</v>
      </c>
      <c r="I38" s="6">
        <f t="shared" si="7"/>
        <v>3.4949124999999999E-3</v>
      </c>
      <c r="J38" s="6">
        <v>44</v>
      </c>
      <c r="K38" s="6">
        <v>37</v>
      </c>
      <c r="L38" s="6">
        <v>38</v>
      </c>
      <c r="M38" s="6">
        <v>30</v>
      </c>
      <c r="N38" s="6">
        <f t="shared" si="8"/>
        <v>37.25</v>
      </c>
      <c r="O38" s="5">
        <v>4.8421E-4</v>
      </c>
      <c r="P38" s="5">
        <v>0</v>
      </c>
      <c r="Q38" s="5">
        <v>1.9143E-4</v>
      </c>
      <c r="R38" s="5">
        <v>3.9602000000000002E-4</v>
      </c>
      <c r="S38" s="5">
        <f t="shared" si="9"/>
        <v>3.5722000000000005E-4</v>
      </c>
      <c r="T38" s="5">
        <v>11</v>
      </c>
      <c r="U38" s="5">
        <v>0</v>
      </c>
      <c r="V38" s="5">
        <v>3</v>
      </c>
      <c r="W38" s="5">
        <v>5</v>
      </c>
      <c r="X38" s="5">
        <v>4.75</v>
      </c>
    </row>
    <row r="39" spans="1:24" x14ac:dyDescent="0.2">
      <c r="B39" s="2" t="s">
        <v>83</v>
      </c>
      <c r="C39" s="2">
        <f t="shared" si="5"/>
        <v>9.6693235791887329</v>
      </c>
      <c r="D39" s="2">
        <f t="shared" si="6"/>
        <v>2.0908845893394599E-3</v>
      </c>
      <c r="E39" s="6">
        <v>4.9642000000000002E-4</v>
      </c>
      <c r="F39" s="6">
        <v>9.1693999999999999E-4</v>
      </c>
      <c r="G39" s="6">
        <v>1.2425400000000001E-3</v>
      </c>
      <c r="H39" s="6">
        <v>8.8635999999999999E-4</v>
      </c>
      <c r="I39" s="6">
        <f t="shared" si="7"/>
        <v>8.8556500000000005E-4</v>
      </c>
      <c r="J39" s="6">
        <v>10</v>
      </c>
      <c r="K39" s="6">
        <v>15</v>
      </c>
      <c r="L39" s="6">
        <v>25.96153846153846</v>
      </c>
      <c r="M39" s="6">
        <v>12</v>
      </c>
      <c r="N39" s="6">
        <f t="shared" si="8"/>
        <v>15.740384615384615</v>
      </c>
      <c r="O39" s="5">
        <v>1.3352000000000001E-4</v>
      </c>
      <c r="P39" s="5">
        <v>4.3819999999999997E-5</v>
      </c>
      <c r="Q39" s="5">
        <v>9.2899999999999995E-5</v>
      </c>
      <c r="R39" s="5">
        <v>9.6100000000000005E-5</v>
      </c>
      <c r="S39" s="5">
        <f t="shared" si="9"/>
        <v>9.1584999999999998E-5</v>
      </c>
      <c r="T39" s="5">
        <v>5</v>
      </c>
      <c r="U39" s="5">
        <v>1</v>
      </c>
      <c r="V39" s="5">
        <v>2.4</v>
      </c>
      <c r="W39" s="5">
        <v>2</v>
      </c>
      <c r="X39" s="5">
        <v>2.6</v>
      </c>
    </row>
    <row r="40" spans="1:24" x14ac:dyDescent="0.2">
      <c r="A40" s="2" t="s">
        <v>277</v>
      </c>
      <c r="B40" s="2" t="s">
        <v>276</v>
      </c>
      <c r="C40" s="2">
        <f t="shared" si="5"/>
        <v>9.3416825040840088</v>
      </c>
      <c r="D40" s="2">
        <f t="shared" si="6"/>
        <v>3.8374064678783036E-5</v>
      </c>
      <c r="E40" s="6">
        <v>1.800537E-2</v>
      </c>
      <c r="F40" s="6">
        <v>2.2533460000000002E-2</v>
      </c>
      <c r="G40" s="6">
        <v>2.0168200000000001E-2</v>
      </c>
      <c r="H40" s="6">
        <v>2.609906E-2</v>
      </c>
      <c r="I40" s="6">
        <f t="shared" si="7"/>
        <v>2.1701522500000001E-2</v>
      </c>
      <c r="J40" s="6">
        <v>1100.1573650503203</v>
      </c>
      <c r="K40" s="6">
        <v>1118.1000918273639</v>
      </c>
      <c r="L40" s="6">
        <v>1278.1722488038279</v>
      </c>
      <c r="M40" s="6">
        <v>1071.7651933701663</v>
      </c>
      <c r="N40" s="6">
        <f t="shared" si="8"/>
        <v>1142.0487247629196</v>
      </c>
      <c r="O40" s="5">
        <v>1.1241000000000001E-3</v>
      </c>
      <c r="P40" s="5">
        <v>3.4480399999999999E-3</v>
      </c>
      <c r="Q40" s="5">
        <v>2.7305300000000001E-3</v>
      </c>
      <c r="R40" s="5">
        <v>1.9896699999999998E-3</v>
      </c>
      <c r="S40" s="5">
        <f t="shared" si="9"/>
        <v>2.3230849999999999E-3</v>
      </c>
      <c r="T40" s="5">
        <v>127.68345323741005</v>
      </c>
      <c r="U40" s="5">
        <v>238.67984189723327</v>
      </c>
      <c r="V40" s="5">
        <v>213.95815899581595</v>
      </c>
      <c r="W40" s="5">
        <v>125.60283687943264</v>
      </c>
      <c r="X40" s="5">
        <v>176.48107275247295</v>
      </c>
    </row>
    <row r="41" spans="1:24" x14ac:dyDescent="0.2">
      <c r="A41" s="2" t="s">
        <v>279</v>
      </c>
      <c r="B41" s="2" t="s">
        <v>278</v>
      </c>
      <c r="C41" s="2">
        <f t="shared" si="5"/>
        <v>8.9784937376400809</v>
      </c>
      <c r="D41" s="2">
        <f t="shared" si="6"/>
        <v>2.3283558332450514E-3</v>
      </c>
      <c r="E41" s="6">
        <v>2.9198000000000001E-4</v>
      </c>
      <c r="F41" s="6">
        <v>4.0449000000000003E-4</v>
      </c>
      <c r="G41" s="6">
        <v>1.7594E-4</v>
      </c>
      <c r="H41" s="6">
        <v>2.1722000000000001E-4</v>
      </c>
      <c r="I41" s="6">
        <f t="shared" si="7"/>
        <v>2.7240750000000002E-4</v>
      </c>
      <c r="J41" s="6">
        <v>8</v>
      </c>
      <c r="K41" s="6">
        <v>9</v>
      </c>
      <c r="L41" s="6">
        <v>5</v>
      </c>
      <c r="M41" s="6">
        <v>4</v>
      </c>
      <c r="N41" s="6">
        <f t="shared" si="8"/>
        <v>6.5</v>
      </c>
      <c r="O41" s="5">
        <v>0</v>
      </c>
      <c r="P41" s="5">
        <v>3.222E-5</v>
      </c>
      <c r="Q41" s="5">
        <v>2.8459999999999999E-5</v>
      </c>
      <c r="R41" s="5">
        <v>0</v>
      </c>
      <c r="S41" s="5">
        <f t="shared" si="9"/>
        <v>3.0339999999999998E-5</v>
      </c>
      <c r="T41" s="5">
        <v>0</v>
      </c>
      <c r="U41" s="5">
        <v>1</v>
      </c>
      <c r="V41" s="5">
        <v>1</v>
      </c>
      <c r="W41" s="5">
        <v>0</v>
      </c>
      <c r="X41" s="5">
        <v>0.5</v>
      </c>
    </row>
    <row r="42" spans="1:24" x14ac:dyDescent="0.2">
      <c r="A42" s="2" t="s">
        <v>95</v>
      </c>
      <c r="B42" s="2" t="s">
        <v>94</v>
      </c>
      <c r="C42" s="2">
        <f t="shared" si="5"/>
        <v>8.3228546216633568</v>
      </c>
      <c r="D42" s="2">
        <f t="shared" si="6"/>
        <v>3.9210764174245732E-5</v>
      </c>
      <c r="E42" s="6">
        <v>5.6196999999999996E-4</v>
      </c>
      <c r="F42" s="6">
        <v>8.0734999999999997E-4</v>
      </c>
      <c r="G42" s="6">
        <v>8.1271000000000002E-4</v>
      </c>
      <c r="H42" s="6">
        <v>8.3617000000000001E-4</v>
      </c>
      <c r="I42" s="6">
        <f t="shared" si="7"/>
        <v>7.5454999999999988E-4</v>
      </c>
      <c r="J42" s="6">
        <v>6</v>
      </c>
      <c r="K42" s="6">
        <v>7</v>
      </c>
      <c r="L42" s="6">
        <v>9</v>
      </c>
      <c r="M42" s="6">
        <v>6</v>
      </c>
      <c r="N42" s="6">
        <f t="shared" si="8"/>
        <v>7</v>
      </c>
      <c r="O42" s="5">
        <v>0</v>
      </c>
      <c r="P42" s="5">
        <v>0</v>
      </c>
      <c r="Q42" s="5">
        <v>0</v>
      </c>
      <c r="R42" s="5">
        <v>9.0660000000000003E-5</v>
      </c>
      <c r="S42" s="5">
        <f t="shared" si="9"/>
        <v>9.0660000000000003E-5</v>
      </c>
      <c r="T42" s="5">
        <v>0</v>
      </c>
      <c r="U42" s="5">
        <v>0</v>
      </c>
      <c r="V42" s="5">
        <v>0</v>
      </c>
      <c r="W42" s="5">
        <v>1</v>
      </c>
      <c r="X42" s="5">
        <v>0.25</v>
      </c>
    </row>
    <row r="43" spans="1:24" x14ac:dyDescent="0.2">
      <c r="A43" s="2" t="s">
        <v>85</v>
      </c>
      <c r="B43" s="2" t="s">
        <v>84</v>
      </c>
      <c r="C43" s="2">
        <f t="shared" si="5"/>
        <v>7.5556834757241083</v>
      </c>
      <c r="D43" s="2">
        <f t="shared" si="6"/>
        <v>6.1108889760551192E-4</v>
      </c>
      <c r="E43" s="6">
        <v>1.43582E-3</v>
      </c>
      <c r="F43" s="6">
        <v>8.8404E-4</v>
      </c>
      <c r="G43" s="6">
        <v>9.8879000000000002E-4</v>
      </c>
      <c r="H43" s="6">
        <v>1.5259799999999999E-3</v>
      </c>
      <c r="I43" s="6">
        <f t="shared" si="7"/>
        <v>1.2086574999999999E-3</v>
      </c>
      <c r="J43" s="6">
        <v>14</v>
      </c>
      <c r="K43" s="6">
        <v>7</v>
      </c>
      <c r="L43" s="6">
        <v>10</v>
      </c>
      <c r="M43" s="6">
        <v>10</v>
      </c>
      <c r="N43" s="6">
        <f t="shared" si="8"/>
        <v>10.25</v>
      </c>
      <c r="O43" s="5">
        <v>2.2068000000000001E-4</v>
      </c>
      <c r="P43" s="5">
        <v>0</v>
      </c>
      <c r="Q43" s="5">
        <v>1.5995000000000001E-4</v>
      </c>
      <c r="R43" s="5">
        <v>9.9270000000000003E-5</v>
      </c>
      <c r="S43" s="5">
        <f t="shared" si="9"/>
        <v>1.5996666666666666E-4</v>
      </c>
      <c r="T43" s="5">
        <v>4</v>
      </c>
      <c r="U43" s="5">
        <v>0</v>
      </c>
      <c r="V43" s="5">
        <v>2</v>
      </c>
      <c r="W43" s="5">
        <v>1</v>
      </c>
      <c r="X43" s="5">
        <v>1.75</v>
      </c>
    </row>
    <row r="44" spans="1:24" x14ac:dyDescent="0.2">
      <c r="A44" s="2" t="s">
        <v>402</v>
      </c>
      <c r="B44" s="2" t="s">
        <v>401</v>
      </c>
      <c r="C44" s="2">
        <f t="shared" si="5"/>
        <v>7.4623863581201499</v>
      </c>
      <c r="D44" s="2">
        <f t="shared" si="6"/>
        <v>2.2646253547753208E-4</v>
      </c>
      <c r="E44" s="6">
        <v>3.00213E-3</v>
      </c>
      <c r="F44" s="6">
        <v>3.0542999999999998E-3</v>
      </c>
      <c r="G44" s="6">
        <v>3.6385200000000001E-3</v>
      </c>
      <c r="H44" s="6">
        <v>4.6530299999999998E-3</v>
      </c>
      <c r="I44" s="6">
        <f t="shared" si="7"/>
        <v>3.5869949999999999E-3</v>
      </c>
      <c r="J44" s="6">
        <v>38</v>
      </c>
      <c r="K44" s="6">
        <v>31.395348837209301</v>
      </c>
      <c r="L44" s="6">
        <v>47.769230769230766</v>
      </c>
      <c r="M44" s="6">
        <v>39.583333333333329</v>
      </c>
      <c r="N44" s="6">
        <f t="shared" si="8"/>
        <v>39.186978234943354</v>
      </c>
      <c r="O44" s="5">
        <v>7.1774999999999996E-4</v>
      </c>
      <c r="P44" s="5">
        <v>4.1840999999999997E-4</v>
      </c>
      <c r="Q44" s="5">
        <v>0</v>
      </c>
      <c r="R44" s="5">
        <v>3.0587000000000002E-4</v>
      </c>
      <c r="S44" s="5">
        <f t="shared" si="9"/>
        <v>4.8067666666666667E-4</v>
      </c>
      <c r="T44" s="5">
        <v>16.888888888888889</v>
      </c>
      <c r="U44" s="5">
        <v>6</v>
      </c>
      <c r="V44" s="5">
        <v>0</v>
      </c>
      <c r="W44" s="5">
        <v>4</v>
      </c>
      <c r="X44" s="5">
        <v>6.7222222222222223</v>
      </c>
    </row>
    <row r="45" spans="1:24" x14ac:dyDescent="0.2">
      <c r="A45" s="2" t="s">
        <v>392</v>
      </c>
      <c r="B45" s="2" t="s">
        <v>391</v>
      </c>
      <c r="C45" s="2">
        <f t="shared" si="5"/>
        <v>7.4070431423250369</v>
      </c>
      <c r="D45" s="2">
        <f t="shared" si="6"/>
        <v>4.5060787833909181E-6</v>
      </c>
      <c r="E45" s="6">
        <v>1.3686499999999999E-3</v>
      </c>
      <c r="F45" s="6">
        <v>1.12357E-3</v>
      </c>
      <c r="G45" s="6">
        <v>1.1436E-3</v>
      </c>
      <c r="H45" s="6">
        <v>1.17661E-3</v>
      </c>
      <c r="I45" s="6">
        <f t="shared" si="7"/>
        <v>1.2031074999999999E-3</v>
      </c>
      <c r="J45" s="6">
        <v>45</v>
      </c>
      <c r="K45" s="6">
        <v>30</v>
      </c>
      <c r="L45" s="6">
        <v>39</v>
      </c>
      <c r="M45" s="6">
        <v>26</v>
      </c>
      <c r="N45" s="6">
        <f t="shared" si="8"/>
        <v>35</v>
      </c>
      <c r="O45" s="5">
        <v>6.5439999999999997E-5</v>
      </c>
      <c r="P45" s="5">
        <v>2.4162000000000001E-4</v>
      </c>
      <c r="Q45" s="5">
        <v>1.6602000000000001E-4</v>
      </c>
      <c r="R45" s="5">
        <v>1.7662999999999999E-4</v>
      </c>
      <c r="S45" s="5">
        <f t="shared" si="9"/>
        <v>1.6242749999999999E-4</v>
      </c>
      <c r="T45" s="5">
        <v>4</v>
      </c>
      <c r="U45" s="5">
        <v>9</v>
      </c>
      <c r="V45" s="5">
        <v>7</v>
      </c>
      <c r="W45" s="5">
        <v>6</v>
      </c>
      <c r="X45" s="5">
        <v>6.5</v>
      </c>
    </row>
    <row r="46" spans="1:24" x14ac:dyDescent="0.2">
      <c r="A46" s="2" t="s">
        <v>158</v>
      </c>
      <c r="B46" s="2" t="s">
        <v>157</v>
      </c>
      <c r="C46" s="2">
        <f t="shared" si="5"/>
        <v>7.2904638267910578</v>
      </c>
      <c r="D46" s="2">
        <f t="shared" si="6"/>
        <v>5.7575421916510202E-4</v>
      </c>
      <c r="E46" s="6">
        <v>1.09836E-3</v>
      </c>
      <c r="F46" s="6">
        <v>6.0112000000000002E-4</v>
      </c>
      <c r="G46" s="6">
        <v>7.0596999999999999E-4</v>
      </c>
      <c r="H46" s="6">
        <v>9.0791999999999999E-4</v>
      </c>
      <c r="I46" s="6">
        <f t="shared" si="7"/>
        <v>8.2834249999999999E-4</v>
      </c>
      <c r="J46" s="6">
        <v>18</v>
      </c>
      <c r="K46" s="6">
        <v>8</v>
      </c>
      <c r="L46" s="6">
        <v>12</v>
      </c>
      <c r="M46" s="6">
        <v>10</v>
      </c>
      <c r="N46" s="6">
        <f t="shared" si="8"/>
        <v>12</v>
      </c>
      <c r="O46" s="5">
        <v>6.5649999999999997E-5</v>
      </c>
      <c r="P46" s="5">
        <v>1.6159E-4</v>
      </c>
      <c r="Q46" s="5">
        <v>0</v>
      </c>
      <c r="R46" s="5">
        <v>0</v>
      </c>
      <c r="S46" s="5">
        <f t="shared" si="9"/>
        <v>1.1362E-4</v>
      </c>
      <c r="T46" s="5">
        <v>2</v>
      </c>
      <c r="U46" s="5">
        <v>3</v>
      </c>
      <c r="V46" s="5">
        <v>0</v>
      </c>
      <c r="W46" s="5">
        <v>0</v>
      </c>
      <c r="X46" s="5">
        <v>1.25</v>
      </c>
    </row>
    <row r="47" spans="1:24" x14ac:dyDescent="0.2">
      <c r="A47" s="2" t="s">
        <v>36</v>
      </c>
      <c r="B47" s="2" t="s">
        <v>35</v>
      </c>
      <c r="C47" s="2">
        <f t="shared" si="5"/>
        <v>7.215871209041385</v>
      </c>
      <c r="D47" s="2">
        <f t="shared" si="6"/>
        <v>3.8498853997821395E-2</v>
      </c>
      <c r="E47" s="6">
        <v>9.7991000000000007E-4</v>
      </c>
      <c r="F47" s="6">
        <v>1.03958E-3</v>
      </c>
      <c r="G47" s="6">
        <v>6.4294999999999999E-4</v>
      </c>
      <c r="H47" s="6">
        <v>0</v>
      </c>
      <c r="I47" s="6">
        <f t="shared" si="7"/>
        <v>8.8748000000000006E-4</v>
      </c>
      <c r="J47" s="6">
        <v>8.5714285714285712</v>
      </c>
      <c r="K47" s="6">
        <v>7.384615384615385</v>
      </c>
      <c r="L47" s="6">
        <v>5.833333333333333</v>
      </c>
      <c r="M47" s="6">
        <v>0</v>
      </c>
      <c r="N47" s="6">
        <f t="shared" si="8"/>
        <v>5.4473443223443221</v>
      </c>
      <c r="O47" s="5">
        <v>1.2299000000000001E-4</v>
      </c>
      <c r="P47" s="5">
        <v>0</v>
      </c>
      <c r="Q47" s="5">
        <v>0</v>
      </c>
      <c r="R47" s="5">
        <v>0</v>
      </c>
      <c r="S47" s="5">
        <f t="shared" si="9"/>
        <v>1.2299000000000001E-4</v>
      </c>
      <c r="T47" s="5">
        <v>2</v>
      </c>
      <c r="U47" s="5">
        <v>0</v>
      </c>
      <c r="V47" s="5">
        <v>0</v>
      </c>
      <c r="W47" s="5">
        <v>0</v>
      </c>
      <c r="X47" s="5">
        <v>0.5</v>
      </c>
    </row>
    <row r="48" spans="1:24" x14ac:dyDescent="0.2">
      <c r="B48" s="2" t="s">
        <v>323</v>
      </c>
      <c r="C48" s="2">
        <f t="shared" si="5"/>
        <v>6.9001130208868471</v>
      </c>
      <c r="D48" s="2">
        <f t="shared" si="6"/>
        <v>6.3115656571806464E-4</v>
      </c>
      <c r="E48" s="6">
        <v>6.3135800000000001E-3</v>
      </c>
      <c r="F48" s="6">
        <v>3.6844600000000001E-3</v>
      </c>
      <c r="G48" s="6">
        <v>6.5634100000000004E-3</v>
      </c>
      <c r="H48" s="6">
        <v>6.9434400000000004E-3</v>
      </c>
      <c r="I48" s="6">
        <f t="shared" si="7"/>
        <v>5.8762225000000001E-3</v>
      </c>
      <c r="J48" s="6">
        <v>115</v>
      </c>
      <c r="K48" s="6">
        <v>54.5</v>
      </c>
      <c r="L48" s="6">
        <v>124</v>
      </c>
      <c r="M48" s="6">
        <v>85</v>
      </c>
      <c r="N48" s="6">
        <f t="shared" si="8"/>
        <v>94.625</v>
      </c>
      <c r="O48" s="5">
        <v>5.1681999999999997E-4</v>
      </c>
      <c r="P48" s="5">
        <v>5.5729E-4</v>
      </c>
      <c r="Q48" s="5">
        <v>1.4555499999999999E-3</v>
      </c>
      <c r="R48" s="5">
        <v>8.7679000000000001E-4</v>
      </c>
      <c r="S48" s="5">
        <f t="shared" si="9"/>
        <v>8.5161250000000003E-4</v>
      </c>
      <c r="T48" s="5">
        <v>17.5</v>
      </c>
      <c r="U48" s="5">
        <v>11.5</v>
      </c>
      <c r="V48" s="5">
        <v>34</v>
      </c>
      <c r="W48" s="5">
        <v>16.5</v>
      </c>
      <c r="X48" s="5">
        <v>19.875</v>
      </c>
    </row>
    <row r="49" spans="1:24" x14ac:dyDescent="0.2">
      <c r="A49" s="2" t="s">
        <v>343</v>
      </c>
      <c r="B49" s="2" t="s">
        <v>342</v>
      </c>
      <c r="C49" s="2">
        <f t="shared" si="5"/>
        <v>6.4747194821805776</v>
      </c>
      <c r="D49" s="2">
        <f t="shared" si="6"/>
        <v>3.651082389084119E-3</v>
      </c>
      <c r="E49" s="6">
        <v>1.72207E-3</v>
      </c>
      <c r="F49" s="6">
        <v>1.2117499999999999E-3</v>
      </c>
      <c r="G49" s="6">
        <v>1.18592E-3</v>
      </c>
      <c r="H49" s="6">
        <v>2.5623E-3</v>
      </c>
      <c r="I49" s="6">
        <f t="shared" si="7"/>
        <v>1.6705100000000001E-3</v>
      </c>
      <c r="J49" s="6">
        <v>7</v>
      </c>
      <c r="K49" s="6">
        <v>4</v>
      </c>
      <c r="L49" s="6">
        <v>5</v>
      </c>
      <c r="M49" s="6">
        <v>7</v>
      </c>
      <c r="N49" s="6">
        <f t="shared" si="8"/>
        <v>5.75</v>
      </c>
      <c r="O49" s="5">
        <v>1.3234E-4</v>
      </c>
      <c r="P49" s="5">
        <v>0</v>
      </c>
      <c r="Q49" s="5">
        <v>3.8367000000000002E-4</v>
      </c>
      <c r="R49" s="5">
        <v>0</v>
      </c>
      <c r="S49" s="5">
        <f t="shared" si="9"/>
        <v>2.5800500000000001E-4</v>
      </c>
      <c r="T49" s="5">
        <v>1</v>
      </c>
      <c r="U49" s="5">
        <v>0</v>
      </c>
      <c r="V49" s="5">
        <v>2</v>
      </c>
      <c r="W49" s="5">
        <v>0</v>
      </c>
      <c r="X49" s="5">
        <v>0.75</v>
      </c>
    </row>
    <row r="50" spans="1:24" x14ac:dyDescent="0.2">
      <c r="A50" s="2" t="s">
        <v>107</v>
      </c>
      <c r="B50" s="2" t="s">
        <v>106</v>
      </c>
      <c r="C50" s="2">
        <f t="shared" si="5"/>
        <v>6.2789917720009543</v>
      </c>
      <c r="D50" s="2">
        <f t="shared" si="6"/>
        <v>3.0035188204199995E-3</v>
      </c>
      <c r="E50" s="6">
        <v>2.0620999999999999E-4</v>
      </c>
      <c r="F50" s="6">
        <v>3.1740000000000002E-4</v>
      </c>
      <c r="G50" s="6">
        <v>4.9702000000000004E-4</v>
      </c>
      <c r="H50" s="6">
        <v>3.8351999999999999E-4</v>
      </c>
      <c r="I50" s="6">
        <f t="shared" si="7"/>
        <v>3.5103750000000001E-4</v>
      </c>
      <c r="J50" s="6">
        <v>4</v>
      </c>
      <c r="K50" s="6">
        <v>5</v>
      </c>
      <c r="L50" s="6">
        <v>10</v>
      </c>
      <c r="M50" s="6">
        <v>5</v>
      </c>
      <c r="N50" s="6">
        <f t="shared" si="8"/>
        <v>6</v>
      </c>
      <c r="O50" s="5">
        <v>2.773E-5</v>
      </c>
      <c r="P50" s="5">
        <v>0</v>
      </c>
      <c r="Q50" s="5">
        <v>4.0200000000000001E-5</v>
      </c>
      <c r="R50" s="5">
        <v>9.9790000000000005E-5</v>
      </c>
      <c r="S50" s="5">
        <f t="shared" si="9"/>
        <v>5.5906666666666664E-5</v>
      </c>
      <c r="T50" s="5">
        <v>1</v>
      </c>
      <c r="U50" s="5">
        <v>0</v>
      </c>
      <c r="V50" s="5">
        <v>1</v>
      </c>
      <c r="W50" s="5">
        <v>2</v>
      </c>
      <c r="X50" s="5">
        <v>1</v>
      </c>
    </row>
    <row r="51" spans="1:24" x14ac:dyDescent="0.2">
      <c r="A51" s="2" t="s">
        <v>417</v>
      </c>
      <c r="B51" s="2" t="s">
        <v>416</v>
      </c>
      <c r="C51" s="2">
        <f t="shared" si="5"/>
        <v>5.9563758389261752</v>
      </c>
      <c r="D51" s="2">
        <f t="shared" si="6"/>
        <v>4.5304167767959529E-3</v>
      </c>
      <c r="E51" s="6">
        <v>1.1148099999999999E-3</v>
      </c>
      <c r="F51" s="6">
        <v>1.24508E-3</v>
      </c>
      <c r="G51" s="6">
        <v>4.4645999999999998E-4</v>
      </c>
      <c r="H51" s="6">
        <v>1.1519E-3</v>
      </c>
      <c r="I51" s="6">
        <f t="shared" si="7"/>
        <v>9.8956249999999999E-4</v>
      </c>
      <c r="J51" s="6">
        <v>15</v>
      </c>
      <c r="K51" s="6">
        <v>13.604651162790697</v>
      </c>
      <c r="L51" s="6">
        <v>6.2307692307692308</v>
      </c>
      <c r="M51" s="6">
        <v>10.416666666666668</v>
      </c>
      <c r="N51" s="6">
        <f t="shared" si="8"/>
        <v>11.31302176505665</v>
      </c>
      <c r="O51" s="5">
        <v>8.4400000000000005E-5</v>
      </c>
      <c r="P51" s="5">
        <v>2.6240999999999998E-4</v>
      </c>
      <c r="Q51" s="5">
        <v>1.7385999999999999E-4</v>
      </c>
      <c r="R51" s="5">
        <v>1.4386999999999999E-4</v>
      </c>
      <c r="S51" s="5">
        <f t="shared" si="9"/>
        <v>1.6613499999999998E-4</v>
      </c>
      <c r="T51" s="5">
        <v>2.1111111111111112</v>
      </c>
      <c r="U51" s="5">
        <v>4</v>
      </c>
      <c r="V51" s="5">
        <v>3</v>
      </c>
      <c r="W51" s="5">
        <v>2</v>
      </c>
      <c r="X51" s="5">
        <v>2.7777777777777777</v>
      </c>
    </row>
    <row r="52" spans="1:24" x14ac:dyDescent="0.2">
      <c r="A52" s="2" t="s">
        <v>211</v>
      </c>
      <c r="B52" s="2" t="s">
        <v>210</v>
      </c>
      <c r="C52" s="2">
        <f t="shared" si="5"/>
        <v>5.7685447990181036</v>
      </c>
      <c r="D52" s="2">
        <f t="shared" si="6"/>
        <v>8.9442935911868519E-3</v>
      </c>
      <c r="E52" s="6">
        <v>8.5049999999999994E-5</v>
      </c>
      <c r="F52" s="6">
        <v>3.1420999999999999E-4</v>
      </c>
      <c r="G52" s="6">
        <v>2.8700999999999998E-4</v>
      </c>
      <c r="H52" s="6">
        <v>3.1638E-4</v>
      </c>
      <c r="I52" s="6">
        <f t="shared" si="7"/>
        <v>2.5066249999999997E-4</v>
      </c>
      <c r="J52" s="6">
        <v>2</v>
      </c>
      <c r="K52" s="6">
        <v>6</v>
      </c>
      <c r="L52" s="6">
        <v>7</v>
      </c>
      <c r="M52" s="6">
        <v>5</v>
      </c>
      <c r="N52" s="6">
        <f t="shared" si="8"/>
        <v>5</v>
      </c>
      <c r="O52" s="5">
        <v>2.2880000000000001E-5</v>
      </c>
      <c r="P52" s="5">
        <v>0</v>
      </c>
      <c r="Q52" s="5">
        <v>6.6320000000000002E-5</v>
      </c>
      <c r="R52" s="5">
        <v>4.1159999999999999E-5</v>
      </c>
      <c r="S52" s="5">
        <f t="shared" si="9"/>
        <v>4.3453333333333333E-5</v>
      </c>
      <c r="T52" s="5">
        <v>1</v>
      </c>
      <c r="U52" s="5">
        <v>0</v>
      </c>
      <c r="V52" s="5">
        <v>2</v>
      </c>
      <c r="W52" s="5">
        <v>1</v>
      </c>
      <c r="X52" s="5">
        <v>1</v>
      </c>
    </row>
    <row r="53" spans="1:24" x14ac:dyDescent="0.2">
      <c r="A53" s="2" t="s">
        <v>293</v>
      </c>
      <c r="B53" s="2" t="s">
        <v>292</v>
      </c>
      <c r="C53" s="2">
        <f t="shared" si="5"/>
        <v>5.6895881687281369</v>
      </c>
      <c r="D53" s="2">
        <f t="shared" si="6"/>
        <v>1.6986379956594433E-5</v>
      </c>
      <c r="E53" s="6">
        <v>2.920565E-2</v>
      </c>
      <c r="F53" s="6">
        <v>3.1887550000000001E-2</v>
      </c>
      <c r="G53" s="6">
        <v>2.4296970000000001E-2</v>
      </c>
      <c r="H53" s="6">
        <v>2.693129E-2</v>
      </c>
      <c r="I53" s="6">
        <f t="shared" si="7"/>
        <v>2.8080364999999999E-2</v>
      </c>
      <c r="J53" s="6">
        <v>547</v>
      </c>
      <c r="K53" s="6">
        <v>485</v>
      </c>
      <c r="L53" s="6">
        <v>472</v>
      </c>
      <c r="M53" s="6">
        <v>339</v>
      </c>
      <c r="N53" s="6">
        <f t="shared" si="8"/>
        <v>460.75</v>
      </c>
      <c r="O53" s="5">
        <v>2.1828099999999999E-3</v>
      </c>
      <c r="P53" s="5">
        <v>5.5141000000000001E-3</v>
      </c>
      <c r="Q53" s="5">
        <v>6.4116700000000004E-3</v>
      </c>
      <c r="R53" s="5">
        <v>5.633E-3</v>
      </c>
      <c r="S53" s="5">
        <f t="shared" si="9"/>
        <v>4.9353949999999995E-3</v>
      </c>
      <c r="T53" s="5">
        <v>76</v>
      </c>
      <c r="U53" s="5">
        <v>117</v>
      </c>
      <c r="V53" s="5">
        <v>154</v>
      </c>
      <c r="W53" s="5">
        <v>109</v>
      </c>
      <c r="X53" s="5">
        <v>114</v>
      </c>
    </row>
    <row r="54" spans="1:24" x14ac:dyDescent="0.2">
      <c r="A54" s="2" t="s">
        <v>241</v>
      </c>
      <c r="B54" s="2" t="s">
        <v>240</v>
      </c>
      <c r="C54" s="2">
        <f t="shared" si="5"/>
        <v>5.3443247326824732</v>
      </c>
      <c r="D54" s="2">
        <f t="shared" si="6"/>
        <v>2.5878073253493626E-4</v>
      </c>
      <c r="E54" s="6">
        <v>5.3666949999999998E-2</v>
      </c>
      <c r="F54" s="6">
        <v>4.958071E-2</v>
      </c>
      <c r="G54" s="6">
        <v>5.112104E-2</v>
      </c>
      <c r="H54" s="6">
        <v>7.5544150000000004E-2</v>
      </c>
      <c r="I54" s="6">
        <f t="shared" si="7"/>
        <v>5.74782125E-2</v>
      </c>
      <c r="J54" s="6">
        <v>1001</v>
      </c>
      <c r="K54" s="6">
        <v>751</v>
      </c>
      <c r="L54" s="6">
        <v>989</v>
      </c>
      <c r="M54" s="6">
        <v>947</v>
      </c>
      <c r="N54" s="6">
        <f t="shared" si="8"/>
        <v>922</v>
      </c>
      <c r="O54" s="5">
        <v>1.0786189999999999E-2</v>
      </c>
      <c r="P54" s="5">
        <v>1.1972999999999999E-2</v>
      </c>
      <c r="Q54" s="5">
        <v>1.0660660000000001E-2</v>
      </c>
      <c r="R54" s="5">
        <v>9.60015E-3</v>
      </c>
      <c r="S54" s="5">
        <f t="shared" si="9"/>
        <v>1.0755000000000001E-2</v>
      </c>
      <c r="T54" s="5">
        <v>374</v>
      </c>
      <c r="U54" s="5">
        <v>253</v>
      </c>
      <c r="V54" s="5">
        <v>255</v>
      </c>
      <c r="W54" s="5">
        <v>185</v>
      </c>
      <c r="X54" s="5">
        <v>266.75</v>
      </c>
    </row>
    <row r="55" spans="1:24" x14ac:dyDescent="0.2">
      <c r="A55" s="2" t="s">
        <v>295</v>
      </c>
      <c r="B55" s="2" t="s">
        <v>294</v>
      </c>
      <c r="C55" s="2">
        <f t="shared" si="5"/>
        <v>5.2422461404859071</v>
      </c>
      <c r="D55" s="2">
        <f t="shared" si="6"/>
        <v>2.7975685804767863E-4</v>
      </c>
      <c r="E55" s="6">
        <v>2.6393880000000002E-2</v>
      </c>
      <c r="F55" s="6">
        <v>2.6729360000000001E-2</v>
      </c>
      <c r="G55" s="6">
        <v>2.558589E-2</v>
      </c>
      <c r="H55" s="6">
        <v>3.7555030000000003E-2</v>
      </c>
      <c r="I55" s="6">
        <f t="shared" si="7"/>
        <v>2.9066040000000001E-2</v>
      </c>
      <c r="J55" s="6">
        <v>366</v>
      </c>
      <c r="K55" s="6">
        <v>301</v>
      </c>
      <c r="L55" s="6">
        <v>368</v>
      </c>
      <c r="M55" s="6">
        <v>350</v>
      </c>
      <c r="N55" s="6">
        <f t="shared" si="8"/>
        <v>346.25</v>
      </c>
      <c r="O55" s="5">
        <v>1.9008199999999999E-3</v>
      </c>
      <c r="P55" s="5">
        <v>7.8931999999999995E-3</v>
      </c>
      <c r="Q55" s="5">
        <v>6.2418899999999999E-3</v>
      </c>
      <c r="R55" s="5">
        <v>6.1424000000000001E-3</v>
      </c>
      <c r="S55" s="5">
        <f t="shared" si="9"/>
        <v>5.5445774999999999E-3</v>
      </c>
      <c r="T55" s="5">
        <v>49</v>
      </c>
      <c r="U55" s="5">
        <v>124</v>
      </c>
      <c r="V55" s="5">
        <v>111</v>
      </c>
      <c r="W55" s="5">
        <v>88</v>
      </c>
      <c r="X55" s="5">
        <v>93</v>
      </c>
    </row>
    <row r="56" spans="1:24" x14ac:dyDescent="0.2">
      <c r="A56" s="2" t="s">
        <v>255</v>
      </c>
      <c r="B56" s="2" t="s">
        <v>254</v>
      </c>
      <c r="C56" s="2">
        <f t="shared" si="5"/>
        <v>5.0339679792297698</v>
      </c>
      <c r="D56" s="2">
        <f t="shared" si="6"/>
        <v>1.0444917562585681E-2</v>
      </c>
      <c r="E56" s="6">
        <v>8.1320000000000001E-5</v>
      </c>
      <c r="F56" s="6">
        <v>8.0110000000000004E-5</v>
      </c>
      <c r="G56" s="6">
        <v>4.7039999999999997E-5</v>
      </c>
      <c r="H56" s="6">
        <v>2.4199999999999999E-5</v>
      </c>
      <c r="I56" s="6">
        <f t="shared" si="7"/>
        <v>5.8167499999999995E-5</v>
      </c>
      <c r="J56" s="6">
        <v>5</v>
      </c>
      <c r="K56" s="6">
        <v>4</v>
      </c>
      <c r="L56" s="6">
        <v>3</v>
      </c>
      <c r="M56" s="6">
        <v>1</v>
      </c>
      <c r="N56" s="6">
        <f t="shared" si="8"/>
        <v>3.25</v>
      </c>
      <c r="O56" s="5">
        <v>8.7499999999999992E-6</v>
      </c>
      <c r="P56" s="5">
        <v>1.436E-5</v>
      </c>
      <c r="Q56" s="5">
        <v>0</v>
      </c>
      <c r="R56" s="5">
        <v>0</v>
      </c>
      <c r="S56" s="5">
        <f t="shared" si="9"/>
        <v>1.1555E-5</v>
      </c>
      <c r="T56" s="5">
        <v>1</v>
      </c>
      <c r="U56" s="5">
        <v>1</v>
      </c>
      <c r="V56" s="5">
        <v>0</v>
      </c>
      <c r="W56" s="5">
        <v>0</v>
      </c>
      <c r="X56" s="5">
        <v>0.5</v>
      </c>
    </row>
    <row r="57" spans="1:24" x14ac:dyDescent="0.2">
      <c r="A57" s="2" t="s">
        <v>103</v>
      </c>
      <c r="B57" s="2" t="s">
        <v>102</v>
      </c>
      <c r="C57" s="2">
        <f t="shared" si="5"/>
        <v>4.9331097812628979</v>
      </c>
      <c r="D57" s="2">
        <f t="shared" si="6"/>
        <v>5.888829621447908E-4</v>
      </c>
      <c r="E57" s="6">
        <v>1.34549E-3</v>
      </c>
      <c r="F57" s="6">
        <v>1.1045600000000001E-3</v>
      </c>
      <c r="G57" s="6">
        <v>1.4413500000000001E-3</v>
      </c>
      <c r="H57" s="6">
        <v>8.8977000000000001E-4</v>
      </c>
      <c r="I57" s="6">
        <f t="shared" si="7"/>
        <v>1.1952925000000001E-3</v>
      </c>
      <c r="J57" s="6">
        <v>9</v>
      </c>
      <c r="K57" s="6">
        <v>6</v>
      </c>
      <c r="L57" s="6">
        <v>10</v>
      </c>
      <c r="M57" s="6">
        <v>4</v>
      </c>
      <c r="N57" s="6">
        <f t="shared" si="8"/>
        <v>7.25</v>
      </c>
      <c r="O57" s="5">
        <v>1.6084000000000001E-4</v>
      </c>
      <c r="P57" s="5">
        <v>1.3196E-4</v>
      </c>
      <c r="Q57" s="5">
        <v>0</v>
      </c>
      <c r="R57" s="5">
        <v>4.3409999999999998E-4</v>
      </c>
      <c r="S57" s="5">
        <f t="shared" si="9"/>
        <v>2.4229999999999998E-4</v>
      </c>
      <c r="T57" s="5">
        <v>2</v>
      </c>
      <c r="U57" s="5">
        <v>1</v>
      </c>
      <c r="V57" s="5">
        <v>0</v>
      </c>
      <c r="W57" s="5">
        <v>3</v>
      </c>
      <c r="X57" s="5">
        <v>1.5</v>
      </c>
    </row>
    <row r="58" spans="1:24" x14ac:dyDescent="0.2">
      <c r="A58" s="2" t="s">
        <v>171</v>
      </c>
      <c r="B58" s="2" t="s">
        <v>170</v>
      </c>
      <c r="C58" s="2">
        <f t="shared" si="5"/>
        <v>4.4574911188222046</v>
      </c>
      <c r="D58" s="2">
        <f t="shared" si="6"/>
        <v>3.0569426936474598E-3</v>
      </c>
      <c r="E58" s="6">
        <v>2.2515999999999999E-3</v>
      </c>
      <c r="F58" s="6">
        <v>2.4807700000000002E-3</v>
      </c>
      <c r="G58" s="6">
        <v>1.59954E-3</v>
      </c>
      <c r="H58" s="6">
        <v>1.2342799999999999E-3</v>
      </c>
      <c r="I58" s="6">
        <f t="shared" si="7"/>
        <v>1.8915474999999999E-3</v>
      </c>
      <c r="J58" s="6">
        <v>19</v>
      </c>
      <c r="K58" s="6">
        <v>17</v>
      </c>
      <c r="L58" s="6">
        <v>14</v>
      </c>
      <c r="M58" s="6">
        <v>7</v>
      </c>
      <c r="N58" s="6">
        <f t="shared" si="8"/>
        <v>14.25</v>
      </c>
      <c r="O58" s="5">
        <v>6.3747000000000001E-4</v>
      </c>
      <c r="P58" s="5">
        <v>2.0921000000000001E-4</v>
      </c>
      <c r="Q58" s="5">
        <v>2.7722000000000001E-4</v>
      </c>
      <c r="R58" s="5">
        <v>5.7350999999999995E-4</v>
      </c>
      <c r="S58" s="5">
        <f t="shared" si="9"/>
        <v>4.2435250000000003E-4</v>
      </c>
      <c r="T58" s="5">
        <v>10</v>
      </c>
      <c r="U58" s="5">
        <v>2</v>
      </c>
      <c r="V58" s="5">
        <v>3</v>
      </c>
      <c r="W58" s="5">
        <v>5</v>
      </c>
      <c r="X58" s="5">
        <v>5</v>
      </c>
    </row>
    <row r="59" spans="1:24" x14ac:dyDescent="0.2">
      <c r="A59" s="2" t="s">
        <v>97</v>
      </c>
      <c r="B59" s="2" t="s">
        <v>96</v>
      </c>
      <c r="C59" s="2">
        <f t="shared" si="5"/>
        <v>4.4049469557195575</v>
      </c>
      <c r="D59" s="2">
        <f t="shared" si="6"/>
        <v>1.8506576112293216E-3</v>
      </c>
      <c r="E59" s="6">
        <v>1.03455E-3</v>
      </c>
      <c r="F59" s="6">
        <v>5.4597999999999995E-4</v>
      </c>
      <c r="G59" s="6">
        <v>1.13992E-3</v>
      </c>
      <c r="H59" s="6">
        <v>1.0995200000000001E-3</v>
      </c>
      <c r="I59" s="6">
        <f t="shared" si="7"/>
        <v>9.5499250000000006E-4</v>
      </c>
      <c r="J59" s="6">
        <v>7</v>
      </c>
      <c r="K59" s="6">
        <v>3</v>
      </c>
      <c r="L59" s="6">
        <v>8</v>
      </c>
      <c r="M59" s="6">
        <v>5</v>
      </c>
      <c r="N59" s="6">
        <f t="shared" si="8"/>
        <v>5.75</v>
      </c>
      <c r="O59" s="5">
        <v>1.5899999999999999E-4</v>
      </c>
      <c r="P59" s="5">
        <v>2.6090999999999999E-4</v>
      </c>
      <c r="Q59" s="5">
        <v>2.3049E-4</v>
      </c>
      <c r="R59" s="5">
        <v>0</v>
      </c>
      <c r="S59" s="5">
        <f t="shared" si="9"/>
        <v>2.1679999999999998E-4</v>
      </c>
      <c r="T59" s="5">
        <v>2</v>
      </c>
      <c r="U59" s="5">
        <v>2</v>
      </c>
      <c r="V59" s="5">
        <v>2</v>
      </c>
      <c r="W59" s="5">
        <v>0</v>
      </c>
      <c r="X59" s="5">
        <v>1.5</v>
      </c>
    </row>
    <row r="60" spans="1:24" x14ac:dyDescent="0.2">
      <c r="A60" s="2" t="s">
        <v>78</v>
      </c>
      <c r="B60" s="2" t="s">
        <v>77</v>
      </c>
      <c r="C60" s="2">
        <f t="shared" si="5"/>
        <v>4.3006863253661063</v>
      </c>
      <c r="D60" s="2">
        <f t="shared" si="6"/>
        <v>4.6260252975352195E-5</v>
      </c>
      <c r="E60" s="6">
        <v>3.8870000000000002E-4</v>
      </c>
      <c r="F60" s="6">
        <v>3.5898000000000001E-4</v>
      </c>
      <c r="G60" s="6">
        <v>3.2791E-4</v>
      </c>
      <c r="H60" s="6">
        <v>3.6147000000000002E-4</v>
      </c>
      <c r="I60" s="6">
        <f t="shared" si="7"/>
        <v>3.59265E-4</v>
      </c>
      <c r="J60" s="6">
        <v>8</v>
      </c>
      <c r="K60" s="6">
        <v>6</v>
      </c>
      <c r="L60" s="6">
        <v>7</v>
      </c>
      <c r="M60" s="6">
        <v>5</v>
      </c>
      <c r="N60" s="6">
        <f t="shared" si="8"/>
        <v>6.5</v>
      </c>
      <c r="O60" s="5">
        <v>0</v>
      </c>
      <c r="P60" s="5">
        <v>4.2889999999999998E-5</v>
      </c>
      <c r="Q60" s="5">
        <v>1.1366000000000001E-4</v>
      </c>
      <c r="R60" s="5">
        <v>9.4060000000000004E-5</v>
      </c>
      <c r="S60" s="5">
        <f t="shared" si="9"/>
        <v>8.3536666666666676E-5</v>
      </c>
      <c r="T60" s="5">
        <v>0</v>
      </c>
      <c r="U60" s="5">
        <v>1</v>
      </c>
      <c r="V60" s="5">
        <v>3</v>
      </c>
      <c r="W60" s="5">
        <v>2</v>
      </c>
      <c r="X60" s="5">
        <v>1.5</v>
      </c>
    </row>
    <row r="61" spans="1:24" x14ac:dyDescent="0.2">
      <c r="B61" s="2" t="s">
        <v>267</v>
      </c>
      <c r="C61" s="2">
        <f t="shared" si="5"/>
        <v>4.2067235859124867</v>
      </c>
      <c r="D61" s="2">
        <f t="shared" si="6"/>
        <v>8.9649095427663372E-3</v>
      </c>
      <c r="E61" s="6">
        <v>2.4031000000000001E-4</v>
      </c>
      <c r="F61" s="6">
        <v>2.2194000000000001E-4</v>
      </c>
      <c r="G61" s="6">
        <v>5.7920000000000001E-5</v>
      </c>
      <c r="H61" s="6">
        <v>2.6816999999999998E-4</v>
      </c>
      <c r="I61" s="6">
        <f t="shared" si="7"/>
        <v>1.97085E-4</v>
      </c>
      <c r="J61" s="6">
        <v>4</v>
      </c>
      <c r="K61" s="6">
        <v>3</v>
      </c>
      <c r="L61" s="6">
        <v>1</v>
      </c>
      <c r="M61" s="6">
        <v>3</v>
      </c>
      <c r="N61" s="6">
        <f t="shared" si="8"/>
        <v>2.75</v>
      </c>
      <c r="O61" s="5">
        <v>0</v>
      </c>
      <c r="P61" s="5">
        <v>0</v>
      </c>
      <c r="Q61" s="5">
        <v>4.685E-5</v>
      </c>
      <c r="R61" s="5">
        <v>0</v>
      </c>
      <c r="S61" s="5">
        <f t="shared" si="9"/>
        <v>4.685E-5</v>
      </c>
      <c r="T61" s="5">
        <v>0</v>
      </c>
      <c r="U61" s="5">
        <v>0</v>
      </c>
      <c r="V61" s="5">
        <v>1</v>
      </c>
      <c r="W61" s="5">
        <v>0</v>
      </c>
      <c r="X61" s="5">
        <v>0.25</v>
      </c>
    </row>
    <row r="62" spans="1:24" x14ac:dyDescent="0.2">
      <c r="A62" s="2" t="s">
        <v>264</v>
      </c>
      <c r="B62" s="2" t="s">
        <v>263</v>
      </c>
      <c r="C62" s="2">
        <f t="shared" si="5"/>
        <v>4.1854280059376556</v>
      </c>
      <c r="D62" s="2">
        <f t="shared" si="6"/>
        <v>1.9104392279319784E-2</v>
      </c>
      <c r="E62" s="6">
        <v>2.2764000000000001E-4</v>
      </c>
      <c r="F62" s="6">
        <v>1.4016000000000001E-4</v>
      </c>
      <c r="G62" s="6">
        <v>5.4870000000000002E-5</v>
      </c>
      <c r="H62" s="6">
        <v>2.5402999999999998E-4</v>
      </c>
      <c r="I62" s="6">
        <f t="shared" si="7"/>
        <v>1.6917500000000001E-4</v>
      </c>
      <c r="J62" s="6">
        <v>4</v>
      </c>
      <c r="K62" s="6">
        <v>2</v>
      </c>
      <c r="L62" s="6">
        <v>1</v>
      </c>
      <c r="M62" s="6">
        <v>3</v>
      </c>
      <c r="N62" s="6">
        <f t="shared" si="8"/>
        <v>2.5</v>
      </c>
      <c r="O62" s="5">
        <v>3.061E-5</v>
      </c>
      <c r="P62" s="5">
        <v>5.0229999999999998E-5</v>
      </c>
      <c r="Q62" s="5">
        <v>0</v>
      </c>
      <c r="R62" s="5">
        <v>0</v>
      </c>
      <c r="S62" s="5">
        <f t="shared" si="9"/>
        <v>4.0419999999999996E-5</v>
      </c>
      <c r="T62" s="5">
        <v>1</v>
      </c>
      <c r="U62" s="5">
        <v>1</v>
      </c>
      <c r="V62" s="5">
        <v>0</v>
      </c>
      <c r="W62" s="5">
        <v>0</v>
      </c>
      <c r="X62" s="5">
        <v>0.5</v>
      </c>
    </row>
    <row r="63" spans="1:24" x14ac:dyDescent="0.2">
      <c r="A63" s="2" t="s">
        <v>87</v>
      </c>
      <c r="B63" s="2" t="s">
        <v>86</v>
      </c>
      <c r="C63" s="2">
        <f t="shared" si="5"/>
        <v>4.1819214876033062</v>
      </c>
      <c r="D63" s="2">
        <f t="shared" si="6"/>
        <v>1.5063204214187758E-3</v>
      </c>
      <c r="E63" s="6">
        <v>3.6327000000000001E-4</v>
      </c>
      <c r="F63" s="6">
        <v>3.1952E-4</v>
      </c>
      <c r="G63" s="6">
        <v>5.5037E-4</v>
      </c>
      <c r="H63" s="6">
        <v>3.8608000000000002E-4</v>
      </c>
      <c r="I63" s="6">
        <f t="shared" si="7"/>
        <v>4.0481000000000002E-4</v>
      </c>
      <c r="J63" s="6">
        <v>7</v>
      </c>
      <c r="K63" s="6">
        <v>5</v>
      </c>
      <c r="L63" s="6">
        <v>11</v>
      </c>
      <c r="M63" s="6">
        <v>5</v>
      </c>
      <c r="N63" s="6">
        <f t="shared" si="8"/>
        <v>7</v>
      </c>
      <c r="O63" s="5">
        <v>2.792E-5</v>
      </c>
      <c r="P63" s="5">
        <v>1.3742E-4</v>
      </c>
      <c r="Q63" s="5">
        <v>1.214E-4</v>
      </c>
      <c r="R63" s="5">
        <v>1.0046E-4</v>
      </c>
      <c r="S63" s="5">
        <f t="shared" si="9"/>
        <v>9.6799999999999995E-5</v>
      </c>
      <c r="T63" s="5">
        <v>1</v>
      </c>
      <c r="U63" s="5">
        <v>3</v>
      </c>
      <c r="V63" s="5">
        <v>3</v>
      </c>
      <c r="W63" s="5">
        <v>2</v>
      </c>
      <c r="X63" s="5">
        <v>2.25</v>
      </c>
    </row>
    <row r="64" spans="1:24" x14ac:dyDescent="0.2">
      <c r="A64" s="2" t="s">
        <v>287</v>
      </c>
      <c r="B64" s="2" t="s">
        <v>286</v>
      </c>
      <c r="C64" s="2">
        <f t="shared" si="5"/>
        <v>4.1262938790352415</v>
      </c>
      <c r="D64" s="2">
        <f t="shared" si="6"/>
        <v>4.6668983770359061E-5</v>
      </c>
      <c r="E64" s="6">
        <v>1.58987E-3</v>
      </c>
      <c r="F64" s="6">
        <v>1.8227600000000001E-3</v>
      </c>
      <c r="G64" s="6">
        <v>1.37426E-3</v>
      </c>
      <c r="H64" s="6">
        <v>1.79459E-3</v>
      </c>
      <c r="I64" s="6">
        <f t="shared" si="7"/>
        <v>1.6453700000000002E-3</v>
      </c>
      <c r="J64" s="6">
        <v>29</v>
      </c>
      <c r="K64" s="6">
        <v>27</v>
      </c>
      <c r="L64" s="6">
        <v>26</v>
      </c>
      <c r="M64" s="6">
        <v>22</v>
      </c>
      <c r="N64" s="6">
        <f t="shared" si="8"/>
        <v>26</v>
      </c>
      <c r="O64" s="5">
        <v>3.2440000000000002E-4</v>
      </c>
      <c r="P64" s="5">
        <v>2.9034999999999998E-4</v>
      </c>
      <c r="Q64" s="5">
        <v>5.5575000000000004E-4</v>
      </c>
      <c r="R64" s="5">
        <v>4.2451000000000001E-4</v>
      </c>
      <c r="S64" s="5">
        <f t="shared" si="9"/>
        <v>3.987525E-4</v>
      </c>
      <c r="T64" s="5">
        <v>11</v>
      </c>
      <c r="U64" s="5">
        <v>6</v>
      </c>
      <c r="V64" s="5">
        <v>13</v>
      </c>
      <c r="W64" s="5">
        <v>8</v>
      </c>
      <c r="X64" s="5">
        <v>9.5</v>
      </c>
    </row>
    <row r="65" spans="1:24" x14ac:dyDescent="0.2">
      <c r="A65" s="2" t="s">
        <v>237</v>
      </c>
      <c r="B65" s="2" t="s">
        <v>236</v>
      </c>
      <c r="C65" s="2">
        <f t="shared" si="5"/>
        <v>4.113653320069635</v>
      </c>
      <c r="D65" s="2">
        <f t="shared" si="6"/>
        <v>4.3867922412102299E-4</v>
      </c>
      <c r="E65" s="6">
        <v>2.6162300000000002E-3</v>
      </c>
      <c r="F65" s="6">
        <v>1.84093E-3</v>
      </c>
      <c r="G65" s="6">
        <v>3.24303E-3</v>
      </c>
      <c r="H65" s="6">
        <v>2.22441E-3</v>
      </c>
      <c r="I65" s="6">
        <f t="shared" si="7"/>
        <v>2.4811500000000001E-3</v>
      </c>
      <c r="J65" s="6">
        <v>7</v>
      </c>
      <c r="K65" s="6">
        <v>4</v>
      </c>
      <c r="L65" s="6">
        <v>9</v>
      </c>
      <c r="M65" s="6">
        <v>4</v>
      </c>
      <c r="N65" s="6">
        <f t="shared" si="8"/>
        <v>6</v>
      </c>
      <c r="O65" s="5">
        <v>6.0315E-4</v>
      </c>
      <c r="P65" s="5">
        <v>0</v>
      </c>
      <c r="Q65" s="5">
        <v>0</v>
      </c>
      <c r="R65" s="5">
        <v>0</v>
      </c>
      <c r="S65" s="5">
        <f t="shared" si="9"/>
        <v>6.0315E-4</v>
      </c>
      <c r="T65" s="5">
        <v>3</v>
      </c>
      <c r="U65" s="5">
        <v>0</v>
      </c>
      <c r="V65" s="5">
        <v>0</v>
      </c>
      <c r="W65" s="5">
        <v>0</v>
      </c>
      <c r="X65" s="5">
        <v>0.75</v>
      </c>
    </row>
    <row r="66" spans="1:24" x14ac:dyDescent="0.2">
      <c r="A66" s="2" t="s">
        <v>307</v>
      </c>
      <c r="B66" s="2" t="s">
        <v>306</v>
      </c>
      <c r="C66" s="2">
        <f t="shared" si="5"/>
        <v>4.0189385833511668</v>
      </c>
      <c r="D66" s="2">
        <f t="shared" si="6"/>
        <v>3.3759605318721768E-3</v>
      </c>
      <c r="E66" s="6">
        <v>2.1010600000000001E-3</v>
      </c>
      <c r="F66" s="6">
        <v>3.1047000000000002E-3</v>
      </c>
      <c r="G66" s="6">
        <v>1.62054E-3</v>
      </c>
      <c r="H66" s="6">
        <v>2.18834E-3</v>
      </c>
      <c r="I66" s="6">
        <f t="shared" si="7"/>
        <v>2.2536600000000002E-3</v>
      </c>
      <c r="J66" s="6">
        <v>20</v>
      </c>
      <c r="K66" s="6">
        <v>24</v>
      </c>
      <c r="L66" s="6">
        <v>16</v>
      </c>
      <c r="M66" s="6">
        <v>14</v>
      </c>
      <c r="N66" s="6">
        <f t="shared" si="8"/>
        <v>18.5</v>
      </c>
      <c r="O66" s="5">
        <v>1.0737100000000001E-3</v>
      </c>
      <c r="P66" s="5">
        <v>5.5637999999999998E-4</v>
      </c>
      <c r="Q66" s="5">
        <v>4.0958999999999999E-4</v>
      </c>
      <c r="R66" s="5">
        <v>2.0336E-4</v>
      </c>
      <c r="S66" s="5">
        <f t="shared" si="9"/>
        <v>5.6075999999999999E-4</v>
      </c>
      <c r="T66" s="5">
        <v>19</v>
      </c>
      <c r="U66" s="5">
        <v>6</v>
      </c>
      <c r="V66" s="5">
        <v>5</v>
      </c>
      <c r="W66" s="5">
        <v>2</v>
      </c>
      <c r="X66" s="5">
        <v>8</v>
      </c>
    </row>
    <row r="67" spans="1:24" x14ac:dyDescent="0.2">
      <c r="A67" s="2" t="s">
        <v>45</v>
      </c>
      <c r="B67" s="2" t="s">
        <v>44</v>
      </c>
      <c r="C67" s="2">
        <f t="shared" si="5"/>
        <v>3.9363641954429442</v>
      </c>
      <c r="D67" s="2">
        <f t="shared" si="6"/>
        <v>6.1215073466664674E-4</v>
      </c>
      <c r="E67" s="6">
        <v>1.2895199999999999E-3</v>
      </c>
      <c r="F67" s="6">
        <v>1.5879100000000001E-3</v>
      </c>
      <c r="G67" s="6">
        <v>1.42085E-3</v>
      </c>
      <c r="H67" s="6">
        <v>8.2229999999999998E-4</v>
      </c>
      <c r="I67" s="6">
        <f t="shared" si="7"/>
        <v>1.2801449999999999E-3</v>
      </c>
      <c r="J67" s="6">
        <v>7</v>
      </c>
      <c r="K67" s="6">
        <v>7</v>
      </c>
      <c r="L67" s="6">
        <v>8</v>
      </c>
      <c r="M67" s="6">
        <v>3</v>
      </c>
      <c r="N67" s="6">
        <f t="shared" si="8"/>
        <v>6.25</v>
      </c>
      <c r="O67" s="5">
        <v>0</v>
      </c>
      <c r="P67" s="5">
        <v>3.2520999999999998E-4</v>
      </c>
      <c r="Q67" s="5">
        <v>0</v>
      </c>
      <c r="R67" s="5">
        <v>0</v>
      </c>
      <c r="S67" s="5">
        <f t="shared" si="9"/>
        <v>3.2520999999999998E-4</v>
      </c>
      <c r="T67" s="5">
        <v>0</v>
      </c>
      <c r="U67" s="5">
        <v>2</v>
      </c>
      <c r="V67" s="5">
        <v>0</v>
      </c>
      <c r="W67" s="5">
        <v>0</v>
      </c>
      <c r="X67" s="5">
        <v>0.5</v>
      </c>
    </row>
    <row r="68" spans="1:24" x14ac:dyDescent="0.2">
      <c r="A68" s="2" t="s">
        <v>76</v>
      </c>
      <c r="B68" s="2" t="s">
        <v>75</v>
      </c>
      <c r="C68" s="2">
        <f t="shared" ref="C68:C81" si="10">I68/S68</f>
        <v>3.909969967987855</v>
      </c>
      <c r="D68" s="2">
        <f t="shared" ref="D68:D81" si="11">TTEST(E68:H68,O68:R68,2,2)</f>
        <v>1.1997176411013531E-3</v>
      </c>
      <c r="E68" s="6">
        <v>1.88153E-3</v>
      </c>
      <c r="F68" s="6">
        <v>1.6387999999999999E-3</v>
      </c>
      <c r="G68" s="6">
        <v>1.10611E-3</v>
      </c>
      <c r="H68" s="6">
        <v>1.29736E-3</v>
      </c>
      <c r="I68" s="6">
        <f t="shared" ref="I68:I81" si="12">AVERAGEIF(E68:H68,"&lt;&gt;0")</f>
        <v>1.48095E-3</v>
      </c>
      <c r="J68" s="6">
        <v>41</v>
      </c>
      <c r="K68" s="6">
        <v>29</v>
      </c>
      <c r="L68" s="6">
        <v>25</v>
      </c>
      <c r="M68" s="6">
        <v>19</v>
      </c>
      <c r="N68" s="6">
        <f t="shared" ref="N68:N81" si="13">AVERAGE(J68:M68)</f>
        <v>28.5</v>
      </c>
      <c r="O68" s="5">
        <v>1.9749000000000001E-4</v>
      </c>
      <c r="P68" s="5">
        <v>2.8354999999999998E-4</v>
      </c>
      <c r="Q68" s="5">
        <v>5.0098999999999999E-4</v>
      </c>
      <c r="R68" s="5">
        <v>5.3302000000000004E-4</v>
      </c>
      <c r="S68" s="5">
        <f t="shared" ref="S68:S81" si="14">AVERAGEIF(O68:R68,"&lt;&gt;0")</f>
        <v>3.787625E-4</v>
      </c>
      <c r="T68" s="5">
        <v>8</v>
      </c>
      <c r="U68" s="5">
        <v>7</v>
      </c>
      <c r="V68" s="5">
        <v>14</v>
      </c>
      <c r="W68" s="5">
        <v>12</v>
      </c>
      <c r="X68" s="5">
        <v>10.25</v>
      </c>
    </row>
    <row r="69" spans="1:24" x14ac:dyDescent="0.2">
      <c r="A69" s="2" t="s">
        <v>148</v>
      </c>
      <c r="B69" s="2" t="s">
        <v>147</v>
      </c>
      <c r="C69" s="2">
        <f t="shared" si="10"/>
        <v>3.8808007378240403</v>
      </c>
      <c r="D69" s="2">
        <f t="shared" si="11"/>
        <v>7.6352590896590772E-3</v>
      </c>
      <c r="E69" s="6">
        <v>1.05053E-3</v>
      </c>
      <c r="F69" s="6">
        <v>2.9106599999999998E-3</v>
      </c>
      <c r="G69" s="6">
        <v>2.0256699999999998E-3</v>
      </c>
      <c r="H69" s="6">
        <v>2.3446500000000002E-3</v>
      </c>
      <c r="I69" s="6">
        <f t="shared" si="12"/>
        <v>2.0828775000000001E-3</v>
      </c>
      <c r="J69" s="6">
        <v>4</v>
      </c>
      <c r="K69" s="6">
        <v>9</v>
      </c>
      <c r="L69" s="6">
        <v>8</v>
      </c>
      <c r="M69" s="6">
        <v>6</v>
      </c>
      <c r="N69" s="6">
        <f t="shared" si="13"/>
        <v>6.75</v>
      </c>
      <c r="O69" s="5">
        <v>2.8255000000000001E-4</v>
      </c>
      <c r="P69" s="5">
        <v>0</v>
      </c>
      <c r="Q69" s="5">
        <v>8.1917999999999997E-4</v>
      </c>
      <c r="R69" s="5">
        <v>5.0841000000000005E-4</v>
      </c>
      <c r="S69" s="5">
        <f t="shared" si="14"/>
        <v>5.3671333333333334E-4</v>
      </c>
      <c r="T69" s="5">
        <v>2</v>
      </c>
      <c r="U69" s="5">
        <v>0</v>
      </c>
      <c r="V69" s="5">
        <v>4</v>
      </c>
      <c r="W69" s="5">
        <v>2</v>
      </c>
      <c r="X69" s="5">
        <v>2</v>
      </c>
    </row>
    <row r="70" spans="1:24" x14ac:dyDescent="0.2">
      <c r="A70" s="2" t="s">
        <v>93</v>
      </c>
      <c r="B70" s="2" t="s">
        <v>92</v>
      </c>
      <c r="C70" s="2">
        <f t="shared" si="10"/>
        <v>3.7800578795053932</v>
      </c>
      <c r="D70" s="2">
        <f t="shared" si="11"/>
        <v>1.3941830416007426E-3</v>
      </c>
      <c r="E70" s="6">
        <v>2.7276999999999998E-4</v>
      </c>
      <c r="F70" s="6">
        <v>3.7787999999999998E-4</v>
      </c>
      <c r="G70" s="6">
        <v>2.9586E-4</v>
      </c>
      <c r="H70" s="6">
        <v>2.0293000000000001E-4</v>
      </c>
      <c r="I70" s="6">
        <f t="shared" si="12"/>
        <v>2.8736000000000001E-4</v>
      </c>
      <c r="J70" s="6">
        <v>8</v>
      </c>
      <c r="K70" s="6">
        <v>9</v>
      </c>
      <c r="L70" s="6">
        <v>9</v>
      </c>
      <c r="M70" s="6">
        <v>4</v>
      </c>
      <c r="N70" s="6">
        <f t="shared" si="13"/>
        <v>7.5</v>
      </c>
      <c r="O70" s="5">
        <v>9.1710000000000001E-5</v>
      </c>
      <c r="P70" s="5">
        <v>6.0189999999999998E-5</v>
      </c>
      <c r="Q70" s="5">
        <v>5.3170000000000001E-5</v>
      </c>
      <c r="R70" s="5">
        <v>9.9010000000000002E-5</v>
      </c>
      <c r="S70" s="5">
        <f t="shared" si="14"/>
        <v>7.6020000000000007E-5</v>
      </c>
      <c r="T70" s="5">
        <v>5</v>
      </c>
      <c r="U70" s="5">
        <v>2</v>
      </c>
      <c r="V70" s="5">
        <v>2</v>
      </c>
      <c r="W70" s="5">
        <v>3</v>
      </c>
      <c r="X70" s="5">
        <v>3</v>
      </c>
    </row>
    <row r="71" spans="1:24" x14ac:dyDescent="0.2">
      <c r="A71" s="2" t="s">
        <v>150</v>
      </c>
      <c r="B71" s="2" t="s">
        <v>149</v>
      </c>
      <c r="C71" s="2">
        <f t="shared" si="10"/>
        <v>3.6814549462661885</v>
      </c>
      <c r="D71" s="2">
        <f t="shared" si="11"/>
        <v>2.7357397377072996E-2</v>
      </c>
      <c r="E71" s="6">
        <v>3.2341999999999999E-4</v>
      </c>
      <c r="F71" s="6">
        <v>3.2584999999999998E-4</v>
      </c>
      <c r="G71" s="6">
        <v>1.9843000000000001E-4</v>
      </c>
      <c r="H71" s="6">
        <v>8.7499999999999999E-5</v>
      </c>
      <c r="I71" s="6">
        <f t="shared" si="12"/>
        <v>2.3379999999999999E-4</v>
      </c>
      <c r="J71" s="6">
        <v>11</v>
      </c>
      <c r="K71" s="6">
        <v>9</v>
      </c>
      <c r="L71" s="6">
        <v>7</v>
      </c>
      <c r="M71" s="6">
        <v>2</v>
      </c>
      <c r="N71" s="6">
        <f t="shared" si="13"/>
        <v>7.25</v>
      </c>
      <c r="O71" s="5">
        <v>4.7450000000000001E-5</v>
      </c>
      <c r="P71" s="5">
        <v>1.0381E-4</v>
      </c>
      <c r="Q71" s="5">
        <v>4.5850000000000003E-5</v>
      </c>
      <c r="R71" s="5">
        <v>5.6919999999999997E-5</v>
      </c>
      <c r="S71" s="5">
        <f t="shared" si="14"/>
        <v>6.3507500000000008E-5</v>
      </c>
      <c r="T71" s="5">
        <v>3</v>
      </c>
      <c r="U71" s="5">
        <v>4</v>
      </c>
      <c r="V71" s="5">
        <v>2</v>
      </c>
      <c r="W71" s="5">
        <v>2</v>
      </c>
      <c r="X71" s="5">
        <v>2.75</v>
      </c>
    </row>
    <row r="72" spans="1:24" x14ac:dyDescent="0.2">
      <c r="A72" s="2" t="s">
        <v>310</v>
      </c>
      <c r="B72" s="2" t="s">
        <v>309</v>
      </c>
      <c r="C72" s="2">
        <f t="shared" si="10"/>
        <v>3.6521481339038182</v>
      </c>
      <c r="D72" s="2">
        <f t="shared" si="11"/>
        <v>2.1752194234144796E-3</v>
      </c>
      <c r="E72" s="6">
        <v>1.8248699999999999E-3</v>
      </c>
      <c r="F72" s="6">
        <v>2.2471499999999998E-3</v>
      </c>
      <c r="G72" s="6">
        <v>1.4075100000000001E-3</v>
      </c>
      <c r="H72" s="6">
        <v>1.3576199999999999E-3</v>
      </c>
      <c r="I72" s="6">
        <f t="shared" si="12"/>
        <v>1.7092875E-3</v>
      </c>
      <c r="J72" s="6">
        <v>10</v>
      </c>
      <c r="K72" s="6">
        <v>10</v>
      </c>
      <c r="L72" s="6">
        <v>8</v>
      </c>
      <c r="M72" s="6">
        <v>5</v>
      </c>
      <c r="N72" s="6">
        <f t="shared" si="13"/>
        <v>8.25</v>
      </c>
      <c r="O72" s="5">
        <v>7.8532000000000005E-4</v>
      </c>
      <c r="P72" s="5">
        <v>4.8324000000000002E-4</v>
      </c>
      <c r="Q72" s="5">
        <v>4.2690000000000002E-4</v>
      </c>
      <c r="R72" s="5">
        <v>1.7662999999999999E-4</v>
      </c>
      <c r="S72" s="5">
        <f t="shared" si="14"/>
        <v>4.6802250000000007E-4</v>
      </c>
      <c r="T72" s="5">
        <v>8</v>
      </c>
      <c r="U72" s="5">
        <v>3</v>
      </c>
      <c r="V72" s="5">
        <v>3</v>
      </c>
      <c r="W72" s="5">
        <v>1</v>
      </c>
      <c r="X72" s="5">
        <v>3.75</v>
      </c>
    </row>
    <row r="73" spans="1:24" x14ac:dyDescent="0.2">
      <c r="A73" s="2" t="s">
        <v>26</v>
      </c>
      <c r="B73" s="2" t="s">
        <v>25</v>
      </c>
      <c r="C73" s="2">
        <f t="shared" si="10"/>
        <v>3.6504186976627926</v>
      </c>
      <c r="D73" s="2">
        <f t="shared" si="11"/>
        <v>4.9651254218550475E-2</v>
      </c>
      <c r="E73" s="6">
        <v>2.9746999999999998E-4</v>
      </c>
      <c r="F73" s="6">
        <v>4.8840999999999999E-4</v>
      </c>
      <c r="G73" s="6">
        <v>3.8240000000000003E-4</v>
      </c>
      <c r="H73" s="6">
        <v>0</v>
      </c>
      <c r="I73" s="6">
        <f t="shared" si="12"/>
        <v>3.894266666666667E-4</v>
      </c>
      <c r="J73" s="6">
        <v>3</v>
      </c>
      <c r="K73" s="6">
        <v>4</v>
      </c>
      <c r="L73" s="6">
        <v>4</v>
      </c>
      <c r="M73" s="6">
        <v>0</v>
      </c>
      <c r="N73" s="6">
        <f t="shared" si="13"/>
        <v>2.75</v>
      </c>
      <c r="O73" s="5">
        <v>1.0668E-4</v>
      </c>
      <c r="P73" s="5">
        <v>0</v>
      </c>
      <c r="Q73" s="5">
        <v>0</v>
      </c>
      <c r="R73" s="5">
        <v>0</v>
      </c>
      <c r="S73" s="5">
        <f t="shared" si="14"/>
        <v>1.0668E-4</v>
      </c>
      <c r="T73" s="5">
        <v>2</v>
      </c>
      <c r="U73" s="5">
        <v>0</v>
      </c>
      <c r="V73" s="5">
        <v>0</v>
      </c>
      <c r="W73" s="5">
        <v>0</v>
      </c>
      <c r="X73" s="5">
        <v>0.5</v>
      </c>
    </row>
    <row r="74" spans="1:24" x14ac:dyDescent="0.2">
      <c r="A74" s="2" t="s">
        <v>369</v>
      </c>
      <c r="B74" s="2" t="s">
        <v>368</v>
      </c>
      <c r="C74" s="2">
        <f t="shared" si="10"/>
        <v>3.4939512594237629</v>
      </c>
      <c r="D74" s="2">
        <f t="shared" si="11"/>
        <v>1.9803537785353872E-2</v>
      </c>
      <c r="E74" s="6">
        <v>1.6589E-3</v>
      </c>
      <c r="F74" s="6">
        <v>7.7778999999999999E-4</v>
      </c>
      <c r="G74" s="6">
        <v>1.0930200000000001E-3</v>
      </c>
      <c r="H74" s="6">
        <v>1.2530900000000001E-3</v>
      </c>
      <c r="I74" s="6">
        <f t="shared" si="12"/>
        <v>1.1957000000000001E-3</v>
      </c>
      <c r="J74" s="6">
        <v>17.071428571428569</v>
      </c>
      <c r="K74" s="6">
        <v>6.5</v>
      </c>
      <c r="L74" s="6">
        <v>11.666666666666666</v>
      </c>
      <c r="M74" s="6">
        <v>8.6666666666666661</v>
      </c>
      <c r="N74" s="6">
        <f t="shared" si="13"/>
        <v>10.976190476190474</v>
      </c>
      <c r="O74" s="5">
        <v>1.4810999999999999E-4</v>
      </c>
      <c r="P74" s="5">
        <v>1.2866E-4</v>
      </c>
      <c r="Q74" s="5">
        <v>1.5155E-4</v>
      </c>
      <c r="R74" s="5">
        <v>9.4056000000000001E-4</v>
      </c>
      <c r="S74" s="5">
        <f t="shared" si="14"/>
        <v>3.4221999999999996E-4</v>
      </c>
      <c r="T74" s="5">
        <v>2.833333333333333</v>
      </c>
      <c r="U74" s="5">
        <v>1.5</v>
      </c>
      <c r="V74" s="5">
        <v>2</v>
      </c>
      <c r="W74" s="5">
        <v>10</v>
      </c>
      <c r="X74" s="5">
        <v>4.083333333333333</v>
      </c>
    </row>
    <row r="75" spans="1:24" x14ac:dyDescent="0.2">
      <c r="A75" s="2" t="s">
        <v>74</v>
      </c>
      <c r="B75" s="2" t="s">
        <v>73</v>
      </c>
      <c r="C75" s="2">
        <f t="shared" si="10"/>
        <v>3.2244472811729872</v>
      </c>
      <c r="D75" s="2">
        <f t="shared" si="11"/>
        <v>3.6984768926032738E-2</v>
      </c>
      <c r="E75" s="6">
        <v>6.2051999999999995E-4</v>
      </c>
      <c r="F75" s="6">
        <v>1.4474500000000001E-3</v>
      </c>
      <c r="G75" s="6">
        <v>1.2370199999999999E-3</v>
      </c>
      <c r="H75" s="6">
        <v>3.3238000000000001E-4</v>
      </c>
      <c r="I75" s="6">
        <f t="shared" si="12"/>
        <v>9.093425E-4</v>
      </c>
      <c r="J75" s="6">
        <v>8.3333333333333339</v>
      </c>
      <c r="K75" s="6">
        <v>15.785714285714286</v>
      </c>
      <c r="L75" s="6">
        <v>17.23076923076923</v>
      </c>
      <c r="M75" s="6">
        <v>3</v>
      </c>
      <c r="N75" s="6">
        <f t="shared" si="13"/>
        <v>11.087454212454212</v>
      </c>
      <c r="O75" s="5">
        <v>5.0597000000000001E-4</v>
      </c>
      <c r="P75" s="5">
        <v>0</v>
      </c>
      <c r="Q75" s="5">
        <v>5.8060000000000003E-5</v>
      </c>
      <c r="R75" s="5">
        <v>0</v>
      </c>
      <c r="S75" s="5">
        <f t="shared" si="14"/>
        <v>2.8201499999999999E-4</v>
      </c>
      <c r="T75" s="5">
        <v>12.631578947368421</v>
      </c>
      <c r="U75" s="5">
        <v>0</v>
      </c>
      <c r="V75" s="5">
        <v>1</v>
      </c>
      <c r="W75" s="5">
        <v>0</v>
      </c>
      <c r="X75" s="5">
        <v>3.4078947368421053</v>
      </c>
    </row>
    <row r="76" spans="1:24" x14ac:dyDescent="0.2">
      <c r="A76" s="2" t="s">
        <v>192</v>
      </c>
      <c r="B76" s="2" t="s">
        <v>191</v>
      </c>
      <c r="C76" s="2">
        <f t="shared" si="10"/>
        <v>3.1900419096209913</v>
      </c>
      <c r="D76" s="2">
        <f t="shared" si="11"/>
        <v>3.2017333319152699E-2</v>
      </c>
      <c r="E76" s="6">
        <v>1.00797E-3</v>
      </c>
      <c r="F76" s="6">
        <v>4.6545000000000001E-4</v>
      </c>
      <c r="G76" s="6">
        <v>4.8589999999999999E-4</v>
      </c>
      <c r="H76" s="6">
        <v>3.7493999999999998E-4</v>
      </c>
      <c r="I76" s="6">
        <f t="shared" si="12"/>
        <v>5.8356499999999997E-4</v>
      </c>
      <c r="J76" s="6">
        <v>16</v>
      </c>
      <c r="K76" s="6">
        <v>6</v>
      </c>
      <c r="L76" s="6">
        <v>8</v>
      </c>
      <c r="M76" s="6">
        <v>4</v>
      </c>
      <c r="N76" s="6">
        <f t="shared" si="13"/>
        <v>8.5</v>
      </c>
      <c r="O76" s="5">
        <v>6.7780000000000005E-5</v>
      </c>
      <c r="P76" s="5">
        <v>3.3365000000000001E-4</v>
      </c>
      <c r="Q76" s="5">
        <v>1.4736999999999999E-4</v>
      </c>
      <c r="R76" s="5">
        <v>0</v>
      </c>
      <c r="S76" s="5">
        <f t="shared" si="14"/>
        <v>1.8293333333333333E-4</v>
      </c>
      <c r="T76" s="5">
        <v>2</v>
      </c>
      <c r="U76" s="5">
        <v>6</v>
      </c>
      <c r="V76" s="5">
        <v>3</v>
      </c>
      <c r="W76" s="5">
        <v>0</v>
      </c>
      <c r="X76" s="5">
        <v>2.75</v>
      </c>
    </row>
    <row r="77" spans="1:24" x14ac:dyDescent="0.2">
      <c r="A77" s="2" t="s">
        <v>133</v>
      </c>
      <c r="B77" s="2" t="s">
        <v>132</v>
      </c>
      <c r="C77" s="2">
        <f t="shared" si="10"/>
        <v>3.169207728880115</v>
      </c>
      <c r="D77" s="2">
        <f t="shared" si="11"/>
        <v>6.8487961447773081E-3</v>
      </c>
      <c r="E77" s="6">
        <v>1.548713E-2</v>
      </c>
      <c r="F77" s="6">
        <v>9.3484799999999993E-3</v>
      </c>
      <c r="G77" s="6">
        <v>1.171093E-2</v>
      </c>
      <c r="H77" s="6">
        <v>7.6811800000000001E-3</v>
      </c>
      <c r="I77" s="6">
        <f t="shared" si="12"/>
        <v>1.1056930000000001E-2</v>
      </c>
      <c r="J77" s="6">
        <v>51</v>
      </c>
      <c r="K77" s="6">
        <v>25</v>
      </c>
      <c r="L77" s="6">
        <v>40</v>
      </c>
      <c r="M77" s="6">
        <v>17</v>
      </c>
      <c r="N77" s="6">
        <f t="shared" si="13"/>
        <v>33.25</v>
      </c>
      <c r="O77" s="5">
        <v>2.28693E-3</v>
      </c>
      <c r="P77" s="5">
        <v>2.9485100000000001E-3</v>
      </c>
      <c r="Q77" s="5">
        <v>2.84154E-3</v>
      </c>
      <c r="R77" s="5">
        <v>5.8784700000000002E-3</v>
      </c>
      <c r="S77" s="5">
        <f t="shared" si="14"/>
        <v>3.4888625000000003E-3</v>
      </c>
      <c r="T77" s="5">
        <v>14</v>
      </c>
      <c r="U77" s="5">
        <v>11</v>
      </c>
      <c r="V77" s="5">
        <v>12</v>
      </c>
      <c r="W77" s="5">
        <v>20</v>
      </c>
      <c r="X77" s="5">
        <v>14.25</v>
      </c>
    </row>
    <row r="78" spans="1:24" x14ac:dyDescent="0.2">
      <c r="A78" s="2" t="s">
        <v>80</v>
      </c>
      <c r="B78" s="2" t="s">
        <v>79</v>
      </c>
      <c r="C78" s="2">
        <f t="shared" si="10"/>
        <v>3.1321195209216866</v>
      </c>
      <c r="D78" s="2">
        <f t="shared" si="11"/>
        <v>5.1026741984924479E-3</v>
      </c>
      <c r="E78" s="6">
        <v>7.8129999999999996E-4</v>
      </c>
      <c r="F78" s="6">
        <v>4.8105000000000001E-4</v>
      </c>
      <c r="G78" s="6">
        <v>4.2370999999999999E-4</v>
      </c>
      <c r="H78" s="6">
        <v>5.8124999999999995E-4</v>
      </c>
      <c r="I78" s="6">
        <f t="shared" si="12"/>
        <v>5.6682749999999995E-4</v>
      </c>
      <c r="J78" s="6">
        <v>16</v>
      </c>
      <c r="K78" s="6">
        <v>8</v>
      </c>
      <c r="L78" s="6">
        <v>9</v>
      </c>
      <c r="M78" s="6">
        <v>8</v>
      </c>
      <c r="N78" s="6">
        <f t="shared" si="13"/>
        <v>10.25</v>
      </c>
      <c r="O78" s="5">
        <v>1.0507E-4</v>
      </c>
      <c r="P78" s="5">
        <v>1.7241000000000001E-4</v>
      </c>
      <c r="Q78" s="5">
        <v>3.0462000000000002E-4</v>
      </c>
      <c r="R78" s="5">
        <v>1.4179000000000001E-4</v>
      </c>
      <c r="S78" s="5">
        <f t="shared" si="14"/>
        <v>1.8097250000000001E-4</v>
      </c>
      <c r="T78" s="5">
        <v>4</v>
      </c>
      <c r="U78" s="5">
        <v>4</v>
      </c>
      <c r="V78" s="5">
        <v>8</v>
      </c>
      <c r="W78" s="5">
        <v>3</v>
      </c>
      <c r="X78" s="5">
        <v>4.75</v>
      </c>
    </row>
    <row r="79" spans="1:24" x14ac:dyDescent="0.2">
      <c r="A79" s="2" t="s">
        <v>231</v>
      </c>
      <c r="B79" s="2" t="s">
        <v>230</v>
      </c>
      <c r="C79" s="2">
        <f t="shared" si="10"/>
        <v>3.1110741725768323</v>
      </c>
      <c r="D79" s="2">
        <f t="shared" si="11"/>
        <v>1.3034166425719135E-2</v>
      </c>
      <c r="E79" s="6">
        <v>6.0108000000000004E-4</v>
      </c>
      <c r="F79" s="6">
        <v>3.2895999999999999E-4</v>
      </c>
      <c r="G79" s="6">
        <v>2.5755999999999999E-4</v>
      </c>
      <c r="H79" s="6">
        <v>4.9686000000000001E-4</v>
      </c>
      <c r="I79" s="6">
        <f t="shared" si="12"/>
        <v>4.2111500000000001E-4</v>
      </c>
      <c r="J79" s="6">
        <v>9</v>
      </c>
      <c r="K79" s="6">
        <v>4</v>
      </c>
      <c r="L79" s="6">
        <v>4</v>
      </c>
      <c r="M79" s="6">
        <v>5</v>
      </c>
      <c r="N79" s="6">
        <f t="shared" si="13"/>
        <v>5.5</v>
      </c>
      <c r="O79" s="5">
        <v>1.437E-4</v>
      </c>
      <c r="P79" s="5">
        <v>1.7686000000000001E-4</v>
      </c>
      <c r="Q79" s="5">
        <v>1.5624000000000001E-4</v>
      </c>
      <c r="R79" s="5">
        <v>6.4640000000000005E-5</v>
      </c>
      <c r="S79" s="5">
        <f t="shared" si="14"/>
        <v>1.3536000000000001E-4</v>
      </c>
      <c r="T79" s="5">
        <v>4</v>
      </c>
      <c r="U79" s="5">
        <v>3</v>
      </c>
      <c r="V79" s="5">
        <v>3</v>
      </c>
      <c r="W79" s="5">
        <v>1</v>
      </c>
      <c r="X79" s="5">
        <v>2.75</v>
      </c>
    </row>
    <row r="80" spans="1:24" x14ac:dyDescent="0.2">
      <c r="A80" s="2" t="s">
        <v>135</v>
      </c>
      <c r="B80" s="2" t="s">
        <v>134</v>
      </c>
      <c r="C80" s="2">
        <f t="shared" si="10"/>
        <v>3.1062808509608337</v>
      </c>
      <c r="D80" s="2">
        <f t="shared" si="11"/>
        <v>5.469107127023076E-3</v>
      </c>
      <c r="E80" s="6">
        <v>4.0433099999999996E-3</v>
      </c>
      <c r="F80" s="6">
        <v>4.2486900000000003E-3</v>
      </c>
      <c r="G80" s="6">
        <v>4.7818299999999999E-3</v>
      </c>
      <c r="H80" s="6">
        <v>7.4599599999999999E-3</v>
      </c>
      <c r="I80" s="6">
        <f t="shared" si="12"/>
        <v>5.1334475000000008E-3</v>
      </c>
      <c r="J80" s="6">
        <v>75</v>
      </c>
      <c r="K80" s="6">
        <v>64</v>
      </c>
      <c r="L80" s="6">
        <v>92</v>
      </c>
      <c r="M80" s="6">
        <v>93</v>
      </c>
      <c r="N80" s="6">
        <f t="shared" si="13"/>
        <v>81</v>
      </c>
      <c r="O80" s="5">
        <v>1.1019999999999999E-3</v>
      </c>
      <c r="P80" s="5">
        <v>2.18899E-3</v>
      </c>
      <c r="Q80" s="5">
        <v>1.59746E-3</v>
      </c>
      <c r="R80" s="5">
        <v>1.72196E-3</v>
      </c>
      <c r="S80" s="5">
        <f t="shared" si="14"/>
        <v>1.6526024999999999E-3</v>
      </c>
      <c r="T80" s="5">
        <v>38</v>
      </c>
      <c r="U80" s="5">
        <v>46</v>
      </c>
      <c r="V80" s="5">
        <v>38</v>
      </c>
      <c r="W80" s="5">
        <v>33</v>
      </c>
      <c r="X80" s="5">
        <v>38.75</v>
      </c>
    </row>
    <row r="81" spans="1:24" x14ac:dyDescent="0.2">
      <c r="A81" s="2" t="s">
        <v>247</v>
      </c>
      <c r="B81" s="2" t="s">
        <v>246</v>
      </c>
      <c r="C81" s="2">
        <f t="shared" si="10"/>
        <v>3.0292929001206983</v>
      </c>
      <c r="D81" s="2">
        <f t="shared" si="11"/>
        <v>1.9670420412170641E-3</v>
      </c>
      <c r="E81" s="6">
        <v>3.3623260000000002E-2</v>
      </c>
      <c r="F81" s="6">
        <v>3.4943299999999997E-2</v>
      </c>
      <c r="G81" s="6">
        <v>3.7634040000000001E-2</v>
      </c>
      <c r="H81" s="6">
        <v>5.5330869999999997E-2</v>
      </c>
      <c r="I81" s="6">
        <f t="shared" si="12"/>
        <v>4.0382867500000003E-2</v>
      </c>
      <c r="J81" s="6">
        <v>1019</v>
      </c>
      <c r="K81" s="6">
        <v>860</v>
      </c>
      <c r="L81" s="6">
        <v>1183</v>
      </c>
      <c r="M81" s="6">
        <v>1127</v>
      </c>
      <c r="N81" s="6">
        <f t="shared" si="13"/>
        <v>1047.25</v>
      </c>
      <c r="O81" s="5">
        <v>1.6471650000000001E-2</v>
      </c>
      <c r="P81" s="5">
        <v>1.3252150000000001E-2</v>
      </c>
      <c r="Q81" s="5">
        <v>1.2453219999999999E-2</v>
      </c>
      <c r="R81" s="5">
        <v>1.1146140000000001E-2</v>
      </c>
      <c r="S81" s="5">
        <f t="shared" si="14"/>
        <v>1.333079E-2</v>
      </c>
      <c r="T81" s="5">
        <v>928</v>
      </c>
      <c r="U81" s="5">
        <v>455</v>
      </c>
      <c r="V81" s="5">
        <v>484</v>
      </c>
      <c r="W81" s="5">
        <v>349</v>
      </c>
      <c r="X81" s="5">
        <v>554</v>
      </c>
    </row>
    <row r="104" spans="1:24" x14ac:dyDescent="0.2">
      <c r="B104" s="4"/>
      <c r="C104" s="4"/>
      <c r="D104" s="4"/>
      <c r="J104" s="3"/>
      <c r="K104" s="3"/>
      <c r="L104" s="3"/>
      <c r="M104" s="3"/>
      <c r="N104" s="3"/>
      <c r="T104" s="3"/>
      <c r="U104" s="3"/>
      <c r="V104" s="3"/>
      <c r="W104" s="3"/>
    </row>
    <row r="105" spans="1:24" x14ac:dyDescent="0.2">
      <c r="B105" s="4"/>
      <c r="C105" s="4"/>
      <c r="D105" s="4"/>
    </row>
    <row r="106" spans="1:24" x14ac:dyDescent="0.2">
      <c r="B106" s="4"/>
      <c r="C106" s="4"/>
      <c r="D106" s="4"/>
      <c r="E106" s="3"/>
      <c r="F106" s="3"/>
      <c r="G106" s="3"/>
      <c r="H106" s="3"/>
      <c r="I106" s="3"/>
      <c r="O106" s="3"/>
      <c r="P106" s="3"/>
      <c r="Q106" s="3"/>
      <c r="R106" s="3"/>
      <c r="S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4"/>
      <c r="B174" s="4"/>
      <c r="C174" s="4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">
      <c r="A175" s="4"/>
      <c r="B175" s="4"/>
      <c r="C175" s="4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2">
      <c r="A176" s="4"/>
      <c r="B176" s="4"/>
      <c r="C176" s="4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2">
      <c r="A177" s="4"/>
      <c r="B177" s="4"/>
      <c r="C177" s="4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2">
      <c r="A178" s="4"/>
      <c r="B178" s="4"/>
      <c r="C178" s="4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2">
      <c r="A179" s="4"/>
      <c r="B179" s="4"/>
      <c r="C179" s="4"/>
      <c r="D179" s="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2">
      <c r="A180" s="4"/>
      <c r="B180" s="4"/>
      <c r="C180" s="4"/>
      <c r="D180" s="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2">
      <c r="A181" s="4"/>
      <c r="B181" s="4"/>
      <c r="C181" s="4"/>
      <c r="D181" s="4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2">
      <c r="A182" s="4"/>
      <c r="B182" s="4"/>
      <c r="C182" s="4"/>
      <c r="D182" s="4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2">
      <c r="A183" s="4"/>
      <c r="B183" s="4"/>
      <c r="C183" s="4"/>
      <c r="D183" s="4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2">
      <c r="A184" s="4"/>
      <c r="B184" s="4"/>
      <c r="C184" s="4"/>
      <c r="D184" s="4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2">
      <c r="A185" s="4"/>
      <c r="B185" s="4"/>
      <c r="C185" s="4"/>
      <c r="D185" s="4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2">
      <c r="A186" s="4"/>
      <c r="B186" s="4"/>
      <c r="C186" s="4"/>
      <c r="D186" s="4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2">
      <c r="A187" s="4"/>
      <c r="B187" s="4"/>
      <c r="C187" s="4"/>
      <c r="D187" s="4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2">
      <c r="A188" s="4"/>
      <c r="B188" s="4"/>
      <c r="C188" s="4"/>
      <c r="D188" s="4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2">
      <c r="A189" s="4"/>
      <c r="B189" s="4"/>
      <c r="C189" s="4"/>
      <c r="D189" s="4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2">
      <c r="A190" s="4"/>
      <c r="B190" s="4"/>
      <c r="C190" s="4"/>
      <c r="D190" s="4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2">
      <c r="A191" s="4"/>
      <c r="B191" s="4"/>
      <c r="C191" s="4"/>
      <c r="D191" s="4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2">
      <c r="A192" s="4"/>
      <c r="B192" s="4"/>
      <c r="C192" s="4"/>
      <c r="D192" s="4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2">
      <c r="A193" s="4"/>
      <c r="B193" s="4"/>
      <c r="C193" s="4"/>
      <c r="D193" s="4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2">
      <c r="A194" s="4"/>
      <c r="B194" s="4"/>
      <c r="C194" s="4"/>
      <c r="D194" s="4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x14ac:dyDescent="0.2">
      <c r="A195" s="4"/>
      <c r="B195" s="4"/>
      <c r="C195" s="4"/>
      <c r="D195" s="4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2">
      <c r="A196" s="4"/>
      <c r="B196" s="4"/>
      <c r="C196" s="4"/>
      <c r="D196" s="4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2">
      <c r="A197" s="4"/>
      <c r="B197" s="4"/>
      <c r="C197" s="4"/>
      <c r="D197" s="4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2">
      <c r="A198" s="4"/>
      <c r="B198" s="4"/>
      <c r="C198" s="4"/>
      <c r="D198" s="4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2">
      <c r="A199" s="4"/>
      <c r="B199" s="4"/>
      <c r="C199" s="4"/>
      <c r="D199" s="4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2">
      <c r="A200" s="4"/>
      <c r="B200" s="4"/>
      <c r="C200" s="4"/>
      <c r="D200" s="4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2">
      <c r="A201" s="4"/>
      <c r="B201" s="4"/>
      <c r="C201" s="4"/>
      <c r="D201" s="4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2">
      <c r="A202" s="4"/>
      <c r="B202" s="4"/>
      <c r="C202" s="4"/>
      <c r="D202" s="4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x14ac:dyDescent="0.2">
      <c r="A203" s="4"/>
      <c r="B203" s="4"/>
      <c r="C203" s="4"/>
      <c r="D203" s="4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x14ac:dyDescent="0.2">
      <c r="A204" s="4"/>
      <c r="B204" s="4"/>
      <c r="C204" s="4"/>
      <c r="D204" s="4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x14ac:dyDescent="0.2">
      <c r="A205" s="4"/>
      <c r="B205" s="4"/>
      <c r="C205" s="4"/>
      <c r="D205" s="4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x14ac:dyDescent="0.2">
      <c r="A206" s="4"/>
      <c r="B206" s="4"/>
      <c r="C206" s="4"/>
      <c r="D206" s="4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x14ac:dyDescent="0.2">
      <c r="A207" s="4"/>
      <c r="B207" s="4"/>
      <c r="C207" s="4"/>
      <c r="D207" s="4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x14ac:dyDescent="0.2">
      <c r="A208" s="4"/>
      <c r="B208" s="4"/>
      <c r="C208" s="4"/>
      <c r="D208" s="4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x14ac:dyDescent="0.2">
      <c r="A209" s="4"/>
      <c r="B209" s="4"/>
      <c r="C209" s="4"/>
      <c r="D209" s="4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x14ac:dyDescent="0.2">
      <c r="A210" s="4"/>
      <c r="B210" s="4"/>
      <c r="C210" s="4"/>
      <c r="D210" s="4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x14ac:dyDescent="0.2">
      <c r="A211" s="4"/>
      <c r="B211" s="4"/>
      <c r="C211" s="4"/>
      <c r="D211" s="4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x14ac:dyDescent="0.2">
      <c r="A212" s="4"/>
      <c r="B212" s="4"/>
      <c r="C212" s="4"/>
      <c r="D212" s="4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x14ac:dyDescent="0.2">
      <c r="A213" s="4"/>
      <c r="B213" s="4"/>
      <c r="C213" s="4"/>
      <c r="D213" s="4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x14ac:dyDescent="0.2">
      <c r="A214" s="4"/>
      <c r="B214" s="4"/>
      <c r="C214" s="4"/>
      <c r="D214" s="4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x14ac:dyDescent="0.2">
      <c r="A215" s="4"/>
      <c r="B215" s="4"/>
      <c r="C215" s="4"/>
      <c r="D215" s="4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x14ac:dyDescent="0.2">
      <c r="A216" s="4"/>
      <c r="B216" s="4"/>
      <c r="C216" s="4"/>
      <c r="D216" s="4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x14ac:dyDescent="0.2">
      <c r="A217" s="4"/>
      <c r="B217" s="4"/>
      <c r="C217" s="4"/>
      <c r="D217" s="4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x14ac:dyDescent="0.2">
      <c r="A218" s="4"/>
      <c r="B218" s="4"/>
      <c r="C218" s="4"/>
      <c r="D218" s="4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x14ac:dyDescent="0.2">
      <c r="A219" s="4"/>
      <c r="B219" s="4"/>
      <c r="C219" s="4"/>
      <c r="D219" s="4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x14ac:dyDescent="0.2">
      <c r="A220" s="4"/>
      <c r="B220" s="4"/>
      <c r="C220" s="4"/>
      <c r="D220" s="4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x14ac:dyDescent="0.2">
      <c r="A221" s="4"/>
      <c r="B221" s="4"/>
      <c r="C221" s="4"/>
      <c r="D221" s="4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x14ac:dyDescent="0.2">
      <c r="A222" s="4"/>
      <c r="B222" s="4"/>
      <c r="C222" s="4"/>
      <c r="D222" s="4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x14ac:dyDescent="0.2">
      <c r="A223" s="4"/>
      <c r="B223" s="4"/>
      <c r="C223" s="4"/>
      <c r="D223" s="4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x14ac:dyDescent="0.2">
      <c r="A224" s="4"/>
      <c r="B224" s="4"/>
      <c r="C224" s="4"/>
      <c r="D224" s="4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x14ac:dyDescent="0.2">
      <c r="A225" s="4"/>
      <c r="B225" s="4"/>
      <c r="C225" s="4"/>
      <c r="D225" s="4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x14ac:dyDescent="0.2">
      <c r="A226" s="4"/>
      <c r="B226" s="4"/>
      <c r="C226" s="4"/>
      <c r="D226" s="4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x14ac:dyDescent="0.2">
      <c r="A227" s="4"/>
      <c r="B227" s="4"/>
      <c r="C227" s="4"/>
      <c r="D227" s="4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x14ac:dyDescent="0.2">
      <c r="A228" s="4"/>
      <c r="B228" s="4"/>
      <c r="C228" s="4"/>
      <c r="D228" s="4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x14ac:dyDescent="0.2">
      <c r="A229" s="4"/>
      <c r="B229" s="4"/>
      <c r="C229" s="4"/>
      <c r="D229" s="4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</sheetData>
  <sortState ref="A4:X81">
    <sortCondition descending="1" ref="C4:C81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X175"/>
  <sheetViews>
    <sheetView workbookViewId="0">
      <selection activeCell="A4" sqref="A4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484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2" t="s">
        <v>439</v>
      </c>
      <c r="B4" s="2" t="s">
        <v>438</v>
      </c>
      <c r="C4" s="1" t="s">
        <v>528</v>
      </c>
      <c r="D4" s="2">
        <f t="shared" ref="D4:D27" si="0">TTEST(E4:H4,O4:R4,2,2)</f>
        <v>4.4772405485579682E-2</v>
      </c>
      <c r="E4" s="6">
        <v>0</v>
      </c>
      <c r="F4" s="6">
        <v>3.9090000000000001E-4</v>
      </c>
      <c r="G4" s="6">
        <v>1.7562E-4</v>
      </c>
      <c r="H4" s="6">
        <v>3.9402000000000003E-4</v>
      </c>
      <c r="I4" s="6">
        <f t="shared" ref="I4:I27" si="1">AVERAGEIF(E4:H4,"&lt;&gt;0")</f>
        <v>3.2018000000000004E-4</v>
      </c>
      <c r="J4" s="6">
        <v>0</v>
      </c>
      <c r="K4" s="6">
        <v>2</v>
      </c>
      <c r="L4" s="6">
        <v>1</v>
      </c>
      <c r="M4" s="6">
        <v>2</v>
      </c>
      <c r="N4" s="6">
        <f t="shared" ref="N4:N27" si="2">AVERAGE(J4:M4)</f>
        <v>1.25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B5" s="2" t="s">
        <v>41</v>
      </c>
      <c r="C5" s="1" t="s">
        <v>528</v>
      </c>
      <c r="D5" s="2">
        <f t="shared" si="0"/>
        <v>4.1675658586206379E-2</v>
      </c>
      <c r="E5" s="6">
        <v>3.1139999999999997E-5</v>
      </c>
      <c r="F5" s="6">
        <v>0</v>
      </c>
      <c r="G5" s="6">
        <v>5.6209999999999999E-5</v>
      </c>
      <c r="H5" s="6">
        <v>3.1529999999999998E-5</v>
      </c>
      <c r="I5" s="6">
        <f t="shared" si="1"/>
        <v>3.9626666666666664E-5</v>
      </c>
      <c r="J5" s="6">
        <v>1</v>
      </c>
      <c r="K5" s="6">
        <v>0</v>
      </c>
      <c r="L5" s="6">
        <v>2</v>
      </c>
      <c r="M5" s="6">
        <v>1</v>
      </c>
      <c r="N5" s="6">
        <f t="shared" si="2"/>
        <v>1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B6" s="2" t="s">
        <v>32</v>
      </c>
      <c r="C6" s="1" t="s">
        <v>528</v>
      </c>
      <c r="D6" s="2">
        <f t="shared" si="0"/>
        <v>3.8235014092830963E-2</v>
      </c>
      <c r="E6" s="6">
        <v>0</v>
      </c>
      <c r="F6" s="6">
        <v>3.3441999999999999E-4</v>
      </c>
      <c r="G6" s="6">
        <v>3.0048999999999999E-4</v>
      </c>
      <c r="H6" s="6">
        <v>1.6854000000000001E-4</v>
      </c>
      <c r="I6" s="6">
        <f t="shared" si="1"/>
        <v>2.6781666666666668E-4</v>
      </c>
      <c r="J6" s="6">
        <v>0</v>
      </c>
      <c r="K6" s="6">
        <v>2</v>
      </c>
      <c r="L6" s="6">
        <v>2</v>
      </c>
      <c r="M6" s="6">
        <v>1</v>
      </c>
      <c r="N6" s="6">
        <f t="shared" si="2"/>
        <v>1.25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115</v>
      </c>
      <c r="B7" s="2" t="s">
        <v>114</v>
      </c>
      <c r="C7" s="1" t="s">
        <v>528</v>
      </c>
      <c r="D7" s="2">
        <f t="shared" si="0"/>
        <v>2.4501438178899416E-2</v>
      </c>
      <c r="E7" s="6">
        <v>0</v>
      </c>
      <c r="F7" s="6">
        <v>1.3127000000000001E-4</v>
      </c>
      <c r="G7" s="6">
        <v>1.1794999999999999E-4</v>
      </c>
      <c r="H7" s="6">
        <v>1.3232000000000001E-4</v>
      </c>
      <c r="I7" s="6">
        <f t="shared" si="1"/>
        <v>1.2717999999999999E-4</v>
      </c>
      <c r="J7" s="6">
        <v>0</v>
      </c>
      <c r="K7" s="6">
        <v>1</v>
      </c>
      <c r="L7" s="6">
        <v>1</v>
      </c>
      <c r="M7" s="6">
        <v>1</v>
      </c>
      <c r="N7" s="6">
        <f t="shared" si="2"/>
        <v>0.75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2" t="s">
        <v>113</v>
      </c>
      <c r="B8" s="2" t="s">
        <v>112</v>
      </c>
      <c r="C8" s="1" t="s">
        <v>528</v>
      </c>
      <c r="D8" s="2">
        <f t="shared" si="0"/>
        <v>2.4447471284186971E-2</v>
      </c>
      <c r="E8" s="6">
        <v>1.0877E-4</v>
      </c>
      <c r="F8" s="6">
        <v>1.0925999999999999E-4</v>
      </c>
      <c r="G8" s="6">
        <v>9.8170000000000004E-5</v>
      </c>
      <c r="H8" s="6">
        <v>0</v>
      </c>
      <c r="I8" s="6">
        <f t="shared" si="1"/>
        <v>1.054E-4</v>
      </c>
      <c r="J8" s="6">
        <v>2</v>
      </c>
      <c r="K8" s="6">
        <v>2</v>
      </c>
      <c r="L8" s="6">
        <v>2</v>
      </c>
      <c r="M8" s="6">
        <v>0</v>
      </c>
      <c r="N8" s="6">
        <f t="shared" si="2"/>
        <v>1.5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22</v>
      </c>
      <c r="B9" s="2" t="s">
        <v>21</v>
      </c>
      <c r="C9" s="1" t="s">
        <v>528</v>
      </c>
      <c r="D9" s="2">
        <f t="shared" si="0"/>
        <v>1.4142184059240631E-3</v>
      </c>
      <c r="E9" s="6">
        <v>9.3239999999999995E-5</v>
      </c>
      <c r="F9" s="6">
        <v>4.6829999999999997E-5</v>
      </c>
      <c r="G9" s="6">
        <v>8.4159999999999994E-5</v>
      </c>
      <c r="H9" s="6">
        <v>4.7209999999999997E-5</v>
      </c>
      <c r="I9" s="6">
        <f t="shared" si="1"/>
        <v>6.7860000000000004E-5</v>
      </c>
      <c r="J9" s="6">
        <v>2</v>
      </c>
      <c r="K9" s="6">
        <v>1</v>
      </c>
      <c r="L9" s="6">
        <v>2</v>
      </c>
      <c r="M9" s="6">
        <v>1</v>
      </c>
      <c r="N9" s="6">
        <f t="shared" si="2"/>
        <v>1.5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A10" s="2" t="s">
        <v>423</v>
      </c>
      <c r="B10" s="2" t="s">
        <v>422</v>
      </c>
      <c r="C10" s="1" t="s">
        <v>528</v>
      </c>
      <c r="D10" s="2">
        <f t="shared" si="0"/>
        <v>8.7639548082868749E-4</v>
      </c>
      <c r="E10" s="6">
        <v>3.7238499999999999E-3</v>
      </c>
      <c r="F10" s="6">
        <v>1.8247300000000001E-3</v>
      </c>
      <c r="G10" s="6">
        <v>3.6891300000000001E-3</v>
      </c>
      <c r="H10" s="6">
        <v>2.3910899999999998E-3</v>
      </c>
      <c r="I10" s="6">
        <f t="shared" si="1"/>
        <v>2.9072E-3</v>
      </c>
      <c r="J10" s="6">
        <v>41</v>
      </c>
      <c r="K10" s="6">
        <v>20</v>
      </c>
      <c r="L10" s="6">
        <v>45</v>
      </c>
      <c r="M10" s="6">
        <v>26</v>
      </c>
      <c r="N10" s="6">
        <f t="shared" si="2"/>
        <v>33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</row>
    <row r="11" spans="1:24" x14ac:dyDescent="0.2">
      <c r="A11" s="2" t="s">
        <v>31</v>
      </c>
      <c r="B11" s="2" t="s">
        <v>33</v>
      </c>
      <c r="C11" s="1" t="s">
        <v>528</v>
      </c>
      <c r="D11" s="2">
        <f t="shared" si="0"/>
        <v>6.159344334358525E-8</v>
      </c>
      <c r="E11" s="6">
        <v>1.35523E-3</v>
      </c>
      <c r="F11" s="6">
        <v>1.32011E-3</v>
      </c>
      <c r="G11" s="6">
        <v>1.48273E-3</v>
      </c>
      <c r="H11" s="6">
        <v>1.28907E-3</v>
      </c>
      <c r="I11" s="6">
        <f t="shared" si="1"/>
        <v>1.3617849999999999E-3</v>
      </c>
      <c r="J11" s="6">
        <v>33</v>
      </c>
      <c r="K11" s="6">
        <v>32</v>
      </c>
      <c r="L11" s="6">
        <v>40</v>
      </c>
      <c r="M11" s="6">
        <v>31</v>
      </c>
      <c r="N11" s="6">
        <f t="shared" si="2"/>
        <v>34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</row>
    <row r="12" spans="1:24" x14ac:dyDescent="0.2">
      <c r="A12" s="2" t="s">
        <v>410</v>
      </c>
      <c r="B12" s="2" t="s">
        <v>409</v>
      </c>
      <c r="C12" s="2">
        <f t="shared" ref="C12:C27" si="3">I12/S12</f>
        <v>83.535834658187611</v>
      </c>
      <c r="D12" s="2">
        <f t="shared" si="0"/>
        <v>1.2873234827244208E-4</v>
      </c>
      <c r="E12" s="6">
        <v>7.8891459999999997E-2</v>
      </c>
      <c r="F12" s="6">
        <v>5.5886289999999998E-2</v>
      </c>
      <c r="G12" s="6">
        <v>4.8570120000000001E-2</v>
      </c>
      <c r="H12" s="6">
        <v>5.3100309999999998E-2</v>
      </c>
      <c r="I12" s="6">
        <f t="shared" si="1"/>
        <v>5.9112045000000002E-2</v>
      </c>
      <c r="J12" s="6">
        <v>173</v>
      </c>
      <c r="K12" s="6">
        <v>122</v>
      </c>
      <c r="L12" s="6">
        <v>118</v>
      </c>
      <c r="M12" s="6">
        <v>115</v>
      </c>
      <c r="N12" s="6">
        <f t="shared" si="2"/>
        <v>132</v>
      </c>
      <c r="O12" s="5">
        <v>0</v>
      </c>
      <c r="P12" s="5">
        <v>0</v>
      </c>
      <c r="Q12" s="5">
        <v>6.3144999999999998E-4</v>
      </c>
      <c r="R12" s="5">
        <v>7.8379999999999997E-4</v>
      </c>
      <c r="S12" s="5">
        <f t="shared" ref="S12:S27" si="4">AVERAGEIF(O12:R12,"&lt;&gt;0")</f>
        <v>7.0762499999999992E-4</v>
      </c>
      <c r="T12" s="5">
        <v>0</v>
      </c>
      <c r="U12" s="5">
        <v>0</v>
      </c>
      <c r="V12" s="5">
        <v>2</v>
      </c>
      <c r="W12" s="5">
        <v>2</v>
      </c>
      <c r="X12" s="5">
        <v>1</v>
      </c>
    </row>
    <row r="13" spans="1:24" x14ac:dyDescent="0.2">
      <c r="A13" s="2" t="s">
        <v>216</v>
      </c>
      <c r="B13" s="2" t="s">
        <v>215</v>
      </c>
      <c r="C13" s="2">
        <f t="shared" si="3"/>
        <v>36.319075082772613</v>
      </c>
      <c r="D13" s="2">
        <f t="shared" si="0"/>
        <v>3.4045445275184715E-4</v>
      </c>
      <c r="E13" s="6">
        <v>8.1782899999999995E-3</v>
      </c>
      <c r="F13" s="6">
        <v>6.1614900000000004E-3</v>
      </c>
      <c r="G13" s="6">
        <v>8.3588699999999991E-3</v>
      </c>
      <c r="H13" s="6">
        <v>4.50579E-3</v>
      </c>
      <c r="I13" s="6">
        <f t="shared" si="1"/>
        <v>6.80111E-3</v>
      </c>
      <c r="J13" s="6">
        <v>68</v>
      </c>
      <c r="K13" s="6">
        <v>51</v>
      </c>
      <c r="L13" s="6">
        <v>77</v>
      </c>
      <c r="M13" s="6">
        <v>37</v>
      </c>
      <c r="N13" s="6">
        <f t="shared" si="2"/>
        <v>58.25</v>
      </c>
      <c r="O13" s="5">
        <v>0</v>
      </c>
      <c r="P13" s="5">
        <v>1.8851999999999999E-4</v>
      </c>
      <c r="Q13" s="5">
        <v>1.6653999999999999E-4</v>
      </c>
      <c r="R13" s="5">
        <v>2.0672E-4</v>
      </c>
      <c r="S13" s="5">
        <f t="shared" si="4"/>
        <v>1.8725999999999999E-4</v>
      </c>
      <c r="T13" s="5">
        <v>0</v>
      </c>
      <c r="U13" s="5">
        <v>2</v>
      </c>
      <c r="V13" s="5">
        <v>2</v>
      </c>
      <c r="W13" s="5">
        <v>2</v>
      </c>
      <c r="X13" s="5">
        <v>1.5</v>
      </c>
    </row>
    <row r="14" spans="1:24" x14ac:dyDescent="0.2">
      <c r="A14" s="2" t="s">
        <v>283</v>
      </c>
      <c r="B14" s="2" t="s">
        <v>282</v>
      </c>
      <c r="C14" s="2">
        <f t="shared" si="3"/>
        <v>24.292969751345808</v>
      </c>
      <c r="D14" s="2">
        <f t="shared" si="0"/>
        <v>3.2536173531606973E-4</v>
      </c>
      <c r="E14" s="6">
        <v>1.71518E-3</v>
      </c>
      <c r="F14" s="6">
        <v>1.6409E-3</v>
      </c>
      <c r="G14" s="6">
        <v>2.6539699999999999E-3</v>
      </c>
      <c r="H14" s="6">
        <v>1.5713000000000001E-3</v>
      </c>
      <c r="I14" s="6">
        <f t="shared" si="1"/>
        <v>1.8953374999999999E-3</v>
      </c>
      <c r="J14" s="6">
        <v>21</v>
      </c>
      <c r="K14" s="6">
        <v>20</v>
      </c>
      <c r="L14" s="6">
        <v>36</v>
      </c>
      <c r="M14" s="6">
        <v>19</v>
      </c>
      <c r="N14" s="6">
        <f t="shared" si="2"/>
        <v>24</v>
      </c>
      <c r="O14" s="5">
        <v>7.8020000000000002E-5</v>
      </c>
      <c r="P14" s="5">
        <v>0</v>
      </c>
      <c r="Q14" s="5">
        <v>0</v>
      </c>
      <c r="R14" s="5">
        <v>0</v>
      </c>
      <c r="S14" s="5">
        <f t="shared" si="4"/>
        <v>7.8020000000000002E-5</v>
      </c>
      <c r="T14" s="5">
        <v>2</v>
      </c>
      <c r="U14" s="5">
        <v>0</v>
      </c>
      <c r="V14" s="5">
        <v>0</v>
      </c>
      <c r="W14" s="5">
        <v>0</v>
      </c>
      <c r="X14" s="5">
        <v>0.5</v>
      </c>
    </row>
    <row r="15" spans="1:24" x14ac:dyDescent="0.2">
      <c r="A15" s="2" t="s">
        <v>24</v>
      </c>
      <c r="B15" s="2" t="s">
        <v>23</v>
      </c>
      <c r="C15" s="2">
        <f t="shared" si="3"/>
        <v>12.514583333333334</v>
      </c>
      <c r="D15" s="2">
        <f t="shared" si="0"/>
        <v>1.6848420847607058E-4</v>
      </c>
      <c r="E15" s="6">
        <v>3.6749999999999999E-4</v>
      </c>
      <c r="F15" s="6">
        <v>4.1530000000000001E-4</v>
      </c>
      <c r="G15" s="6">
        <v>4.1462999999999998E-4</v>
      </c>
      <c r="H15" s="6">
        <v>6.0466999999999997E-4</v>
      </c>
      <c r="I15" s="6">
        <f t="shared" si="1"/>
        <v>4.5052500000000001E-4</v>
      </c>
      <c r="J15" s="6">
        <v>8</v>
      </c>
      <c r="K15" s="6">
        <v>9</v>
      </c>
      <c r="L15" s="6">
        <v>10</v>
      </c>
      <c r="M15" s="6">
        <v>13</v>
      </c>
      <c r="N15" s="6">
        <f t="shared" si="2"/>
        <v>10</v>
      </c>
      <c r="O15" s="5">
        <v>0</v>
      </c>
      <c r="P15" s="5">
        <v>3.6000000000000001E-5</v>
      </c>
      <c r="Q15" s="5">
        <v>0</v>
      </c>
      <c r="R15" s="5">
        <v>0</v>
      </c>
      <c r="S15" s="5">
        <f t="shared" si="4"/>
        <v>3.6000000000000001E-5</v>
      </c>
      <c r="T15" s="5">
        <v>0</v>
      </c>
      <c r="U15" s="5">
        <v>1</v>
      </c>
      <c r="V15" s="5">
        <v>0</v>
      </c>
      <c r="W15" s="5">
        <v>0</v>
      </c>
      <c r="X15" s="5">
        <v>0.25</v>
      </c>
    </row>
    <row r="16" spans="1:24" x14ac:dyDescent="0.2">
      <c r="A16" s="2" t="s">
        <v>369</v>
      </c>
      <c r="B16" s="2" t="s">
        <v>368</v>
      </c>
      <c r="C16" s="2">
        <f t="shared" si="3"/>
        <v>6.5028271287475903</v>
      </c>
      <c r="D16" s="2">
        <f t="shared" si="0"/>
        <v>7.0235757165350754E-4</v>
      </c>
      <c r="E16" s="6">
        <v>2.0940400000000001E-3</v>
      </c>
      <c r="F16" s="6">
        <v>2.6935399999999999E-3</v>
      </c>
      <c r="G16" s="6">
        <v>2.4295800000000002E-3</v>
      </c>
      <c r="H16" s="6">
        <v>1.68443E-3</v>
      </c>
      <c r="I16" s="6">
        <f t="shared" si="1"/>
        <v>2.2253975000000002E-3</v>
      </c>
      <c r="J16" s="6">
        <v>19.133333333333333</v>
      </c>
      <c r="K16" s="6">
        <v>24.5</v>
      </c>
      <c r="L16" s="6">
        <v>24.594202898550723</v>
      </c>
      <c r="M16" s="6">
        <v>15.2</v>
      </c>
      <c r="N16" s="6">
        <f t="shared" si="2"/>
        <v>20.856884057971016</v>
      </c>
      <c r="O16" s="5">
        <v>1.4810999999999999E-4</v>
      </c>
      <c r="P16" s="5">
        <v>1.2866E-4</v>
      </c>
      <c r="Q16" s="5">
        <v>1.5155E-4</v>
      </c>
      <c r="R16" s="5">
        <v>9.4056000000000001E-4</v>
      </c>
      <c r="S16" s="5">
        <f t="shared" si="4"/>
        <v>3.4221999999999996E-4</v>
      </c>
      <c r="T16" s="5">
        <v>2.833333333333333</v>
      </c>
      <c r="U16" s="5">
        <v>1.5</v>
      </c>
      <c r="V16" s="5">
        <v>2</v>
      </c>
      <c r="W16" s="5">
        <v>10</v>
      </c>
      <c r="X16" s="5">
        <v>4.083333333333333</v>
      </c>
    </row>
    <row r="17" spans="1:24" x14ac:dyDescent="0.2">
      <c r="A17" s="2" t="s">
        <v>417</v>
      </c>
      <c r="B17" s="2" t="s">
        <v>416</v>
      </c>
      <c r="C17" s="2">
        <f t="shared" si="3"/>
        <v>5.7976344539079676</v>
      </c>
      <c r="D17" s="2">
        <f t="shared" si="0"/>
        <v>8.2656314719040951E-5</v>
      </c>
      <c r="E17" s="6">
        <v>1.0008300000000001E-3</v>
      </c>
      <c r="F17" s="6">
        <v>8.4084000000000003E-4</v>
      </c>
      <c r="G17" s="6">
        <v>1.1635300000000001E-3</v>
      </c>
      <c r="H17" s="6">
        <v>8.4756000000000002E-4</v>
      </c>
      <c r="I17" s="6">
        <f t="shared" si="1"/>
        <v>9.6319000000000005E-4</v>
      </c>
      <c r="J17" s="6">
        <v>11.956521739130435</v>
      </c>
      <c r="K17" s="6">
        <v>10</v>
      </c>
      <c r="L17" s="6">
        <v>15.4</v>
      </c>
      <c r="M17" s="6">
        <v>10</v>
      </c>
      <c r="N17" s="6">
        <f t="shared" si="2"/>
        <v>11.839130434782609</v>
      </c>
      <c r="O17" s="5">
        <v>8.4400000000000005E-5</v>
      </c>
      <c r="P17" s="5">
        <v>2.6240999999999998E-4</v>
      </c>
      <c r="Q17" s="5">
        <v>1.7385999999999999E-4</v>
      </c>
      <c r="R17" s="5">
        <v>1.4386999999999999E-4</v>
      </c>
      <c r="S17" s="5">
        <f t="shared" si="4"/>
        <v>1.6613499999999998E-4</v>
      </c>
      <c r="T17" s="5">
        <v>2.1111111111111112</v>
      </c>
      <c r="U17" s="5">
        <v>4</v>
      </c>
      <c r="V17" s="5">
        <v>3</v>
      </c>
      <c r="W17" s="5">
        <v>2</v>
      </c>
      <c r="X17" s="5">
        <v>2.7777777777777777</v>
      </c>
    </row>
    <row r="18" spans="1:24" x14ac:dyDescent="0.2">
      <c r="A18" s="2" t="s">
        <v>91</v>
      </c>
      <c r="B18" s="2" t="s">
        <v>90</v>
      </c>
      <c r="C18" s="2">
        <f t="shared" si="3"/>
        <v>4.5759698275862073</v>
      </c>
      <c r="D18" s="2">
        <f t="shared" si="0"/>
        <v>6.5591685764043969E-5</v>
      </c>
      <c r="E18" s="6">
        <v>5.8289999999999999E-5</v>
      </c>
      <c r="F18" s="6">
        <v>5.8560000000000002E-5</v>
      </c>
      <c r="G18" s="6">
        <v>7.8919999999999997E-5</v>
      </c>
      <c r="H18" s="6">
        <v>5.9020000000000001E-5</v>
      </c>
      <c r="I18" s="6">
        <f t="shared" si="1"/>
        <v>6.3697500000000005E-5</v>
      </c>
      <c r="J18" s="6">
        <v>2</v>
      </c>
      <c r="K18" s="6">
        <v>2</v>
      </c>
      <c r="L18" s="6">
        <v>3</v>
      </c>
      <c r="M18" s="6">
        <v>2</v>
      </c>
      <c r="N18" s="6">
        <f t="shared" si="2"/>
        <v>2.25</v>
      </c>
      <c r="O18" s="5">
        <v>1.3920000000000001E-5</v>
      </c>
      <c r="P18" s="5">
        <v>0</v>
      </c>
      <c r="Q18" s="5">
        <v>0</v>
      </c>
      <c r="R18" s="5">
        <v>0</v>
      </c>
      <c r="S18" s="5">
        <f t="shared" si="4"/>
        <v>1.3920000000000001E-5</v>
      </c>
      <c r="T18" s="5">
        <v>1</v>
      </c>
      <c r="U18" s="5">
        <v>0</v>
      </c>
      <c r="V18" s="5">
        <v>0</v>
      </c>
      <c r="W18" s="5">
        <v>0</v>
      </c>
      <c r="X18" s="5">
        <v>0.25</v>
      </c>
    </row>
    <row r="19" spans="1:24" x14ac:dyDescent="0.2">
      <c r="A19" s="2" t="s">
        <v>154</v>
      </c>
      <c r="B19" s="2" t="s">
        <v>153</v>
      </c>
      <c r="C19" s="2">
        <f t="shared" si="3"/>
        <v>4.4928684627575279</v>
      </c>
      <c r="D19" s="2">
        <f t="shared" si="0"/>
        <v>2.2453000629557903E-3</v>
      </c>
      <c r="E19" s="6">
        <v>3.3447000000000001E-4</v>
      </c>
      <c r="F19" s="6">
        <v>4.1063999999999999E-4</v>
      </c>
      <c r="G19" s="6">
        <v>2.0126000000000001E-4</v>
      </c>
      <c r="H19" s="6">
        <v>3.0102999999999998E-4</v>
      </c>
      <c r="I19" s="6">
        <f t="shared" si="1"/>
        <v>3.1185000000000002E-4</v>
      </c>
      <c r="J19" s="6">
        <v>9</v>
      </c>
      <c r="K19" s="6">
        <v>11</v>
      </c>
      <c r="L19" s="6">
        <v>6</v>
      </c>
      <c r="M19" s="6">
        <v>8</v>
      </c>
      <c r="N19" s="6">
        <f t="shared" si="2"/>
        <v>8.5</v>
      </c>
      <c r="O19" s="5">
        <v>1.2425000000000001E-4</v>
      </c>
      <c r="P19" s="5">
        <v>5.825E-5</v>
      </c>
      <c r="Q19" s="5">
        <v>2.5729999999999999E-5</v>
      </c>
      <c r="R19" s="5">
        <v>0</v>
      </c>
      <c r="S19" s="5">
        <f t="shared" si="4"/>
        <v>6.9410000000000001E-5</v>
      </c>
      <c r="T19" s="5">
        <v>7</v>
      </c>
      <c r="U19" s="5">
        <v>2</v>
      </c>
      <c r="V19" s="5">
        <v>1</v>
      </c>
      <c r="W19" s="5">
        <v>0</v>
      </c>
      <c r="X19" s="5">
        <v>2.5</v>
      </c>
    </row>
    <row r="20" spans="1:24" x14ac:dyDescent="0.2">
      <c r="B20" s="2" t="s">
        <v>34</v>
      </c>
      <c r="C20" s="2">
        <f t="shared" si="3"/>
        <v>4.1225606419843146</v>
      </c>
      <c r="D20" s="2">
        <f t="shared" si="0"/>
        <v>3.3045699436669504E-2</v>
      </c>
      <c r="E20" s="6">
        <v>3.2480000000000001E-5</v>
      </c>
      <c r="F20" s="6">
        <v>2.1205E-4</v>
      </c>
      <c r="G20" s="6">
        <v>2.1985E-4</v>
      </c>
      <c r="H20" s="6">
        <v>2.1374E-4</v>
      </c>
      <c r="I20" s="6">
        <f t="shared" si="1"/>
        <v>1.6953000000000001E-4</v>
      </c>
      <c r="J20" s="6">
        <v>2</v>
      </c>
      <c r="K20" s="6">
        <v>13</v>
      </c>
      <c r="L20" s="6">
        <v>15</v>
      </c>
      <c r="M20" s="6">
        <v>13</v>
      </c>
      <c r="N20" s="6">
        <f t="shared" si="2"/>
        <v>10.75</v>
      </c>
      <c r="O20" s="5">
        <v>1.5509999999999999E-5</v>
      </c>
      <c r="P20" s="5">
        <v>5.0909999999999999E-5</v>
      </c>
      <c r="Q20" s="5">
        <v>5.6209999999999999E-5</v>
      </c>
      <c r="R20" s="5">
        <v>4.1860000000000002E-5</v>
      </c>
      <c r="S20" s="5">
        <f t="shared" si="4"/>
        <v>4.1122500000000005E-5</v>
      </c>
      <c r="T20" s="5">
        <v>2</v>
      </c>
      <c r="U20" s="5">
        <v>4</v>
      </c>
      <c r="V20" s="5">
        <v>5</v>
      </c>
      <c r="W20" s="5">
        <v>3</v>
      </c>
      <c r="X20" s="5">
        <v>3.5</v>
      </c>
    </row>
    <row r="21" spans="1:24" x14ac:dyDescent="0.2">
      <c r="A21" s="2" t="s">
        <v>130</v>
      </c>
      <c r="B21" s="2" t="s">
        <v>146</v>
      </c>
      <c r="C21" s="2">
        <f t="shared" si="3"/>
        <v>3.9458772958186792</v>
      </c>
      <c r="D21" s="2">
        <f t="shared" si="0"/>
        <v>2.6753417187596169E-2</v>
      </c>
      <c r="E21" s="6">
        <v>9.2029999999999998E-5</v>
      </c>
      <c r="F21" s="6">
        <v>3.1893999999999998E-4</v>
      </c>
      <c r="G21" s="6">
        <v>3.1150999999999998E-4</v>
      </c>
      <c r="H21" s="6">
        <v>4.8921999999999995E-4</v>
      </c>
      <c r="I21" s="6">
        <f t="shared" si="1"/>
        <v>3.02925E-4</v>
      </c>
      <c r="J21" s="6">
        <v>5.333333333333333</v>
      </c>
      <c r="K21" s="6">
        <v>18.400000000000002</v>
      </c>
      <c r="L21" s="6">
        <v>20</v>
      </c>
      <c r="M21" s="6">
        <v>28</v>
      </c>
      <c r="N21" s="6">
        <f t="shared" si="2"/>
        <v>17.933333333333334</v>
      </c>
      <c r="O21" s="5">
        <v>9.4779999999999997E-5</v>
      </c>
      <c r="P21" s="5">
        <v>0</v>
      </c>
      <c r="Q21" s="5">
        <v>8.3629999999999997E-5</v>
      </c>
      <c r="R21" s="5">
        <v>5.1900000000000001E-5</v>
      </c>
      <c r="S21" s="5">
        <f t="shared" si="4"/>
        <v>7.6769999999999999E-5</v>
      </c>
      <c r="T21" s="5">
        <v>11.5</v>
      </c>
      <c r="U21" s="5">
        <v>0</v>
      </c>
      <c r="V21" s="5">
        <v>7</v>
      </c>
      <c r="W21" s="5">
        <v>3.5</v>
      </c>
      <c r="X21" s="5">
        <v>5.5</v>
      </c>
    </row>
    <row r="22" spans="1:24" x14ac:dyDescent="0.2">
      <c r="A22" s="2" t="s">
        <v>20</v>
      </c>
      <c r="B22" s="2" t="s">
        <v>19</v>
      </c>
      <c r="C22" s="2">
        <f t="shared" si="3"/>
        <v>3.8090950226244344</v>
      </c>
      <c r="D22" s="2">
        <f t="shared" si="0"/>
        <v>4.5849965301586179E-2</v>
      </c>
      <c r="E22" s="6">
        <v>4.2297999999999999E-4</v>
      </c>
      <c r="F22" s="6">
        <v>2.1243999999999999E-4</v>
      </c>
      <c r="G22" s="6">
        <v>6.3629999999999999E-5</v>
      </c>
      <c r="H22" s="6">
        <v>1.4276E-4</v>
      </c>
      <c r="I22" s="6">
        <f t="shared" si="1"/>
        <v>2.104525E-4</v>
      </c>
      <c r="J22" s="6">
        <v>6</v>
      </c>
      <c r="K22" s="6">
        <v>3</v>
      </c>
      <c r="L22" s="6">
        <v>1</v>
      </c>
      <c r="M22" s="6">
        <v>2</v>
      </c>
      <c r="N22" s="6">
        <f t="shared" si="2"/>
        <v>3</v>
      </c>
      <c r="O22" s="5">
        <v>0</v>
      </c>
      <c r="P22" s="5">
        <v>5.5250000000000001E-5</v>
      </c>
      <c r="Q22" s="5">
        <v>0</v>
      </c>
      <c r="R22" s="5">
        <v>0</v>
      </c>
      <c r="S22" s="5">
        <f t="shared" si="4"/>
        <v>5.5250000000000001E-5</v>
      </c>
      <c r="T22" s="5">
        <v>0</v>
      </c>
      <c r="U22" s="5">
        <v>1</v>
      </c>
      <c r="V22" s="5">
        <v>0</v>
      </c>
      <c r="W22" s="5">
        <v>0</v>
      </c>
      <c r="X22" s="5">
        <v>0.25</v>
      </c>
    </row>
    <row r="23" spans="1:24" x14ac:dyDescent="0.2">
      <c r="A23" s="2" t="s">
        <v>99</v>
      </c>
      <c r="B23" s="2" t="s">
        <v>98</v>
      </c>
      <c r="C23" s="2">
        <f t="shared" si="3"/>
        <v>3.733297701763763</v>
      </c>
      <c r="D23" s="2">
        <f t="shared" si="0"/>
        <v>4.570652905398636E-2</v>
      </c>
      <c r="E23" s="6">
        <v>0</v>
      </c>
      <c r="F23" s="6">
        <v>1.0857999999999999E-4</v>
      </c>
      <c r="G23" s="6">
        <v>1.4635000000000001E-4</v>
      </c>
      <c r="H23" s="6">
        <v>1.6417E-4</v>
      </c>
      <c r="I23" s="6">
        <f t="shared" si="1"/>
        <v>1.3970000000000001E-4</v>
      </c>
      <c r="J23" s="6">
        <v>0</v>
      </c>
      <c r="K23" s="6">
        <v>2</v>
      </c>
      <c r="L23" s="6">
        <v>3</v>
      </c>
      <c r="M23" s="6">
        <v>3</v>
      </c>
      <c r="N23" s="6">
        <f t="shared" si="2"/>
        <v>2</v>
      </c>
      <c r="O23" s="5">
        <v>0</v>
      </c>
      <c r="P23" s="5">
        <v>0</v>
      </c>
      <c r="Q23" s="5">
        <v>3.7419999999999997E-5</v>
      </c>
      <c r="R23" s="5">
        <v>0</v>
      </c>
      <c r="S23" s="5">
        <f t="shared" si="4"/>
        <v>3.7419999999999997E-5</v>
      </c>
      <c r="T23" s="5">
        <v>0</v>
      </c>
      <c r="U23" s="5">
        <v>0</v>
      </c>
      <c r="V23" s="5">
        <v>1</v>
      </c>
      <c r="W23" s="5">
        <v>0</v>
      </c>
      <c r="X23" s="5">
        <v>0.25</v>
      </c>
    </row>
    <row r="24" spans="1:24" x14ac:dyDescent="0.2">
      <c r="A24" s="2" t="s">
        <v>363</v>
      </c>
      <c r="B24" s="2" t="s">
        <v>362</v>
      </c>
      <c r="C24" s="2">
        <f t="shared" si="3"/>
        <v>3.4148431479578729</v>
      </c>
      <c r="D24" s="2">
        <f t="shared" si="0"/>
        <v>1.775811444796381E-2</v>
      </c>
      <c r="E24" s="6">
        <v>7.1964000000000001E-4</v>
      </c>
      <c r="F24" s="6">
        <v>2.0482E-3</v>
      </c>
      <c r="G24" s="6">
        <v>1.08259E-3</v>
      </c>
      <c r="H24" s="6">
        <v>1.8216700000000001E-3</v>
      </c>
      <c r="I24" s="6">
        <f t="shared" si="1"/>
        <v>1.4180250000000001E-3</v>
      </c>
      <c r="J24" s="6">
        <v>6</v>
      </c>
      <c r="K24" s="6">
        <v>17</v>
      </c>
      <c r="L24" s="6">
        <v>10</v>
      </c>
      <c r="M24" s="6">
        <v>15</v>
      </c>
      <c r="N24" s="6">
        <f t="shared" si="2"/>
        <v>12</v>
      </c>
      <c r="O24" s="5">
        <v>6.8742E-4</v>
      </c>
      <c r="P24" s="5">
        <v>0</v>
      </c>
      <c r="Q24" s="5">
        <v>2.4911999999999997E-4</v>
      </c>
      <c r="R24" s="5">
        <v>3.0922000000000002E-4</v>
      </c>
      <c r="S24" s="5">
        <f t="shared" si="4"/>
        <v>4.1525333333333335E-4</v>
      </c>
      <c r="T24" s="5">
        <v>12</v>
      </c>
      <c r="U24" s="5">
        <v>0</v>
      </c>
      <c r="V24" s="5">
        <v>3</v>
      </c>
      <c r="W24" s="5">
        <v>3</v>
      </c>
      <c r="X24" s="5">
        <v>4.5</v>
      </c>
    </row>
    <row r="25" spans="1:24" x14ac:dyDescent="0.2">
      <c r="B25" s="2" t="s">
        <v>308</v>
      </c>
      <c r="C25" s="2">
        <f t="shared" si="3"/>
        <v>3.3149032299410406</v>
      </c>
      <c r="D25" s="2">
        <f t="shared" si="0"/>
        <v>1.0806137664542256E-3</v>
      </c>
      <c r="E25" s="6">
        <v>3.2670000000000003E-4</v>
      </c>
      <c r="F25" s="6">
        <v>6.5636000000000004E-4</v>
      </c>
      <c r="G25" s="6">
        <v>5.8976999999999999E-4</v>
      </c>
      <c r="H25" s="6">
        <v>4.9620000000000003E-4</v>
      </c>
      <c r="I25" s="6">
        <f t="shared" si="1"/>
        <v>5.1725749999999998E-4</v>
      </c>
      <c r="J25" s="6">
        <v>2</v>
      </c>
      <c r="K25" s="6">
        <v>4</v>
      </c>
      <c r="L25" s="6">
        <v>4</v>
      </c>
      <c r="M25" s="6">
        <v>3</v>
      </c>
      <c r="N25" s="6">
        <f t="shared" si="2"/>
        <v>3.25</v>
      </c>
      <c r="O25" s="5">
        <v>1.5604E-4</v>
      </c>
      <c r="P25" s="5">
        <v>0</v>
      </c>
      <c r="Q25" s="5">
        <v>0</v>
      </c>
      <c r="R25" s="5">
        <v>0</v>
      </c>
      <c r="S25" s="5">
        <f t="shared" si="4"/>
        <v>1.5604E-4</v>
      </c>
      <c r="T25" s="5">
        <v>2</v>
      </c>
      <c r="U25" s="5">
        <v>0</v>
      </c>
      <c r="V25" s="5">
        <v>0</v>
      </c>
      <c r="W25" s="5">
        <v>0</v>
      </c>
      <c r="X25" s="5">
        <v>0.5</v>
      </c>
    </row>
    <row r="26" spans="1:24" x14ac:dyDescent="0.2">
      <c r="A26" s="2" t="s">
        <v>53</v>
      </c>
      <c r="B26" s="2" t="s">
        <v>52</v>
      </c>
      <c r="C26" s="2">
        <f t="shared" si="3"/>
        <v>3.0814474972936754</v>
      </c>
      <c r="D26" s="2">
        <f t="shared" si="0"/>
        <v>4.0946934917882531E-2</v>
      </c>
      <c r="E26" s="6">
        <v>1.7778E-4</v>
      </c>
      <c r="F26" s="6">
        <v>8.9289999999999994E-5</v>
      </c>
      <c r="G26" s="6">
        <v>2.407E-4</v>
      </c>
      <c r="H26" s="6">
        <v>9.0000000000000006E-5</v>
      </c>
      <c r="I26" s="6">
        <f t="shared" si="1"/>
        <v>1.4944250000000002E-4</v>
      </c>
      <c r="J26" s="6">
        <v>4</v>
      </c>
      <c r="K26" s="6">
        <v>2</v>
      </c>
      <c r="L26" s="6">
        <v>6</v>
      </c>
      <c r="M26" s="6">
        <v>2</v>
      </c>
      <c r="N26" s="6">
        <f t="shared" si="2"/>
        <v>3.5</v>
      </c>
      <c r="O26" s="5">
        <v>2.1229999999999998E-5</v>
      </c>
      <c r="P26" s="5">
        <v>3.4829999999999997E-5</v>
      </c>
      <c r="Q26" s="5">
        <v>6.1539999999999997E-5</v>
      </c>
      <c r="R26" s="5">
        <v>7.6390000000000006E-5</v>
      </c>
      <c r="S26" s="5">
        <f t="shared" si="4"/>
        <v>4.8497500000000001E-5</v>
      </c>
      <c r="T26" s="5">
        <v>1</v>
      </c>
      <c r="U26" s="5">
        <v>1</v>
      </c>
      <c r="V26" s="5">
        <v>2</v>
      </c>
      <c r="W26" s="5">
        <v>2</v>
      </c>
      <c r="X26" s="5">
        <v>1.5</v>
      </c>
    </row>
    <row r="27" spans="1:24" x14ac:dyDescent="0.2">
      <c r="A27" s="2" t="s">
        <v>38</v>
      </c>
      <c r="B27" s="2" t="s">
        <v>37</v>
      </c>
      <c r="C27" s="2">
        <f t="shared" si="3"/>
        <v>3.0742403894577808</v>
      </c>
      <c r="D27" s="2">
        <f t="shared" si="0"/>
        <v>1.2797273920627499E-3</v>
      </c>
      <c r="E27" s="6">
        <v>4.9888999999999999E-4</v>
      </c>
      <c r="F27" s="6">
        <v>3.7586E-4</v>
      </c>
      <c r="G27" s="6">
        <v>3.3773000000000001E-4</v>
      </c>
      <c r="H27" s="6">
        <v>2.5258000000000002E-4</v>
      </c>
      <c r="I27" s="6">
        <f t="shared" si="1"/>
        <v>3.66265E-4</v>
      </c>
      <c r="J27" s="6">
        <v>4</v>
      </c>
      <c r="K27" s="6">
        <v>3</v>
      </c>
      <c r="L27" s="6">
        <v>3</v>
      </c>
      <c r="M27" s="6">
        <v>2</v>
      </c>
      <c r="N27" s="6">
        <f t="shared" si="2"/>
        <v>3</v>
      </c>
      <c r="O27" s="5">
        <v>1.1914E-4</v>
      </c>
      <c r="P27" s="5">
        <v>0</v>
      </c>
      <c r="Q27" s="5">
        <v>0</v>
      </c>
      <c r="R27" s="5">
        <v>0</v>
      </c>
      <c r="S27" s="5">
        <f t="shared" si="4"/>
        <v>1.1914E-4</v>
      </c>
      <c r="T27" s="5">
        <v>2</v>
      </c>
      <c r="U27" s="5">
        <v>0</v>
      </c>
      <c r="V27" s="5">
        <v>0</v>
      </c>
      <c r="W27" s="5">
        <v>0</v>
      </c>
      <c r="X27" s="5">
        <v>0.5</v>
      </c>
    </row>
    <row r="50" spans="1:24" x14ac:dyDescent="0.2">
      <c r="B50" s="4"/>
      <c r="C50" s="4"/>
      <c r="D50" s="4"/>
      <c r="J50" s="3"/>
      <c r="K50" s="3"/>
      <c r="L50" s="3"/>
      <c r="M50" s="3"/>
      <c r="N50" s="3"/>
      <c r="T50" s="3"/>
      <c r="U50" s="3"/>
      <c r="V50" s="3"/>
      <c r="W50" s="3"/>
    </row>
    <row r="51" spans="1:24" x14ac:dyDescent="0.2">
      <c r="B51" s="4"/>
      <c r="C51" s="4"/>
      <c r="D51" s="4"/>
    </row>
    <row r="52" spans="1:24" x14ac:dyDescent="0.2">
      <c r="B52" s="4"/>
      <c r="C52" s="4"/>
      <c r="D52" s="4"/>
      <c r="E52" s="3"/>
      <c r="F52" s="3"/>
      <c r="G52" s="3"/>
      <c r="H52" s="3"/>
      <c r="I52" s="3"/>
      <c r="O52" s="3"/>
      <c r="P52" s="3"/>
      <c r="Q52" s="3"/>
      <c r="R52" s="3"/>
      <c r="S52" s="3"/>
      <c r="X52" s="3"/>
    </row>
    <row r="53" spans="1:24" x14ac:dyDescent="0.2">
      <c r="A53" s="4"/>
      <c r="B53" s="4"/>
      <c r="C53" s="4"/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4"/>
      <c r="B54" s="4"/>
      <c r="C54" s="4"/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4"/>
      <c r="B55" s="4"/>
      <c r="C55" s="4"/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4"/>
      <c r="B174" s="4"/>
      <c r="C174" s="4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">
      <c r="A175" s="4"/>
      <c r="B175" s="4"/>
      <c r="C175" s="4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</sheetData>
  <sortState ref="A4:X27">
    <sortCondition descending="1" ref="C4:C27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X178"/>
  <sheetViews>
    <sheetView topLeftCell="A3" workbookViewId="0">
      <selection activeCell="A4" sqref="A4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483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2" t="s">
        <v>437</v>
      </c>
      <c r="B4" s="2" t="s">
        <v>436</v>
      </c>
      <c r="C4" s="1" t="s">
        <v>528</v>
      </c>
      <c r="D4" s="2">
        <f t="shared" ref="D4:D30" si="0">TTEST(E4:H4,O4:R4,2,2)</f>
        <v>5.0089636196784032E-3</v>
      </c>
      <c r="E4" s="6">
        <v>3.7449E-4</v>
      </c>
      <c r="F4" s="6">
        <v>1.1667000000000001E-4</v>
      </c>
      <c r="G4" s="6">
        <v>3.8317000000000001E-4</v>
      </c>
      <c r="H4" s="6">
        <v>4.8757E-4</v>
      </c>
      <c r="I4" s="6">
        <f t="shared" ref="I4:I30" si="1">AVERAGEIF(E4:H4,"&lt;&gt;0")</f>
        <v>3.4047500000000002E-4</v>
      </c>
      <c r="J4" s="6">
        <v>4</v>
      </c>
      <c r="K4" s="6">
        <v>1</v>
      </c>
      <c r="L4" s="6">
        <v>4</v>
      </c>
      <c r="M4" s="6">
        <v>5</v>
      </c>
      <c r="N4" s="6">
        <f t="shared" ref="N4:N30" si="2">AVERAGE(J4:M4)</f>
        <v>3.5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2" t="s">
        <v>453</v>
      </c>
      <c r="B5" s="2" t="s">
        <v>452</v>
      </c>
      <c r="C5" s="1" t="s">
        <v>528</v>
      </c>
      <c r="D5" s="2">
        <f t="shared" si="0"/>
        <v>1.2609483670959834E-3</v>
      </c>
      <c r="E5" s="6">
        <v>1.29769E-3</v>
      </c>
      <c r="F5" s="6">
        <v>1.2937300000000001E-3</v>
      </c>
      <c r="G5" s="6">
        <v>5.3109999999999995E-4</v>
      </c>
      <c r="H5" s="6">
        <v>1.35162E-3</v>
      </c>
      <c r="I5" s="6">
        <f t="shared" si="1"/>
        <v>1.1185349999999999E-3</v>
      </c>
      <c r="J5" s="6">
        <v>5</v>
      </c>
      <c r="K5" s="6">
        <v>4</v>
      </c>
      <c r="L5" s="6">
        <v>2</v>
      </c>
      <c r="M5" s="6">
        <v>5</v>
      </c>
      <c r="N5" s="6">
        <f t="shared" si="2"/>
        <v>4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457</v>
      </c>
      <c r="B6" s="2" t="s">
        <v>456</v>
      </c>
      <c r="C6" s="1" t="s">
        <v>528</v>
      </c>
      <c r="D6" s="2">
        <f t="shared" si="0"/>
        <v>3.2023676606476702E-4</v>
      </c>
      <c r="E6" s="6">
        <v>2.1974000000000001E-4</v>
      </c>
      <c r="F6" s="6">
        <v>2.7609999999999999E-4</v>
      </c>
      <c r="G6" s="6">
        <v>1.3626999999999999E-4</v>
      </c>
      <c r="H6" s="6">
        <v>2.3808E-4</v>
      </c>
      <c r="I6" s="6">
        <f t="shared" si="1"/>
        <v>2.1754749999999999E-4</v>
      </c>
      <c r="J6" s="6">
        <v>5.2247191011235961</v>
      </c>
      <c r="K6" s="6">
        <v>5.2678571428571432</v>
      </c>
      <c r="L6" s="6">
        <v>3.166666666666667</v>
      </c>
      <c r="M6" s="6">
        <v>5.4347826086956523</v>
      </c>
      <c r="N6" s="6">
        <f t="shared" si="2"/>
        <v>4.7735063798357649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125</v>
      </c>
      <c r="B7" s="2" t="s">
        <v>124</v>
      </c>
      <c r="C7" s="1" t="s">
        <v>528</v>
      </c>
      <c r="D7" s="2">
        <f t="shared" si="0"/>
        <v>3.756353192169027E-2</v>
      </c>
      <c r="E7" s="6">
        <v>3.4038999999999999E-4</v>
      </c>
      <c r="F7" s="6">
        <v>0</v>
      </c>
      <c r="G7" s="6">
        <v>4.0973000000000002E-4</v>
      </c>
      <c r="H7" s="6">
        <v>2.0855E-4</v>
      </c>
      <c r="I7" s="6">
        <f t="shared" si="1"/>
        <v>3.1955666666666667E-4</v>
      </c>
      <c r="J7" s="6">
        <v>8.5</v>
      </c>
      <c r="K7" s="6">
        <v>0</v>
      </c>
      <c r="L7" s="6">
        <v>10</v>
      </c>
      <c r="M7" s="6">
        <v>5</v>
      </c>
      <c r="N7" s="6">
        <f t="shared" si="2"/>
        <v>5.875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2" t="s">
        <v>445</v>
      </c>
      <c r="B8" s="2" t="s">
        <v>444</v>
      </c>
      <c r="C8" s="1" t="s">
        <v>528</v>
      </c>
      <c r="D8" s="2">
        <f t="shared" si="0"/>
        <v>2.4371455244290435E-3</v>
      </c>
      <c r="E8" s="6">
        <v>4.1188700000000002E-3</v>
      </c>
      <c r="F8" s="6">
        <v>2.3920299999999999E-3</v>
      </c>
      <c r="G8" s="6">
        <v>3.33709E-3</v>
      </c>
      <c r="H8" s="6">
        <v>1.50752E-3</v>
      </c>
      <c r="I8" s="6">
        <f t="shared" si="1"/>
        <v>2.8388775000000002E-3</v>
      </c>
      <c r="J8" s="6">
        <v>37.766497461928935</v>
      </c>
      <c r="K8" s="6">
        <v>17.600000000000001</v>
      </c>
      <c r="L8" s="6">
        <v>29.905759162303664</v>
      </c>
      <c r="M8" s="6">
        <v>13.271186440677965</v>
      </c>
      <c r="N8" s="6">
        <f t="shared" si="2"/>
        <v>24.635860766227641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451</v>
      </c>
      <c r="B9" s="2" t="s">
        <v>450</v>
      </c>
      <c r="C9" s="1" t="s">
        <v>528</v>
      </c>
      <c r="D9" s="2">
        <f t="shared" si="0"/>
        <v>6.7080369402273569E-6</v>
      </c>
      <c r="E9" s="6">
        <v>5.0152599999999997E-3</v>
      </c>
      <c r="F9" s="6">
        <v>6.4950299999999997E-3</v>
      </c>
      <c r="G9" s="6">
        <v>5.4332399999999998E-3</v>
      </c>
      <c r="H9" s="6">
        <v>4.8139599999999999E-3</v>
      </c>
      <c r="I9" s="6">
        <f t="shared" si="1"/>
        <v>5.4393724999999993E-3</v>
      </c>
      <c r="J9" s="6">
        <v>51</v>
      </c>
      <c r="K9" s="6">
        <v>53</v>
      </c>
      <c r="L9" s="6">
        <v>54</v>
      </c>
      <c r="M9" s="6">
        <v>47</v>
      </c>
      <c r="N9" s="6">
        <f t="shared" si="2"/>
        <v>51.25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A10" s="2" t="s">
        <v>461</v>
      </c>
      <c r="B10" s="2" t="s">
        <v>460</v>
      </c>
      <c r="C10" s="1" t="s">
        <v>528</v>
      </c>
      <c r="D10" s="2">
        <f t="shared" si="0"/>
        <v>2.414645307770295E-4</v>
      </c>
      <c r="E10" s="6">
        <v>2.5495750000000001E-2</v>
      </c>
      <c r="F10" s="6">
        <v>4.8214010000000002E-2</v>
      </c>
      <c r="G10" s="6">
        <v>3.4933489999999998E-2</v>
      </c>
      <c r="H10" s="6">
        <v>3.5933039999999999E-2</v>
      </c>
      <c r="I10" s="6">
        <f t="shared" si="1"/>
        <v>3.6144072499999999E-2</v>
      </c>
      <c r="J10" s="6">
        <v>286</v>
      </c>
      <c r="K10" s="6">
        <v>434</v>
      </c>
      <c r="L10" s="6">
        <v>383</v>
      </c>
      <c r="M10" s="6">
        <v>387</v>
      </c>
      <c r="N10" s="6">
        <f t="shared" si="2"/>
        <v>372.5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</row>
    <row r="11" spans="1:24" x14ac:dyDescent="0.2">
      <c r="A11" s="2" t="s">
        <v>371</v>
      </c>
      <c r="B11" s="2" t="s">
        <v>370</v>
      </c>
      <c r="C11" s="2">
        <f t="shared" ref="C11:C30" si="3">I11/S11</f>
        <v>81.563034490570317</v>
      </c>
      <c r="D11" s="2">
        <f t="shared" si="0"/>
        <v>3.9824685695546692E-4</v>
      </c>
      <c r="E11" s="6">
        <v>3.6452020000000002E-2</v>
      </c>
      <c r="F11" s="6">
        <v>3.3488379999999998E-2</v>
      </c>
      <c r="G11" s="6">
        <v>2.7014549999999998E-2</v>
      </c>
      <c r="H11" s="6">
        <v>1.825773E-2</v>
      </c>
      <c r="I11" s="6">
        <f t="shared" si="1"/>
        <v>2.8803169999999999E-2</v>
      </c>
      <c r="J11" s="6">
        <v>334.23350253807109</v>
      </c>
      <c r="K11" s="6">
        <v>246.4</v>
      </c>
      <c r="L11" s="6">
        <v>242.09424083769633</v>
      </c>
      <c r="M11" s="6">
        <v>160.72881355932205</v>
      </c>
      <c r="N11" s="6">
        <f t="shared" si="2"/>
        <v>245.86413923377236</v>
      </c>
      <c r="O11" s="5">
        <v>0</v>
      </c>
      <c r="P11" s="5">
        <v>4.5625E-4</v>
      </c>
      <c r="Q11" s="5">
        <v>4.0305000000000001E-4</v>
      </c>
      <c r="R11" s="5">
        <v>2.0012E-4</v>
      </c>
      <c r="S11" s="5">
        <f t="shared" ref="S11:S30" si="4">AVERAGEIF(O11:R11,"&lt;&gt;0")</f>
        <v>3.5314E-4</v>
      </c>
      <c r="T11" s="5">
        <v>0</v>
      </c>
      <c r="U11" s="5">
        <v>5</v>
      </c>
      <c r="V11" s="5">
        <v>5</v>
      </c>
      <c r="W11" s="5">
        <v>2</v>
      </c>
      <c r="X11" s="5">
        <v>3</v>
      </c>
    </row>
    <row r="12" spans="1:24" x14ac:dyDescent="0.2">
      <c r="A12" s="2" t="s">
        <v>390</v>
      </c>
      <c r="B12" s="2" t="s">
        <v>389</v>
      </c>
      <c r="C12" s="2">
        <f t="shared" si="3"/>
        <v>30.571607525167398</v>
      </c>
      <c r="D12" s="2">
        <f t="shared" si="0"/>
        <v>9.4154502397244744E-6</v>
      </c>
      <c r="E12" s="6">
        <v>5.8289500000000003E-3</v>
      </c>
      <c r="F12" s="6">
        <v>8.0285600000000006E-3</v>
      </c>
      <c r="G12" s="6">
        <v>6.27781E-3</v>
      </c>
      <c r="H12" s="6">
        <v>6.7102200000000002E-3</v>
      </c>
      <c r="I12" s="6">
        <f t="shared" si="1"/>
        <v>6.7113849999999994E-3</v>
      </c>
      <c r="J12" s="6">
        <v>57</v>
      </c>
      <c r="K12" s="6">
        <v>63</v>
      </c>
      <c r="L12" s="6">
        <v>60</v>
      </c>
      <c r="M12" s="6">
        <v>63</v>
      </c>
      <c r="N12" s="6">
        <f t="shared" si="2"/>
        <v>60.75</v>
      </c>
      <c r="O12" s="5">
        <v>2.6070999999999999E-4</v>
      </c>
      <c r="P12" s="5">
        <v>1.7112E-4</v>
      </c>
      <c r="Q12" s="5">
        <v>2.2676E-4</v>
      </c>
      <c r="R12" s="5">
        <v>0</v>
      </c>
      <c r="S12" s="5">
        <f t="shared" si="4"/>
        <v>2.1953000000000001E-4</v>
      </c>
      <c r="T12" s="5">
        <v>5</v>
      </c>
      <c r="U12" s="5">
        <v>2</v>
      </c>
      <c r="V12" s="5">
        <v>3</v>
      </c>
      <c r="W12" s="5">
        <v>0</v>
      </c>
      <c r="X12" s="5">
        <v>2.5</v>
      </c>
    </row>
    <row r="13" spans="1:24" x14ac:dyDescent="0.2">
      <c r="A13" s="2" t="s">
        <v>207</v>
      </c>
      <c r="B13" s="2" t="s">
        <v>206</v>
      </c>
      <c r="C13" s="2">
        <f t="shared" si="3"/>
        <v>7.9255610238347325</v>
      </c>
      <c r="D13" s="2">
        <f t="shared" si="0"/>
        <v>1.396686607327374E-3</v>
      </c>
      <c r="E13" s="6">
        <v>5.4274199999999996E-3</v>
      </c>
      <c r="F13" s="6">
        <v>5.4484199999999998E-3</v>
      </c>
      <c r="G13" s="6">
        <v>6.0158499999999997E-3</v>
      </c>
      <c r="H13" s="6">
        <v>2.6694399999999999E-3</v>
      </c>
      <c r="I13" s="6">
        <f t="shared" si="1"/>
        <v>4.8902824999999999E-3</v>
      </c>
      <c r="J13" s="6">
        <v>36</v>
      </c>
      <c r="K13" s="6">
        <v>29</v>
      </c>
      <c r="L13" s="6">
        <v>39</v>
      </c>
      <c r="M13" s="6">
        <v>17</v>
      </c>
      <c r="N13" s="6">
        <f t="shared" si="2"/>
        <v>30.25</v>
      </c>
      <c r="O13" s="5">
        <v>1.15307E-3</v>
      </c>
      <c r="P13" s="5">
        <v>2.5228000000000002E-4</v>
      </c>
      <c r="Q13" s="5">
        <v>4.4572999999999998E-4</v>
      </c>
      <c r="R13" s="5">
        <v>0</v>
      </c>
      <c r="S13" s="5">
        <f t="shared" si="4"/>
        <v>6.1702666666666676E-4</v>
      </c>
      <c r="T13" s="5">
        <v>15</v>
      </c>
      <c r="U13" s="5">
        <v>2</v>
      </c>
      <c r="V13" s="5">
        <v>4</v>
      </c>
      <c r="W13" s="5">
        <v>0</v>
      </c>
      <c r="X13" s="5">
        <v>5.25</v>
      </c>
    </row>
    <row r="14" spans="1:24" x14ac:dyDescent="0.2">
      <c r="A14" s="2" t="s">
        <v>281</v>
      </c>
      <c r="B14" s="2" t="s">
        <v>280</v>
      </c>
      <c r="C14" s="2">
        <f t="shared" si="3"/>
        <v>6.1989441367436271</v>
      </c>
      <c r="D14" s="2">
        <f t="shared" si="0"/>
        <v>1.031464854480544E-2</v>
      </c>
      <c r="E14" s="6">
        <v>2.7112199999999999E-3</v>
      </c>
      <c r="F14" s="6">
        <v>4.4832400000000003E-3</v>
      </c>
      <c r="G14" s="6">
        <v>3.4674900000000002E-3</v>
      </c>
      <c r="H14" s="6">
        <v>1.2913499999999999E-3</v>
      </c>
      <c r="I14" s="6">
        <f t="shared" si="1"/>
        <v>2.988325E-3</v>
      </c>
      <c r="J14" s="6">
        <v>18.90909090909091</v>
      </c>
      <c r="K14" s="6">
        <v>25.09090909090909</v>
      </c>
      <c r="L14" s="6">
        <v>23.636363636363637</v>
      </c>
      <c r="M14" s="6">
        <v>8.6470588235294112</v>
      </c>
      <c r="N14" s="6">
        <f t="shared" si="2"/>
        <v>19.070855614973262</v>
      </c>
      <c r="O14" s="5">
        <v>1.062E-3</v>
      </c>
      <c r="P14" s="5">
        <v>0</v>
      </c>
      <c r="Q14" s="5">
        <v>1.2112000000000001E-4</v>
      </c>
      <c r="R14" s="5">
        <v>2.6309E-4</v>
      </c>
      <c r="S14" s="5">
        <f t="shared" si="4"/>
        <v>4.8206999999999997E-4</v>
      </c>
      <c r="T14" s="5">
        <v>14.526315789473685</v>
      </c>
      <c r="U14" s="5">
        <v>0</v>
      </c>
      <c r="V14" s="5">
        <v>1.1428571428571428</v>
      </c>
      <c r="W14" s="5">
        <v>2</v>
      </c>
      <c r="X14" s="5">
        <v>4.4172932330827068</v>
      </c>
    </row>
    <row r="15" spans="1:24" x14ac:dyDescent="0.2">
      <c r="A15" s="2" t="s">
        <v>245</v>
      </c>
      <c r="B15" s="2" t="s">
        <v>244</v>
      </c>
      <c r="C15" s="2">
        <f t="shared" si="3"/>
        <v>5.2106393162393161</v>
      </c>
      <c r="D15" s="2">
        <f t="shared" si="0"/>
        <v>6.2808103764780843E-4</v>
      </c>
      <c r="E15" s="6">
        <v>5.3999199999999999E-3</v>
      </c>
      <c r="F15" s="6">
        <v>4.8355000000000004E-3</v>
      </c>
      <c r="G15" s="6">
        <v>5.6781399999999999E-3</v>
      </c>
      <c r="H15" s="6">
        <v>3.1378399999999998E-3</v>
      </c>
      <c r="I15" s="6">
        <f t="shared" si="1"/>
        <v>4.7628499999999999E-3</v>
      </c>
      <c r="J15" s="6">
        <v>49.380952380952394</v>
      </c>
      <c r="K15" s="6">
        <v>35.483870967741929</v>
      </c>
      <c r="L15" s="6">
        <v>50.75</v>
      </c>
      <c r="M15" s="6">
        <v>27.549999999999994</v>
      </c>
      <c r="N15" s="6">
        <f t="shared" si="2"/>
        <v>40.791205837173578</v>
      </c>
      <c r="O15" s="5">
        <v>6.8625000000000001E-4</v>
      </c>
      <c r="P15" s="5">
        <v>1.0979200000000001E-3</v>
      </c>
      <c r="Q15" s="5">
        <v>1.27012E-3</v>
      </c>
      <c r="R15" s="5">
        <v>6.0196000000000002E-4</v>
      </c>
      <c r="S15" s="5">
        <f t="shared" si="4"/>
        <v>9.1406250000000005E-4</v>
      </c>
      <c r="T15" s="5">
        <v>12.307692307692307</v>
      </c>
      <c r="U15" s="5">
        <v>12</v>
      </c>
      <c r="V15" s="5">
        <v>15.714285714285714</v>
      </c>
      <c r="W15" s="5">
        <v>6</v>
      </c>
      <c r="X15" s="5">
        <v>11.505494505494505</v>
      </c>
    </row>
    <row r="16" spans="1:24" x14ac:dyDescent="0.2">
      <c r="A16" s="2" t="s">
        <v>295</v>
      </c>
      <c r="B16" s="2" t="s">
        <v>294</v>
      </c>
      <c r="C16" s="2">
        <f t="shared" si="3"/>
        <v>5.1032919099787142</v>
      </c>
      <c r="D16" s="2">
        <f t="shared" si="0"/>
        <v>4.217155139350279E-5</v>
      </c>
      <c r="E16" s="6">
        <v>2.335657E-2</v>
      </c>
      <c r="F16" s="6">
        <v>2.9296180000000002E-2</v>
      </c>
      <c r="G16" s="6">
        <v>3.1448049999999998E-2</v>
      </c>
      <c r="H16" s="6">
        <v>2.9081590000000001E-2</v>
      </c>
      <c r="I16" s="6">
        <f t="shared" si="1"/>
        <v>2.8295597500000002E-2</v>
      </c>
      <c r="J16" s="6">
        <v>307</v>
      </c>
      <c r="K16" s="6">
        <v>309</v>
      </c>
      <c r="L16" s="6">
        <v>404</v>
      </c>
      <c r="M16" s="6">
        <v>367</v>
      </c>
      <c r="N16" s="6">
        <f t="shared" si="2"/>
        <v>346.75</v>
      </c>
      <c r="O16" s="5">
        <v>1.9008199999999999E-3</v>
      </c>
      <c r="P16" s="5">
        <v>7.8931999999999995E-3</v>
      </c>
      <c r="Q16" s="5">
        <v>6.2418899999999999E-3</v>
      </c>
      <c r="R16" s="5">
        <v>6.1424000000000001E-3</v>
      </c>
      <c r="S16" s="5">
        <f t="shared" si="4"/>
        <v>5.5445774999999999E-3</v>
      </c>
      <c r="T16" s="5">
        <v>49</v>
      </c>
      <c r="U16" s="5">
        <v>124</v>
      </c>
      <c r="V16" s="5">
        <v>111</v>
      </c>
      <c r="W16" s="5">
        <v>88</v>
      </c>
      <c r="X16" s="5">
        <v>93</v>
      </c>
    </row>
    <row r="17" spans="1:24" x14ac:dyDescent="0.2">
      <c r="A17" s="2" t="s">
        <v>293</v>
      </c>
      <c r="B17" s="2" t="s">
        <v>292</v>
      </c>
      <c r="C17" s="2">
        <f t="shared" si="3"/>
        <v>4.9867102835740615</v>
      </c>
      <c r="D17" s="2">
        <f t="shared" si="0"/>
        <v>2.7703073301726705E-4</v>
      </c>
      <c r="E17" s="6">
        <v>2.365797E-2</v>
      </c>
      <c r="F17" s="6">
        <v>3.1658220000000001E-2</v>
      </c>
      <c r="G17" s="6">
        <v>2.241916E-2</v>
      </c>
      <c r="H17" s="6">
        <v>2.071019E-2</v>
      </c>
      <c r="I17" s="6">
        <f t="shared" si="1"/>
        <v>2.4611385000000003E-2</v>
      </c>
      <c r="J17" s="6">
        <v>420</v>
      </c>
      <c r="K17" s="6">
        <v>451</v>
      </c>
      <c r="L17" s="6">
        <v>389</v>
      </c>
      <c r="M17" s="6">
        <v>353</v>
      </c>
      <c r="N17" s="6">
        <f t="shared" si="2"/>
        <v>403.25</v>
      </c>
      <c r="O17" s="5">
        <v>2.1828099999999999E-3</v>
      </c>
      <c r="P17" s="5">
        <v>5.5141000000000001E-3</v>
      </c>
      <c r="Q17" s="5">
        <v>6.4116700000000004E-3</v>
      </c>
      <c r="R17" s="5">
        <v>5.633E-3</v>
      </c>
      <c r="S17" s="5">
        <f t="shared" si="4"/>
        <v>4.9353949999999995E-3</v>
      </c>
      <c r="T17" s="5">
        <v>76</v>
      </c>
      <c r="U17" s="5">
        <v>117</v>
      </c>
      <c r="V17" s="5">
        <v>154</v>
      </c>
      <c r="W17" s="5">
        <v>109</v>
      </c>
      <c r="X17" s="5">
        <v>114</v>
      </c>
    </row>
    <row r="18" spans="1:24" x14ac:dyDescent="0.2">
      <c r="A18" s="2" t="s">
        <v>89</v>
      </c>
      <c r="B18" s="2" t="s">
        <v>88</v>
      </c>
      <c r="C18" s="2">
        <f t="shared" si="3"/>
        <v>4.9036074127383955</v>
      </c>
      <c r="D18" s="2">
        <f t="shared" si="0"/>
        <v>2.9962646779519674E-5</v>
      </c>
      <c r="E18" s="6">
        <v>4.8818E-4</v>
      </c>
      <c r="F18" s="6">
        <v>4.0557000000000001E-4</v>
      </c>
      <c r="G18" s="6">
        <v>4.9947999999999995E-4</v>
      </c>
      <c r="H18" s="6">
        <v>4.2371999999999999E-4</v>
      </c>
      <c r="I18" s="6">
        <f t="shared" si="1"/>
        <v>4.5423750000000003E-4</v>
      </c>
      <c r="J18" s="6">
        <v>6</v>
      </c>
      <c r="K18" s="6">
        <v>4</v>
      </c>
      <c r="L18" s="6">
        <v>6</v>
      </c>
      <c r="M18" s="6">
        <v>5</v>
      </c>
      <c r="N18" s="6">
        <f t="shared" si="2"/>
        <v>5.25</v>
      </c>
      <c r="O18" s="5">
        <v>8.297E-5</v>
      </c>
      <c r="P18" s="5">
        <v>0</v>
      </c>
      <c r="Q18" s="5">
        <v>1.2027999999999999E-4</v>
      </c>
      <c r="R18" s="5">
        <v>7.4649999999999998E-5</v>
      </c>
      <c r="S18" s="5">
        <f t="shared" si="4"/>
        <v>9.2633333333333326E-5</v>
      </c>
      <c r="T18" s="5">
        <v>2</v>
      </c>
      <c r="U18" s="5">
        <v>0</v>
      </c>
      <c r="V18" s="5">
        <v>2</v>
      </c>
      <c r="W18" s="5">
        <v>1</v>
      </c>
      <c r="X18" s="5">
        <v>1.25</v>
      </c>
    </row>
    <row r="19" spans="1:24" x14ac:dyDescent="0.2">
      <c r="A19" s="2" t="s">
        <v>373</v>
      </c>
      <c r="B19" s="2" t="s">
        <v>372</v>
      </c>
      <c r="C19" s="2">
        <f t="shared" si="3"/>
        <v>4.4932046866013087</v>
      </c>
      <c r="D19" s="2">
        <f t="shared" si="0"/>
        <v>1.9127862277722896E-2</v>
      </c>
      <c r="E19" s="6">
        <v>1.49661E-3</v>
      </c>
      <c r="F19" s="6">
        <v>2.9840800000000001E-3</v>
      </c>
      <c r="G19" s="6">
        <v>1.2250099999999999E-3</v>
      </c>
      <c r="H19" s="6">
        <v>1.24704E-3</v>
      </c>
      <c r="I19" s="6">
        <f t="shared" si="1"/>
        <v>1.7381849999999997E-3</v>
      </c>
      <c r="J19" s="6">
        <v>5</v>
      </c>
      <c r="K19" s="6">
        <v>8</v>
      </c>
      <c r="L19" s="6">
        <v>4</v>
      </c>
      <c r="M19" s="6">
        <v>4</v>
      </c>
      <c r="N19" s="6">
        <f t="shared" si="2"/>
        <v>5.25</v>
      </c>
      <c r="O19" s="5">
        <v>3.0524000000000003E-4</v>
      </c>
      <c r="P19" s="5">
        <v>2.5043999999999999E-4</v>
      </c>
      <c r="Q19" s="5">
        <v>4.4247999999999998E-4</v>
      </c>
      <c r="R19" s="5">
        <v>5.4923000000000005E-4</v>
      </c>
      <c r="S19" s="5">
        <f t="shared" si="4"/>
        <v>3.8684750000000001E-4</v>
      </c>
      <c r="T19" s="5">
        <v>2</v>
      </c>
      <c r="U19" s="5">
        <v>1</v>
      </c>
      <c r="V19" s="5">
        <v>2</v>
      </c>
      <c r="W19" s="5">
        <v>2</v>
      </c>
      <c r="X19" s="5">
        <v>1.75</v>
      </c>
    </row>
    <row r="20" spans="1:24" x14ac:dyDescent="0.2">
      <c r="B20" s="2" t="s">
        <v>172</v>
      </c>
      <c r="C20" s="2">
        <f t="shared" si="3"/>
        <v>4.1336445425224912</v>
      </c>
      <c r="D20" s="2">
        <f t="shared" si="0"/>
        <v>2.8942728957059117E-2</v>
      </c>
      <c r="E20" s="6">
        <v>5.9170000000000002E-4</v>
      </c>
      <c r="F20" s="6">
        <v>3.8471000000000002E-4</v>
      </c>
      <c r="G20" s="6">
        <v>5.2643000000000004E-4</v>
      </c>
      <c r="H20" s="6">
        <v>1.2058E-4</v>
      </c>
      <c r="I20" s="6">
        <f t="shared" si="1"/>
        <v>4.05855E-4</v>
      </c>
      <c r="J20" s="6">
        <v>23</v>
      </c>
      <c r="K20" s="6">
        <v>12</v>
      </c>
      <c r="L20" s="6">
        <v>20</v>
      </c>
      <c r="M20" s="6">
        <v>4.5</v>
      </c>
      <c r="N20" s="6">
        <f t="shared" si="2"/>
        <v>14.875</v>
      </c>
      <c r="O20" s="5">
        <v>1.312E-5</v>
      </c>
      <c r="P20" s="5">
        <v>2.2242E-4</v>
      </c>
      <c r="Q20" s="5">
        <v>0</v>
      </c>
      <c r="R20" s="5">
        <v>5.9009999999999999E-5</v>
      </c>
      <c r="S20" s="5">
        <f t="shared" si="4"/>
        <v>9.8183333333333339E-5</v>
      </c>
      <c r="T20" s="5">
        <v>1</v>
      </c>
      <c r="U20" s="5">
        <v>10.333333333333332</v>
      </c>
      <c r="V20" s="5">
        <v>0</v>
      </c>
      <c r="W20" s="5">
        <v>2.5</v>
      </c>
      <c r="X20" s="5">
        <v>3.458333333333333</v>
      </c>
    </row>
    <row r="21" spans="1:24" x14ac:dyDescent="0.2">
      <c r="A21" s="2" t="s">
        <v>277</v>
      </c>
      <c r="B21" s="2" t="s">
        <v>276</v>
      </c>
      <c r="C21" s="2">
        <f t="shared" si="3"/>
        <v>3.8178284479474498</v>
      </c>
      <c r="D21" s="2">
        <f t="shared" si="0"/>
        <v>1.2261087582936946E-2</v>
      </c>
      <c r="E21" s="6">
        <v>1.1087090000000001E-2</v>
      </c>
      <c r="F21" s="6">
        <v>1.155714E-2</v>
      </c>
      <c r="G21" s="6">
        <v>9.0562500000000001E-3</v>
      </c>
      <c r="H21" s="6">
        <v>3.7760799999999998E-3</v>
      </c>
      <c r="I21" s="6">
        <f t="shared" si="1"/>
        <v>8.8691400000000011E-3</v>
      </c>
      <c r="J21" s="6">
        <v>642.12809315866059</v>
      </c>
      <c r="K21" s="6">
        <v>537.12154696132609</v>
      </c>
      <c r="L21" s="6">
        <v>512.63793103448256</v>
      </c>
      <c r="M21" s="6">
        <v>209.97333333333333</v>
      </c>
      <c r="N21" s="6">
        <f t="shared" si="2"/>
        <v>475.46522612195065</v>
      </c>
      <c r="O21" s="5">
        <v>1.1241000000000001E-3</v>
      </c>
      <c r="P21" s="5">
        <v>3.4480399999999999E-3</v>
      </c>
      <c r="Q21" s="5">
        <v>2.7305300000000001E-3</v>
      </c>
      <c r="R21" s="5">
        <v>1.9896699999999998E-3</v>
      </c>
      <c r="S21" s="5">
        <f t="shared" si="4"/>
        <v>2.3230849999999999E-3</v>
      </c>
      <c r="T21" s="5">
        <v>127.68345323741005</v>
      </c>
      <c r="U21" s="5">
        <v>238.67984189723327</v>
      </c>
      <c r="V21" s="5">
        <v>213.95815899581595</v>
      </c>
      <c r="W21" s="5">
        <v>125.60283687943264</v>
      </c>
      <c r="X21" s="5">
        <v>176.48107275247295</v>
      </c>
    </row>
    <row r="22" spans="1:24" x14ac:dyDescent="0.2">
      <c r="A22" s="2" t="s">
        <v>332</v>
      </c>
      <c r="B22" s="2" t="s">
        <v>331</v>
      </c>
      <c r="C22" s="2">
        <f t="shared" si="3"/>
        <v>3.6138015454058605</v>
      </c>
      <c r="D22" s="2">
        <f t="shared" si="0"/>
        <v>2.9342725313741876E-2</v>
      </c>
      <c r="E22" s="6">
        <v>1.3972E-4</v>
      </c>
      <c r="F22" s="6">
        <v>4.3529999999999998E-5</v>
      </c>
      <c r="G22" s="6">
        <v>1.0721E-4</v>
      </c>
      <c r="H22" s="6">
        <v>1.819E-4</v>
      </c>
      <c r="I22" s="6">
        <f t="shared" si="1"/>
        <v>1.1809E-4</v>
      </c>
      <c r="J22" s="6">
        <v>4</v>
      </c>
      <c r="K22" s="6">
        <v>1</v>
      </c>
      <c r="L22" s="6">
        <v>3</v>
      </c>
      <c r="M22" s="6">
        <v>5</v>
      </c>
      <c r="N22" s="6">
        <f t="shared" si="2"/>
        <v>3.25</v>
      </c>
      <c r="O22" s="5">
        <v>1.7810000000000001E-5</v>
      </c>
      <c r="P22" s="5">
        <v>2.9220000000000001E-5</v>
      </c>
      <c r="Q22" s="5">
        <v>5.1629999999999999E-5</v>
      </c>
      <c r="R22" s="5">
        <v>3.205E-5</v>
      </c>
      <c r="S22" s="5">
        <f t="shared" si="4"/>
        <v>3.26775E-5</v>
      </c>
      <c r="T22" s="5">
        <v>1</v>
      </c>
      <c r="U22" s="5">
        <v>1</v>
      </c>
      <c r="V22" s="5">
        <v>2</v>
      </c>
      <c r="W22" s="5">
        <v>1</v>
      </c>
      <c r="X22" s="5">
        <v>1.25</v>
      </c>
    </row>
    <row r="23" spans="1:24" x14ac:dyDescent="0.2">
      <c r="B23" s="2" t="s">
        <v>131</v>
      </c>
      <c r="C23" s="2">
        <f t="shared" si="3"/>
        <v>3.4659046172881158</v>
      </c>
      <c r="D23" s="2">
        <f t="shared" si="0"/>
        <v>1.1445950355966838E-5</v>
      </c>
      <c r="E23" s="6">
        <v>2.4068399999999999E-3</v>
      </c>
      <c r="F23" s="6">
        <v>2.7164099999999998E-3</v>
      </c>
      <c r="G23" s="6">
        <v>2.23026E-3</v>
      </c>
      <c r="H23" s="6">
        <v>2.5068500000000001E-3</v>
      </c>
      <c r="I23" s="6">
        <f t="shared" si="1"/>
        <v>2.4650899999999996E-3</v>
      </c>
      <c r="J23" s="6">
        <v>53</v>
      </c>
      <c r="K23" s="6">
        <v>48</v>
      </c>
      <c r="L23" s="6">
        <v>48</v>
      </c>
      <c r="M23" s="6">
        <v>53</v>
      </c>
      <c r="N23" s="6">
        <f t="shared" si="2"/>
        <v>50.5</v>
      </c>
      <c r="O23" s="5">
        <v>7.4096000000000003E-4</v>
      </c>
      <c r="P23" s="5">
        <v>6.8391999999999997E-4</v>
      </c>
      <c r="Q23" s="5">
        <v>5.0348000000000005E-4</v>
      </c>
      <c r="R23" s="5">
        <v>9.1660000000000005E-4</v>
      </c>
      <c r="S23" s="5">
        <f t="shared" si="4"/>
        <v>7.1124000000000003E-4</v>
      </c>
      <c r="T23" s="5">
        <v>32</v>
      </c>
      <c r="U23" s="5">
        <v>18</v>
      </c>
      <c r="V23" s="5">
        <v>15</v>
      </c>
      <c r="W23" s="5">
        <v>22</v>
      </c>
      <c r="X23" s="5">
        <v>21.75</v>
      </c>
    </row>
    <row r="24" spans="1:24" x14ac:dyDescent="0.2">
      <c r="A24" s="2" t="s">
        <v>357</v>
      </c>
      <c r="B24" s="2" t="s">
        <v>356</v>
      </c>
      <c r="C24" s="2">
        <f t="shared" si="3"/>
        <v>3.45728113289268</v>
      </c>
      <c r="D24" s="2">
        <f t="shared" si="0"/>
        <v>1.71243611541801E-2</v>
      </c>
      <c r="E24" s="6">
        <v>5.8792000000000002E-4</v>
      </c>
      <c r="F24" s="6">
        <v>6.4106999999999999E-4</v>
      </c>
      <c r="G24" s="6">
        <v>3.0076000000000001E-4</v>
      </c>
      <c r="H24" s="6">
        <v>3.0616999999999998E-4</v>
      </c>
      <c r="I24" s="6">
        <f t="shared" si="1"/>
        <v>4.5898E-4</v>
      </c>
      <c r="J24" s="6">
        <v>8</v>
      </c>
      <c r="K24" s="6">
        <v>7</v>
      </c>
      <c r="L24" s="6">
        <v>4</v>
      </c>
      <c r="M24" s="6">
        <v>4</v>
      </c>
      <c r="N24" s="6">
        <f t="shared" si="2"/>
        <v>5.75</v>
      </c>
      <c r="O24" s="5">
        <v>2.2483E-4</v>
      </c>
      <c r="P24" s="5">
        <v>1.8446000000000001E-4</v>
      </c>
      <c r="Q24" s="5">
        <v>5.4320000000000002E-5</v>
      </c>
      <c r="R24" s="5">
        <v>6.7420000000000002E-5</v>
      </c>
      <c r="S24" s="5">
        <f t="shared" si="4"/>
        <v>1.3275750000000001E-4</v>
      </c>
      <c r="T24" s="5">
        <v>6</v>
      </c>
      <c r="U24" s="5">
        <v>3</v>
      </c>
      <c r="V24" s="5">
        <v>1</v>
      </c>
      <c r="W24" s="5">
        <v>1</v>
      </c>
      <c r="X24" s="5">
        <v>2.75</v>
      </c>
    </row>
    <row r="25" spans="1:24" x14ac:dyDescent="0.2">
      <c r="A25" s="2" t="s">
        <v>241</v>
      </c>
      <c r="B25" s="2" t="s">
        <v>240</v>
      </c>
      <c r="C25" s="2">
        <f t="shared" si="3"/>
        <v>3.4298010227801021</v>
      </c>
      <c r="D25" s="2">
        <f t="shared" si="0"/>
        <v>2.1675604777531983E-4</v>
      </c>
      <c r="E25" s="6">
        <v>3.3201649999999999E-2</v>
      </c>
      <c r="F25" s="6">
        <v>4.5745460000000002E-2</v>
      </c>
      <c r="G25" s="6">
        <v>3.7674199999999998E-2</v>
      </c>
      <c r="H25" s="6">
        <v>3.0928730000000001E-2</v>
      </c>
      <c r="I25" s="6">
        <f t="shared" si="1"/>
        <v>3.6887509999999998E-2</v>
      </c>
      <c r="J25" s="6">
        <v>587</v>
      </c>
      <c r="K25" s="6">
        <v>649</v>
      </c>
      <c r="L25" s="6">
        <v>651</v>
      </c>
      <c r="M25" s="6">
        <v>525</v>
      </c>
      <c r="N25" s="6">
        <f t="shared" si="2"/>
        <v>603</v>
      </c>
      <c r="O25" s="5">
        <v>1.0786189999999999E-2</v>
      </c>
      <c r="P25" s="5">
        <v>1.1972999999999999E-2</v>
      </c>
      <c r="Q25" s="5">
        <v>1.0660660000000001E-2</v>
      </c>
      <c r="R25" s="5">
        <v>9.60015E-3</v>
      </c>
      <c r="S25" s="5">
        <f t="shared" si="4"/>
        <v>1.0755000000000001E-2</v>
      </c>
      <c r="T25" s="5">
        <v>374</v>
      </c>
      <c r="U25" s="5">
        <v>253</v>
      </c>
      <c r="V25" s="5">
        <v>255</v>
      </c>
      <c r="W25" s="5">
        <v>185</v>
      </c>
      <c r="X25" s="5">
        <v>266.75</v>
      </c>
    </row>
    <row r="26" spans="1:24" x14ac:dyDescent="0.2">
      <c r="A26" s="2" t="s">
        <v>345</v>
      </c>
      <c r="B26" s="2" t="s">
        <v>344</v>
      </c>
      <c r="C26" s="2">
        <f t="shared" si="3"/>
        <v>3.2639407498842776</v>
      </c>
      <c r="D26" s="2">
        <f t="shared" si="0"/>
        <v>1.3291799441579769E-2</v>
      </c>
      <c r="E26" s="6">
        <v>1.8788999999999999E-4</v>
      </c>
      <c r="F26" s="6">
        <v>3.5122000000000002E-4</v>
      </c>
      <c r="G26" s="6">
        <v>5.2866000000000002E-4</v>
      </c>
      <c r="H26" s="6">
        <v>3.4246999999999999E-4</v>
      </c>
      <c r="I26" s="6">
        <f t="shared" si="1"/>
        <v>3.5256000000000003E-4</v>
      </c>
      <c r="J26" s="6">
        <v>4</v>
      </c>
      <c r="K26" s="6">
        <v>6</v>
      </c>
      <c r="L26" s="6">
        <v>11</v>
      </c>
      <c r="M26" s="6">
        <v>7</v>
      </c>
      <c r="N26" s="6">
        <f t="shared" si="2"/>
        <v>7</v>
      </c>
      <c r="O26" s="5">
        <v>7.1849999999999998E-5</v>
      </c>
      <c r="P26" s="5">
        <v>7.86E-5</v>
      </c>
      <c r="Q26" s="5">
        <v>1.7359999999999999E-4</v>
      </c>
      <c r="R26" s="5">
        <v>0</v>
      </c>
      <c r="S26" s="5">
        <f t="shared" si="4"/>
        <v>1.0801666666666666E-4</v>
      </c>
      <c r="T26" s="5">
        <v>3</v>
      </c>
      <c r="U26" s="5">
        <v>2</v>
      </c>
      <c r="V26" s="5">
        <v>5</v>
      </c>
      <c r="W26" s="5">
        <v>0</v>
      </c>
      <c r="X26" s="5">
        <v>2.5</v>
      </c>
    </row>
    <row r="27" spans="1:24" x14ac:dyDescent="0.2">
      <c r="A27" s="2" t="s">
        <v>275</v>
      </c>
      <c r="B27" s="2" t="s">
        <v>274</v>
      </c>
      <c r="C27" s="2">
        <f t="shared" si="3"/>
        <v>3.1402145368030228</v>
      </c>
      <c r="D27" s="2">
        <f t="shared" si="0"/>
        <v>3.1767052279938531E-4</v>
      </c>
      <c r="E27" s="6">
        <v>9.8920999999999992E-4</v>
      </c>
      <c r="F27" s="6">
        <v>7.8447E-4</v>
      </c>
      <c r="G27" s="6">
        <v>1.1041200000000001E-3</v>
      </c>
      <c r="H27" s="6">
        <v>9.3665000000000003E-4</v>
      </c>
      <c r="I27" s="6">
        <f t="shared" si="1"/>
        <v>9.536124999999999E-4</v>
      </c>
      <c r="J27" s="6">
        <v>11</v>
      </c>
      <c r="K27" s="6">
        <v>7</v>
      </c>
      <c r="L27" s="6">
        <v>12</v>
      </c>
      <c r="M27" s="6">
        <v>10</v>
      </c>
      <c r="N27" s="6">
        <f t="shared" si="2"/>
        <v>10</v>
      </c>
      <c r="O27" s="5">
        <v>1.8341000000000001E-4</v>
      </c>
      <c r="P27" s="5">
        <v>4.5145E-4</v>
      </c>
      <c r="Q27" s="5">
        <v>3.3233999999999998E-4</v>
      </c>
      <c r="R27" s="5">
        <v>2.4750999999999999E-4</v>
      </c>
      <c r="S27" s="5">
        <f t="shared" si="4"/>
        <v>3.0367749999999998E-4</v>
      </c>
      <c r="T27" s="5">
        <v>4</v>
      </c>
      <c r="U27" s="5">
        <v>6</v>
      </c>
      <c r="V27" s="5">
        <v>5</v>
      </c>
      <c r="W27" s="5">
        <v>3</v>
      </c>
      <c r="X27" s="5">
        <v>4.5</v>
      </c>
    </row>
    <row r="28" spans="1:24" x14ac:dyDescent="0.2">
      <c r="A28" s="2" t="s">
        <v>214</v>
      </c>
      <c r="B28" s="2" t="s">
        <v>213</v>
      </c>
      <c r="C28" s="2">
        <f t="shared" si="3"/>
        <v>3.0772527773967906</v>
      </c>
      <c r="D28" s="2">
        <f t="shared" si="0"/>
        <v>2.0395241948831216E-2</v>
      </c>
      <c r="E28" s="6">
        <v>3.2529E-4</v>
      </c>
      <c r="F28" s="6">
        <v>1.5202E-4</v>
      </c>
      <c r="G28" s="6">
        <v>1.8720999999999999E-4</v>
      </c>
      <c r="H28" s="6">
        <v>2.3293000000000001E-4</v>
      </c>
      <c r="I28" s="6">
        <f t="shared" si="1"/>
        <v>2.2436250000000001E-4</v>
      </c>
      <c r="J28" s="6">
        <v>16</v>
      </c>
      <c r="K28" s="6">
        <v>6</v>
      </c>
      <c r="L28" s="6">
        <v>9</v>
      </c>
      <c r="M28" s="6">
        <v>11</v>
      </c>
      <c r="N28" s="6">
        <f t="shared" si="2"/>
        <v>10.5</v>
      </c>
      <c r="O28" s="5">
        <v>3.1099999999999997E-5</v>
      </c>
      <c r="P28" s="5">
        <v>1.7010000000000001E-5</v>
      </c>
      <c r="Q28" s="5">
        <v>1.5027000000000001E-4</v>
      </c>
      <c r="R28" s="5">
        <v>9.3259999999999998E-5</v>
      </c>
      <c r="S28" s="5">
        <f t="shared" si="4"/>
        <v>7.2910000000000005E-5</v>
      </c>
      <c r="T28" s="5">
        <v>3</v>
      </c>
      <c r="U28" s="5">
        <v>1</v>
      </c>
      <c r="V28" s="5">
        <v>10</v>
      </c>
      <c r="W28" s="5">
        <v>5</v>
      </c>
      <c r="X28" s="5">
        <v>4.75</v>
      </c>
    </row>
    <row r="29" spans="1:24" x14ac:dyDescent="0.2">
      <c r="A29" s="2" t="s">
        <v>334</v>
      </c>
      <c r="B29" s="2" t="s">
        <v>333</v>
      </c>
      <c r="C29" s="2">
        <f t="shared" si="3"/>
        <v>3.0624961901859185</v>
      </c>
      <c r="D29" s="2">
        <f t="shared" si="0"/>
        <v>1.2796051293970274E-2</v>
      </c>
      <c r="E29" s="6">
        <v>9.5589999999999998E-5</v>
      </c>
      <c r="F29" s="6">
        <v>1.7867999999999999E-4</v>
      </c>
      <c r="G29" s="6">
        <v>1.4669999999999999E-4</v>
      </c>
      <c r="H29" s="6">
        <v>2.4889999999999998E-4</v>
      </c>
      <c r="I29" s="6">
        <f t="shared" si="1"/>
        <v>1.6746749999999998E-4</v>
      </c>
      <c r="J29" s="6">
        <v>2</v>
      </c>
      <c r="K29" s="6">
        <v>3</v>
      </c>
      <c r="L29" s="6">
        <v>3</v>
      </c>
      <c r="M29" s="6">
        <v>5</v>
      </c>
      <c r="N29" s="6">
        <f t="shared" si="2"/>
        <v>3.25</v>
      </c>
      <c r="O29" s="5">
        <v>4.8739999999999998E-5</v>
      </c>
      <c r="P29" s="5">
        <v>7.9980000000000003E-5</v>
      </c>
      <c r="Q29" s="5">
        <v>3.5330000000000002E-5</v>
      </c>
      <c r="R29" s="5">
        <v>0</v>
      </c>
      <c r="S29" s="5">
        <f t="shared" si="4"/>
        <v>5.4683333333333332E-5</v>
      </c>
      <c r="T29" s="5">
        <v>2</v>
      </c>
      <c r="U29" s="5">
        <v>2</v>
      </c>
      <c r="V29" s="5">
        <v>1</v>
      </c>
      <c r="W29" s="5">
        <v>0</v>
      </c>
      <c r="X29" s="5">
        <v>1.25</v>
      </c>
    </row>
    <row r="30" spans="1:24" x14ac:dyDescent="0.2">
      <c r="A30" s="2" t="s">
        <v>273</v>
      </c>
      <c r="B30" s="2" t="s">
        <v>272</v>
      </c>
      <c r="C30" s="2">
        <f t="shared" si="3"/>
        <v>3.0007605897495906</v>
      </c>
      <c r="D30" s="2">
        <f t="shared" si="0"/>
        <v>4.4206400855318137E-4</v>
      </c>
      <c r="E30" s="6">
        <v>2.3795000000000001E-4</v>
      </c>
      <c r="F30" s="6">
        <v>2.9652999999999998E-4</v>
      </c>
      <c r="G30" s="6">
        <v>2.4346E-4</v>
      </c>
      <c r="H30" s="6">
        <v>2.4783999999999999E-4</v>
      </c>
      <c r="I30" s="6">
        <f t="shared" si="1"/>
        <v>2.56445E-4</v>
      </c>
      <c r="J30" s="6">
        <v>3</v>
      </c>
      <c r="K30" s="6">
        <v>3</v>
      </c>
      <c r="L30" s="6">
        <v>3</v>
      </c>
      <c r="M30" s="6">
        <v>3</v>
      </c>
      <c r="N30" s="6">
        <f t="shared" si="2"/>
        <v>3</v>
      </c>
      <c r="O30" s="5">
        <v>0</v>
      </c>
      <c r="P30" s="5">
        <v>6.6359999999999995E-5</v>
      </c>
      <c r="Q30" s="5">
        <v>1.1725E-4</v>
      </c>
      <c r="R30" s="5">
        <v>7.2769999999999996E-5</v>
      </c>
      <c r="S30" s="5">
        <f t="shared" si="4"/>
        <v>8.5459999999999998E-5</v>
      </c>
      <c r="T30" s="5">
        <v>0</v>
      </c>
      <c r="U30" s="5">
        <v>1</v>
      </c>
      <c r="V30" s="5">
        <v>2</v>
      </c>
      <c r="W30" s="5">
        <v>1</v>
      </c>
      <c r="X30" s="5">
        <v>1</v>
      </c>
    </row>
    <row r="53" spans="1:24" x14ac:dyDescent="0.2">
      <c r="B53" s="4"/>
      <c r="C53" s="4"/>
      <c r="D53" s="4"/>
      <c r="J53" s="3"/>
      <c r="K53" s="3"/>
      <c r="L53" s="3"/>
      <c r="M53" s="3"/>
      <c r="N53" s="3"/>
      <c r="T53" s="3"/>
      <c r="U53" s="3"/>
      <c r="V53" s="3"/>
      <c r="W53" s="3"/>
    </row>
    <row r="54" spans="1:24" x14ac:dyDescent="0.2">
      <c r="B54" s="4"/>
      <c r="C54" s="4"/>
      <c r="D54" s="4"/>
    </row>
    <row r="55" spans="1:24" x14ac:dyDescent="0.2">
      <c r="B55" s="4"/>
      <c r="C55" s="4"/>
      <c r="D55" s="4"/>
      <c r="E55" s="3"/>
      <c r="F55" s="3"/>
      <c r="G55" s="3"/>
      <c r="H55" s="3"/>
      <c r="I55" s="3"/>
      <c r="O55" s="3"/>
      <c r="P55" s="3"/>
      <c r="Q55" s="3"/>
      <c r="R55" s="3"/>
      <c r="S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4"/>
      <c r="B174" s="4"/>
      <c r="C174" s="4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">
      <c r="A175" s="4"/>
      <c r="B175" s="4"/>
      <c r="C175" s="4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2">
      <c r="A176" s="4"/>
      <c r="B176" s="4"/>
      <c r="C176" s="4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2">
      <c r="A177" s="4"/>
      <c r="B177" s="4"/>
      <c r="C177" s="4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2">
      <c r="A178" s="4"/>
      <c r="B178" s="4"/>
      <c r="C178" s="4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</sheetData>
  <sortState ref="A4:X30">
    <sortCondition descending="1" ref="C4:C30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W80"/>
  <sheetViews>
    <sheetView workbookViewId="0">
      <selection sqref="A1:G1"/>
    </sheetView>
  </sheetViews>
  <sheetFormatPr baseColWidth="10" defaultRowHeight="16" x14ac:dyDescent="0.2"/>
  <cols>
    <col min="1" max="7" width="10.83203125" style="19"/>
    <col min="9" max="15" width="10.83203125" style="19"/>
    <col min="17" max="23" width="10.83203125" style="19"/>
  </cols>
  <sheetData>
    <row r="1" spans="1:23" x14ac:dyDescent="0.2">
      <c r="A1" s="48" t="s">
        <v>524</v>
      </c>
      <c r="B1" s="48"/>
      <c r="C1" s="48"/>
      <c r="D1" s="48"/>
      <c r="E1" s="48"/>
      <c r="F1" s="48"/>
      <c r="G1" s="48"/>
      <c r="H1" s="8"/>
      <c r="I1" s="48" t="s">
        <v>522</v>
      </c>
      <c r="J1" s="48"/>
      <c r="K1" s="48"/>
      <c r="L1" s="48"/>
      <c r="M1" s="48"/>
      <c r="N1" s="48"/>
      <c r="O1" s="48"/>
      <c r="Q1" s="48" t="s">
        <v>523</v>
      </c>
      <c r="R1" s="48"/>
      <c r="S1" s="48"/>
      <c r="T1" s="48"/>
      <c r="U1" s="48"/>
      <c r="V1" s="48"/>
      <c r="W1" s="48"/>
    </row>
    <row r="2" spans="1:23" ht="17" thickBot="1" x14ac:dyDescent="0.25">
      <c r="A2" s="24" t="s">
        <v>489</v>
      </c>
      <c r="B2" s="24" t="s">
        <v>490</v>
      </c>
      <c r="C2" s="24" t="s">
        <v>491</v>
      </c>
      <c r="D2" s="24" t="s">
        <v>492</v>
      </c>
      <c r="E2" s="24" t="s">
        <v>493</v>
      </c>
      <c r="F2" s="24" t="s">
        <v>494</v>
      </c>
      <c r="G2" s="24" t="s">
        <v>495</v>
      </c>
      <c r="H2" s="8"/>
      <c r="I2" s="24" t="s">
        <v>489</v>
      </c>
      <c r="J2" s="24" t="s">
        <v>490</v>
      </c>
      <c r="K2" s="24" t="s">
        <v>491</v>
      </c>
      <c r="L2" s="24" t="s">
        <v>492</v>
      </c>
      <c r="M2" s="24" t="s">
        <v>493</v>
      </c>
      <c r="N2" s="24" t="s">
        <v>494</v>
      </c>
      <c r="O2" s="24" t="s">
        <v>495</v>
      </c>
      <c r="Q2" s="24" t="s">
        <v>489</v>
      </c>
      <c r="R2" s="24" t="s">
        <v>490</v>
      </c>
      <c r="S2" s="24" t="s">
        <v>491</v>
      </c>
      <c r="T2" s="24" t="s">
        <v>492</v>
      </c>
      <c r="U2" s="24" t="s">
        <v>493</v>
      </c>
      <c r="V2" s="24" t="s">
        <v>494</v>
      </c>
      <c r="W2" s="24" t="s">
        <v>495</v>
      </c>
    </row>
    <row r="3" spans="1:23" ht="17" thickTop="1" x14ac:dyDescent="0.2">
      <c r="A3" s="34" t="s">
        <v>530</v>
      </c>
      <c r="B3" s="18" t="s">
        <v>451</v>
      </c>
      <c r="C3" s="34" t="s">
        <v>530</v>
      </c>
      <c r="D3" s="34" t="s">
        <v>529</v>
      </c>
      <c r="E3" s="18" t="s">
        <v>277</v>
      </c>
      <c r="F3" s="18" t="s">
        <v>91</v>
      </c>
      <c r="G3" s="18" t="s">
        <v>277</v>
      </c>
      <c r="I3" s="23" t="s">
        <v>353</v>
      </c>
      <c r="J3" s="23" t="s">
        <v>359</v>
      </c>
      <c r="K3" s="23" t="s">
        <v>303</v>
      </c>
      <c r="L3" s="23" t="s">
        <v>182</v>
      </c>
      <c r="M3" s="23" t="s">
        <v>180</v>
      </c>
      <c r="N3" s="23" t="s">
        <v>154</v>
      </c>
      <c r="O3" s="23" t="s">
        <v>125</v>
      </c>
      <c r="Q3" s="26" t="s">
        <v>443</v>
      </c>
      <c r="R3" s="26" t="s">
        <v>443</v>
      </c>
      <c r="S3" s="26" t="s">
        <v>301</v>
      </c>
      <c r="T3" s="26" t="s">
        <v>89</v>
      </c>
      <c r="U3" s="26" t="s">
        <v>443</v>
      </c>
      <c r="V3" s="26" t="s">
        <v>417</v>
      </c>
      <c r="W3" s="26" t="s">
        <v>277</v>
      </c>
    </row>
    <row r="4" spans="1:23" x14ac:dyDescent="0.2">
      <c r="A4" s="2" t="s">
        <v>451</v>
      </c>
      <c r="B4" s="2" t="s">
        <v>371</v>
      </c>
      <c r="C4" s="7" t="s">
        <v>531</v>
      </c>
      <c r="D4" s="2" t="s">
        <v>429</v>
      </c>
      <c r="E4" s="2" t="s">
        <v>425</v>
      </c>
      <c r="F4" s="2" t="s">
        <v>130</v>
      </c>
      <c r="G4" s="2" t="s">
        <v>245</v>
      </c>
      <c r="I4" s="21" t="s">
        <v>376</v>
      </c>
      <c r="J4" s="21" t="s">
        <v>441</v>
      </c>
      <c r="K4" s="21" t="s">
        <v>51</v>
      </c>
      <c r="L4" s="21" t="s">
        <v>121</v>
      </c>
      <c r="M4" s="21" t="s">
        <v>63</v>
      </c>
      <c r="N4" s="21" t="s">
        <v>22</v>
      </c>
      <c r="O4" s="21" t="s">
        <v>214</v>
      </c>
      <c r="Q4" s="19" t="s">
        <v>408</v>
      </c>
      <c r="R4" s="19" t="s">
        <v>386</v>
      </c>
      <c r="S4" s="19" t="s">
        <v>408</v>
      </c>
      <c r="T4" s="19" t="s">
        <v>301</v>
      </c>
      <c r="U4" s="19" t="s">
        <v>319</v>
      </c>
      <c r="V4" s="19" t="s">
        <v>410</v>
      </c>
      <c r="W4" s="19" t="s">
        <v>89</v>
      </c>
    </row>
    <row r="5" spans="1:23" x14ac:dyDescent="0.2">
      <c r="A5" s="2" t="s">
        <v>371</v>
      </c>
      <c r="B5" s="2" t="s">
        <v>382</v>
      </c>
      <c r="C5" s="2" t="s">
        <v>303</v>
      </c>
      <c r="D5" s="2" t="s">
        <v>319</v>
      </c>
      <c r="E5" s="2" t="s">
        <v>319</v>
      </c>
      <c r="F5" s="2" t="s">
        <v>423</v>
      </c>
      <c r="G5" s="2" t="s">
        <v>451</v>
      </c>
      <c r="I5" s="21" t="s">
        <v>355</v>
      </c>
      <c r="J5" s="21" t="s">
        <v>447</v>
      </c>
      <c r="K5" s="21" t="s">
        <v>199</v>
      </c>
      <c r="L5" s="21" t="s">
        <v>291</v>
      </c>
      <c r="M5" s="21" t="s">
        <v>419</v>
      </c>
      <c r="N5" s="21" t="s">
        <v>20</v>
      </c>
      <c r="O5" s="21" t="s">
        <v>332</v>
      </c>
      <c r="Q5" s="19" t="s">
        <v>417</v>
      </c>
      <c r="R5" s="19" t="s">
        <v>412</v>
      </c>
      <c r="S5" s="19" t="s">
        <v>178</v>
      </c>
      <c r="T5" s="19" t="s">
        <v>408</v>
      </c>
      <c r="U5" s="19" t="s">
        <v>293</v>
      </c>
      <c r="V5" s="19" t="s">
        <v>369</v>
      </c>
      <c r="W5" s="19" t="s">
        <v>241</v>
      </c>
    </row>
    <row r="6" spans="1:23" x14ac:dyDescent="0.2">
      <c r="A6" s="2" t="s">
        <v>457</v>
      </c>
      <c r="B6" s="2" t="s">
        <v>343</v>
      </c>
      <c r="C6" s="2" t="s">
        <v>325</v>
      </c>
      <c r="D6" s="2" t="s">
        <v>141</v>
      </c>
      <c r="E6" s="2" t="s">
        <v>39</v>
      </c>
      <c r="F6" s="2" t="s">
        <v>216</v>
      </c>
      <c r="G6" s="2" t="s">
        <v>371</v>
      </c>
      <c r="I6" s="21" t="s">
        <v>434</v>
      </c>
      <c r="J6" s="21" t="s">
        <v>205</v>
      </c>
      <c r="K6" s="21" t="s">
        <v>162</v>
      </c>
      <c r="L6" s="21" t="s">
        <v>67</v>
      </c>
      <c r="M6" s="21" t="s">
        <v>18</v>
      </c>
      <c r="N6" s="21" t="s">
        <v>38</v>
      </c>
      <c r="O6" s="21" t="s">
        <v>445</v>
      </c>
      <c r="Q6" s="19" t="s">
        <v>345</v>
      </c>
      <c r="R6" s="19" t="s">
        <v>404</v>
      </c>
      <c r="S6" s="19" t="s">
        <v>319</v>
      </c>
      <c r="T6" s="19" t="s">
        <v>319</v>
      </c>
      <c r="U6" s="19" t="s">
        <v>384</v>
      </c>
      <c r="V6" s="19" t="s">
        <v>423</v>
      </c>
      <c r="W6" s="19" t="s">
        <v>461</v>
      </c>
    </row>
    <row r="7" spans="1:23" x14ac:dyDescent="0.2">
      <c r="A7" s="2" t="s">
        <v>382</v>
      </c>
      <c r="B7" s="2" t="s">
        <v>400</v>
      </c>
      <c r="C7" s="2" t="s">
        <v>51</v>
      </c>
      <c r="D7" s="2" t="s">
        <v>69</v>
      </c>
      <c r="E7" s="2" t="s">
        <v>111</v>
      </c>
      <c r="F7" s="2" t="s">
        <v>417</v>
      </c>
      <c r="G7" s="2" t="s">
        <v>445</v>
      </c>
      <c r="I7" s="21" t="s">
        <v>414</v>
      </c>
      <c r="J7" s="21" t="s">
        <v>109</v>
      </c>
      <c r="K7" s="21" t="s">
        <v>269</v>
      </c>
      <c r="L7" s="21" t="s">
        <v>152</v>
      </c>
      <c r="M7" s="21" t="s">
        <v>176</v>
      </c>
      <c r="N7" s="21" t="s">
        <v>53</v>
      </c>
      <c r="O7" s="21" t="s">
        <v>281</v>
      </c>
      <c r="Q7" s="19" t="s">
        <v>410</v>
      </c>
      <c r="R7" s="19" t="s">
        <v>408</v>
      </c>
      <c r="S7" s="19" t="s">
        <v>417</v>
      </c>
      <c r="T7" s="19" t="s">
        <v>178</v>
      </c>
      <c r="U7" s="19" t="s">
        <v>369</v>
      </c>
      <c r="V7" s="19" t="s">
        <v>31</v>
      </c>
      <c r="W7" s="19" t="s">
        <v>345</v>
      </c>
    </row>
    <row r="8" spans="1:23" x14ac:dyDescent="0.2">
      <c r="A8" s="2" t="s">
        <v>317</v>
      </c>
      <c r="B8" s="2" t="s">
        <v>380</v>
      </c>
      <c r="C8" s="2" t="s">
        <v>319</v>
      </c>
      <c r="D8" s="2" t="s">
        <v>194</v>
      </c>
      <c r="E8" s="2" t="s">
        <v>285</v>
      </c>
      <c r="F8" s="2" t="s">
        <v>38</v>
      </c>
      <c r="G8" s="2" t="s">
        <v>273</v>
      </c>
      <c r="I8" s="21" t="s">
        <v>327</v>
      </c>
      <c r="K8" s="21" t="s">
        <v>197</v>
      </c>
      <c r="L8" s="21" t="s">
        <v>388</v>
      </c>
      <c r="M8" s="21" t="s">
        <v>266</v>
      </c>
      <c r="N8" s="21" t="s">
        <v>113</v>
      </c>
      <c r="O8" s="21" t="s">
        <v>245</v>
      </c>
      <c r="Q8" s="19" t="s">
        <v>384</v>
      </c>
      <c r="R8" s="19" t="s">
        <v>461</v>
      </c>
      <c r="S8" s="19" t="s">
        <v>305</v>
      </c>
      <c r="T8" s="19" t="s">
        <v>305</v>
      </c>
      <c r="U8" s="19" t="s">
        <v>31</v>
      </c>
      <c r="V8" s="19" t="s">
        <v>363</v>
      </c>
      <c r="W8" s="19" t="s">
        <v>293</v>
      </c>
    </row>
    <row r="9" spans="1:23" x14ac:dyDescent="0.2">
      <c r="A9" s="2" t="s">
        <v>343</v>
      </c>
      <c r="B9" s="2" t="s">
        <v>378</v>
      </c>
      <c r="C9" s="2" t="s">
        <v>289</v>
      </c>
      <c r="D9" s="2" t="s">
        <v>382</v>
      </c>
      <c r="E9" s="2" t="s">
        <v>343</v>
      </c>
      <c r="F9" s="2" t="s">
        <v>410</v>
      </c>
      <c r="G9" s="2" t="s">
        <v>457</v>
      </c>
      <c r="I9" s="21" t="s">
        <v>351</v>
      </c>
      <c r="K9" s="21" t="s">
        <v>262</v>
      </c>
      <c r="L9" s="21" t="s">
        <v>105</v>
      </c>
      <c r="M9" s="21" t="s">
        <v>264</v>
      </c>
      <c r="N9" s="21" t="s">
        <v>99</v>
      </c>
      <c r="O9" s="21" t="s">
        <v>453</v>
      </c>
      <c r="Q9" s="19" t="s">
        <v>421</v>
      </c>
      <c r="R9" s="19" t="s">
        <v>417</v>
      </c>
      <c r="S9" s="25" t="s">
        <v>530</v>
      </c>
      <c r="T9" s="19" t="s">
        <v>129</v>
      </c>
      <c r="U9" s="19" t="s">
        <v>277</v>
      </c>
      <c r="V9" s="19" t="s">
        <v>283</v>
      </c>
      <c r="W9" s="19" t="s">
        <v>357</v>
      </c>
    </row>
    <row r="10" spans="1:23" x14ac:dyDescent="0.2">
      <c r="A10" s="2" t="s">
        <v>357</v>
      </c>
      <c r="B10" s="2" t="s">
        <v>394</v>
      </c>
      <c r="C10" s="2" t="s">
        <v>314</v>
      </c>
      <c r="D10" s="2" t="s">
        <v>343</v>
      </c>
      <c r="E10" s="2" t="s">
        <v>186</v>
      </c>
      <c r="F10" s="2" t="s">
        <v>53</v>
      </c>
      <c r="G10" s="2" t="s">
        <v>357</v>
      </c>
      <c r="I10" s="21" t="s">
        <v>330</v>
      </c>
      <c r="K10" s="21" t="s">
        <v>82</v>
      </c>
      <c r="L10" s="21" t="s">
        <v>229</v>
      </c>
      <c r="M10" s="21" t="s">
        <v>135</v>
      </c>
      <c r="N10" s="21" t="s">
        <v>130</v>
      </c>
      <c r="O10" s="21" t="s">
        <v>273</v>
      </c>
      <c r="Q10" s="19" t="s">
        <v>369</v>
      </c>
      <c r="R10" s="19" t="s">
        <v>378</v>
      </c>
      <c r="S10" s="19" t="s">
        <v>457</v>
      </c>
      <c r="T10" s="19" t="s">
        <v>341</v>
      </c>
      <c r="U10" s="19" t="s">
        <v>386</v>
      </c>
      <c r="W10" s="19" t="s">
        <v>451</v>
      </c>
    </row>
    <row r="11" spans="1:23" x14ac:dyDescent="0.2">
      <c r="A11" s="2" t="s">
        <v>400</v>
      </c>
      <c r="B11" s="2" t="s">
        <v>109</v>
      </c>
      <c r="C11" s="2" t="s">
        <v>55</v>
      </c>
      <c r="D11" s="2" t="s">
        <v>357</v>
      </c>
      <c r="E11" s="2" t="s">
        <v>264</v>
      </c>
      <c r="F11" s="2" t="s">
        <v>20</v>
      </c>
      <c r="G11" s="2" t="s">
        <v>281</v>
      </c>
      <c r="I11" s="21" t="s">
        <v>317</v>
      </c>
      <c r="K11" s="21" t="s">
        <v>143</v>
      </c>
      <c r="L11" s="21" t="s">
        <v>226</v>
      </c>
      <c r="M11" s="21" t="s">
        <v>93</v>
      </c>
      <c r="N11" s="21" t="s">
        <v>91</v>
      </c>
      <c r="O11" s="21" t="s">
        <v>275</v>
      </c>
      <c r="Q11" s="25" t="s">
        <v>530</v>
      </c>
      <c r="R11" s="19" t="s">
        <v>402</v>
      </c>
      <c r="S11" s="19" t="s">
        <v>129</v>
      </c>
      <c r="T11" s="19" t="s">
        <v>167</v>
      </c>
      <c r="U11" s="19" t="s">
        <v>241</v>
      </c>
      <c r="W11" s="19" t="s">
        <v>371</v>
      </c>
    </row>
    <row r="12" spans="1:23" x14ac:dyDescent="0.2">
      <c r="A12" s="2" t="s">
        <v>353</v>
      </c>
      <c r="B12" s="2" t="s">
        <v>392</v>
      </c>
      <c r="C12" s="2" t="s">
        <v>457</v>
      </c>
      <c r="D12" s="2" t="s">
        <v>123</v>
      </c>
      <c r="E12" s="2" t="s">
        <v>279</v>
      </c>
      <c r="F12" s="2" t="s">
        <v>369</v>
      </c>
      <c r="G12" s="2" t="s">
        <v>207</v>
      </c>
      <c r="I12" s="21" t="s">
        <v>338</v>
      </c>
      <c r="K12" s="21" t="s">
        <v>365</v>
      </c>
      <c r="L12" s="21" t="s">
        <v>169</v>
      </c>
      <c r="M12" s="21" t="s">
        <v>39</v>
      </c>
      <c r="N12" s="21" t="s">
        <v>439</v>
      </c>
      <c r="O12" s="21" t="s">
        <v>207</v>
      </c>
      <c r="Q12" s="19" t="s">
        <v>371</v>
      </c>
      <c r="R12" s="19" t="s">
        <v>369</v>
      </c>
      <c r="S12" s="19" t="s">
        <v>341</v>
      </c>
      <c r="T12" s="19" t="s">
        <v>402</v>
      </c>
      <c r="U12" s="19" t="s">
        <v>295</v>
      </c>
      <c r="W12" s="19" t="s">
        <v>295</v>
      </c>
    </row>
    <row r="13" spans="1:23" x14ac:dyDescent="0.2">
      <c r="A13" s="2" t="s">
        <v>380</v>
      </c>
      <c r="B13" s="2" t="s">
        <v>390</v>
      </c>
      <c r="C13" s="2" t="s">
        <v>382</v>
      </c>
      <c r="D13" s="2" t="s">
        <v>312</v>
      </c>
      <c r="E13" s="2" t="s">
        <v>117</v>
      </c>
      <c r="F13" s="2" t="s">
        <v>22</v>
      </c>
      <c r="G13" s="2" t="s">
        <v>390</v>
      </c>
      <c r="I13" s="21" t="s">
        <v>349</v>
      </c>
      <c r="K13" s="21" t="s">
        <v>249</v>
      </c>
      <c r="L13" s="21" t="s">
        <v>190</v>
      </c>
      <c r="M13" s="21" t="s">
        <v>211</v>
      </c>
      <c r="N13" s="21" t="s">
        <v>216</v>
      </c>
      <c r="O13" s="21" t="s">
        <v>334</v>
      </c>
      <c r="Q13" s="19" t="s">
        <v>451</v>
      </c>
      <c r="R13" s="19" t="s">
        <v>400</v>
      </c>
      <c r="S13" s="19" t="s">
        <v>167</v>
      </c>
      <c r="T13" s="19" t="s">
        <v>357</v>
      </c>
      <c r="U13" s="19" t="s">
        <v>392</v>
      </c>
      <c r="W13" s="19" t="s">
        <v>437</v>
      </c>
    </row>
    <row r="14" spans="1:23" x14ac:dyDescent="0.2">
      <c r="A14" s="2" t="s">
        <v>378</v>
      </c>
      <c r="B14" s="2" t="s">
        <v>461</v>
      </c>
      <c r="C14" s="2" t="s">
        <v>249</v>
      </c>
      <c r="D14" s="2" t="s">
        <v>182</v>
      </c>
      <c r="E14" s="2" t="s">
        <v>419</v>
      </c>
      <c r="F14" s="2" t="s">
        <v>115</v>
      </c>
      <c r="G14" s="2" t="s">
        <v>453</v>
      </c>
      <c r="I14" s="21" t="s">
        <v>449</v>
      </c>
      <c r="K14" s="21" t="s">
        <v>314</v>
      </c>
      <c r="L14" s="21" t="s">
        <v>260</v>
      </c>
      <c r="M14" s="21" t="s">
        <v>76</v>
      </c>
      <c r="N14" s="21" t="s">
        <v>115</v>
      </c>
      <c r="Q14" s="19" t="s">
        <v>394</v>
      </c>
      <c r="R14" s="19" t="s">
        <v>371</v>
      </c>
      <c r="S14" s="19" t="s">
        <v>357</v>
      </c>
      <c r="T14" s="19" t="s">
        <v>459</v>
      </c>
      <c r="U14" s="19" t="s">
        <v>417</v>
      </c>
      <c r="W14" s="19" t="s">
        <v>457</v>
      </c>
    </row>
    <row r="15" spans="1:23" x14ac:dyDescent="0.2">
      <c r="A15" s="2" t="s">
        <v>396</v>
      </c>
      <c r="B15" s="2" t="s">
        <v>447</v>
      </c>
      <c r="C15" s="2" t="s">
        <v>72</v>
      </c>
      <c r="D15" s="2" t="s">
        <v>121</v>
      </c>
      <c r="E15" s="2" t="s">
        <v>423</v>
      </c>
      <c r="F15" s="2" t="s">
        <v>113</v>
      </c>
      <c r="G15" s="2" t="s">
        <v>461</v>
      </c>
      <c r="I15" s="21" t="s">
        <v>367</v>
      </c>
      <c r="K15" s="21" t="s">
        <v>209</v>
      </c>
      <c r="L15" s="21" t="s">
        <v>322</v>
      </c>
      <c r="M15" s="21" t="s">
        <v>237</v>
      </c>
      <c r="N15" s="21" t="s">
        <v>24</v>
      </c>
      <c r="Q15" s="19" t="s">
        <v>457</v>
      </c>
      <c r="R15" s="19" t="s">
        <v>451</v>
      </c>
      <c r="S15" s="19" t="s">
        <v>459</v>
      </c>
      <c r="T15" s="19" t="s">
        <v>271</v>
      </c>
      <c r="U15" s="19" t="s">
        <v>421</v>
      </c>
      <c r="W15" s="19" t="s">
        <v>373</v>
      </c>
    </row>
    <row r="16" spans="1:23" x14ac:dyDescent="0.2">
      <c r="A16" s="2" t="s">
        <v>394</v>
      </c>
      <c r="B16" s="2" t="s">
        <v>408</v>
      </c>
      <c r="C16" s="2" t="s">
        <v>297</v>
      </c>
      <c r="D16" s="2" t="s">
        <v>49</v>
      </c>
      <c r="E16" s="2" t="s">
        <v>392</v>
      </c>
      <c r="F16" s="2" t="s">
        <v>439</v>
      </c>
      <c r="G16" s="2" t="s">
        <v>437</v>
      </c>
      <c r="I16" s="21" t="s">
        <v>406</v>
      </c>
      <c r="K16" s="21" t="s">
        <v>145</v>
      </c>
      <c r="L16" s="21" t="s">
        <v>312</v>
      </c>
      <c r="M16" s="21" t="s">
        <v>74</v>
      </c>
      <c r="Q16" s="19" t="s">
        <v>386</v>
      </c>
      <c r="R16" s="19" t="s">
        <v>394</v>
      </c>
      <c r="S16" s="19" t="s">
        <v>271</v>
      </c>
      <c r="T16" s="19" t="s">
        <v>123</v>
      </c>
      <c r="U16" s="19" t="s">
        <v>402</v>
      </c>
      <c r="W16" s="19" t="s">
        <v>390</v>
      </c>
    </row>
    <row r="17" spans="1:21" x14ac:dyDescent="0.2">
      <c r="A17" s="2" t="s">
        <v>423</v>
      </c>
      <c r="B17" s="2" t="s">
        <v>487</v>
      </c>
      <c r="C17" s="2" t="s">
        <v>455</v>
      </c>
      <c r="D17" s="2" t="s">
        <v>190</v>
      </c>
      <c r="E17" s="2" t="s">
        <v>93</v>
      </c>
      <c r="F17" s="2" t="s">
        <v>154</v>
      </c>
      <c r="G17" s="2" t="s">
        <v>345</v>
      </c>
      <c r="I17" s="21" t="s">
        <v>396</v>
      </c>
      <c r="K17" s="21" t="s">
        <v>233</v>
      </c>
      <c r="L17" s="22" t="s">
        <v>529</v>
      </c>
      <c r="M17" s="21" t="s">
        <v>310</v>
      </c>
      <c r="Q17" s="19" t="s">
        <v>341</v>
      </c>
      <c r="R17" s="19" t="s">
        <v>382</v>
      </c>
      <c r="S17" s="19" t="s">
        <v>123</v>
      </c>
      <c r="T17" s="19" t="s">
        <v>487</v>
      </c>
      <c r="U17" s="19" t="s">
        <v>423</v>
      </c>
    </row>
    <row r="18" spans="1:21" x14ac:dyDescent="0.2">
      <c r="A18" s="2" t="s">
        <v>392</v>
      </c>
      <c r="B18" s="2" t="s">
        <v>417</v>
      </c>
      <c r="C18" s="2" t="s">
        <v>357</v>
      </c>
      <c r="D18" s="2" t="s">
        <v>347</v>
      </c>
      <c r="E18" s="2" t="s">
        <v>80</v>
      </c>
      <c r="F18" s="2" t="s">
        <v>363</v>
      </c>
      <c r="G18" s="2" t="s">
        <v>334</v>
      </c>
      <c r="K18" s="21" t="s">
        <v>235</v>
      </c>
      <c r="L18" s="21" t="s">
        <v>299</v>
      </c>
      <c r="M18" s="21" t="s">
        <v>117</v>
      </c>
      <c r="Q18" s="19" t="s">
        <v>412</v>
      </c>
      <c r="R18" s="19" t="s">
        <v>487</v>
      </c>
      <c r="S18" s="19" t="s">
        <v>382</v>
      </c>
      <c r="T18" s="19" t="s">
        <v>382</v>
      </c>
      <c r="U18" s="19" t="s">
        <v>487</v>
      </c>
    </row>
    <row r="19" spans="1:21" x14ac:dyDescent="0.2">
      <c r="A19" s="2" t="s">
        <v>390</v>
      </c>
      <c r="B19" s="2" t="s">
        <v>402</v>
      </c>
      <c r="C19" s="2" t="s">
        <v>123</v>
      </c>
      <c r="D19" s="2" t="s">
        <v>203</v>
      </c>
      <c r="E19" s="2" t="s">
        <v>1</v>
      </c>
      <c r="F19" s="2" t="s">
        <v>99</v>
      </c>
      <c r="G19" s="2" t="s">
        <v>214</v>
      </c>
      <c r="K19" s="21" t="s">
        <v>119</v>
      </c>
      <c r="L19" s="21" t="s">
        <v>49</v>
      </c>
      <c r="M19" s="21" t="s">
        <v>12</v>
      </c>
      <c r="Q19" s="19" t="s">
        <v>461</v>
      </c>
      <c r="R19" s="19" t="s">
        <v>380</v>
      </c>
      <c r="S19" s="19" t="s">
        <v>487</v>
      </c>
      <c r="T19" s="19" t="s">
        <v>390</v>
      </c>
      <c r="U19" s="19" t="s">
        <v>283</v>
      </c>
    </row>
    <row r="20" spans="1:21" x14ac:dyDescent="0.2">
      <c r="A20" s="2" t="s">
        <v>461</v>
      </c>
      <c r="B20" s="2" t="s">
        <v>359</v>
      </c>
      <c r="C20" s="2" t="s">
        <v>262</v>
      </c>
      <c r="D20" s="2" t="s">
        <v>152</v>
      </c>
      <c r="E20" s="2" t="s">
        <v>251</v>
      </c>
      <c r="F20" s="2" t="s">
        <v>283</v>
      </c>
      <c r="G20" s="2" t="s">
        <v>241</v>
      </c>
      <c r="K20" s="21" t="s">
        <v>59</v>
      </c>
      <c r="L20" s="21" t="s">
        <v>257</v>
      </c>
      <c r="M20" s="21" t="s">
        <v>26</v>
      </c>
      <c r="Q20" s="19" t="s">
        <v>404</v>
      </c>
      <c r="R20" s="19" t="s">
        <v>398</v>
      </c>
      <c r="T20" s="19" t="s">
        <v>343</v>
      </c>
      <c r="U20" s="19" t="s">
        <v>343</v>
      </c>
    </row>
    <row r="21" spans="1:21" x14ac:dyDescent="0.2">
      <c r="A21" s="2" t="s">
        <v>437</v>
      </c>
      <c r="B21" s="2" t="s">
        <v>386</v>
      </c>
      <c r="C21" s="2" t="s">
        <v>301</v>
      </c>
      <c r="D21" s="2" t="s">
        <v>301</v>
      </c>
      <c r="E21" s="2" t="s">
        <v>421</v>
      </c>
      <c r="F21" s="2" t="s">
        <v>31</v>
      </c>
      <c r="G21" s="2" t="s">
        <v>293</v>
      </c>
      <c r="K21" s="21" t="s">
        <v>297</v>
      </c>
      <c r="L21" s="21" t="s">
        <v>203</v>
      </c>
      <c r="M21" s="21" t="s">
        <v>148</v>
      </c>
      <c r="Q21" s="19" t="s">
        <v>402</v>
      </c>
      <c r="R21" s="19" t="s">
        <v>373</v>
      </c>
    </row>
    <row r="22" spans="1:21" x14ac:dyDescent="0.2">
      <c r="A22" s="2" t="s">
        <v>408</v>
      </c>
      <c r="B22" s="2" t="s">
        <v>443</v>
      </c>
      <c r="C22" s="2" t="s">
        <v>408</v>
      </c>
      <c r="D22" s="2" t="s">
        <v>390</v>
      </c>
      <c r="E22" s="2" t="s">
        <v>487</v>
      </c>
      <c r="F22" s="2" t="s">
        <v>24</v>
      </c>
      <c r="G22" s="2" t="s">
        <v>295</v>
      </c>
      <c r="K22" s="22" t="s">
        <v>531</v>
      </c>
      <c r="L22" s="21" t="s">
        <v>253</v>
      </c>
      <c r="M22" s="21" t="s">
        <v>85</v>
      </c>
      <c r="Q22" s="19" t="s">
        <v>378</v>
      </c>
      <c r="R22" s="19" t="s">
        <v>390</v>
      </c>
    </row>
    <row r="23" spans="1:21" x14ac:dyDescent="0.2">
      <c r="A23" s="2" t="s">
        <v>421</v>
      </c>
      <c r="B23" s="2" t="s">
        <v>205</v>
      </c>
      <c r="C23" s="2" t="s">
        <v>487</v>
      </c>
      <c r="D23" s="2" t="s">
        <v>322</v>
      </c>
      <c r="E23" s="2" t="s">
        <v>417</v>
      </c>
      <c r="F23" s="2"/>
      <c r="G23" s="2" t="s">
        <v>332</v>
      </c>
      <c r="K23" s="21" t="s">
        <v>188</v>
      </c>
      <c r="L23" s="21" t="s">
        <v>47</v>
      </c>
      <c r="M23" s="21" t="s">
        <v>7</v>
      </c>
      <c r="Q23" s="19" t="s">
        <v>423</v>
      </c>
      <c r="R23" s="19" t="s">
        <v>343</v>
      </c>
    </row>
    <row r="24" spans="1:21" x14ac:dyDescent="0.2">
      <c r="A24" s="2" t="s">
        <v>487</v>
      </c>
      <c r="B24" s="2" t="s">
        <v>369</v>
      </c>
      <c r="C24" s="2" t="s">
        <v>417</v>
      </c>
      <c r="D24" s="2" t="s">
        <v>408</v>
      </c>
      <c r="E24" s="2" t="s">
        <v>402</v>
      </c>
      <c r="F24" s="2"/>
      <c r="G24" s="2" t="s">
        <v>373</v>
      </c>
      <c r="K24" s="21" t="s">
        <v>156</v>
      </c>
      <c r="L24" s="21" t="s">
        <v>101</v>
      </c>
      <c r="M24" s="21" t="s">
        <v>427</v>
      </c>
      <c r="Q24" s="19" t="s">
        <v>357</v>
      </c>
      <c r="R24" s="19" t="s">
        <v>392</v>
      </c>
    </row>
    <row r="25" spans="1:21" x14ac:dyDescent="0.2">
      <c r="A25" s="2" t="s">
        <v>417</v>
      </c>
      <c r="B25" s="2" t="s">
        <v>361</v>
      </c>
      <c r="C25" s="2" t="s">
        <v>197</v>
      </c>
      <c r="D25" s="2" t="s">
        <v>487</v>
      </c>
      <c r="E25" s="2" t="s">
        <v>386</v>
      </c>
      <c r="F25" s="2"/>
      <c r="G25" s="2" t="s">
        <v>89</v>
      </c>
      <c r="K25" s="21" t="s">
        <v>219</v>
      </c>
      <c r="L25" s="21" t="s">
        <v>184</v>
      </c>
      <c r="M25" s="21" t="s">
        <v>1</v>
      </c>
      <c r="Q25" s="19" t="s">
        <v>363</v>
      </c>
      <c r="R25" s="19" t="s">
        <v>361</v>
      </c>
    </row>
    <row r="26" spans="1:21" x14ac:dyDescent="0.2">
      <c r="A26" s="2" t="s">
        <v>402</v>
      </c>
      <c r="B26" s="2" t="s">
        <v>441</v>
      </c>
      <c r="C26" s="2" t="s">
        <v>143</v>
      </c>
      <c r="D26" s="2" t="s">
        <v>402</v>
      </c>
      <c r="E26" s="2" t="s">
        <v>443</v>
      </c>
      <c r="F26" s="2"/>
      <c r="G26" s="2" t="s">
        <v>275</v>
      </c>
      <c r="K26" s="21" t="s">
        <v>65</v>
      </c>
      <c r="L26" s="21" t="s">
        <v>224</v>
      </c>
      <c r="M26" s="21" t="s">
        <v>171</v>
      </c>
      <c r="Q26" s="19" t="s">
        <v>400</v>
      </c>
    </row>
    <row r="27" spans="1:21" x14ac:dyDescent="0.2">
      <c r="A27" s="2" t="s">
        <v>410</v>
      </c>
      <c r="B27" s="2" t="s">
        <v>404</v>
      </c>
      <c r="C27" s="2" t="s">
        <v>139</v>
      </c>
      <c r="D27" s="2" t="s">
        <v>316</v>
      </c>
      <c r="E27" s="2" t="s">
        <v>171</v>
      </c>
      <c r="G27" s="2" t="s">
        <v>125</v>
      </c>
      <c r="K27" s="21" t="s">
        <v>455</v>
      </c>
      <c r="L27" s="21" t="s">
        <v>429</v>
      </c>
      <c r="M27" s="21" t="s">
        <v>287</v>
      </c>
      <c r="Q27" s="19" t="s">
        <v>487</v>
      </c>
    </row>
    <row r="28" spans="1:21" x14ac:dyDescent="0.2">
      <c r="A28" s="2" t="s">
        <v>386</v>
      </c>
      <c r="B28" s="2" t="s">
        <v>412</v>
      </c>
      <c r="C28" s="2" t="s">
        <v>160</v>
      </c>
      <c r="D28" s="2" t="s">
        <v>226</v>
      </c>
      <c r="E28" s="2" t="s">
        <v>150</v>
      </c>
      <c r="G28" s="2"/>
      <c r="K28" s="21" t="s">
        <v>432</v>
      </c>
      <c r="L28" s="21" t="s">
        <v>141</v>
      </c>
      <c r="M28" s="21" t="s">
        <v>201</v>
      </c>
      <c r="Q28" s="19" t="s">
        <v>382</v>
      </c>
    </row>
    <row r="29" spans="1:21" x14ac:dyDescent="0.2">
      <c r="A29" s="2" t="s">
        <v>443</v>
      </c>
      <c r="B29" s="2" t="s">
        <v>373</v>
      </c>
      <c r="C29" s="2" t="s">
        <v>137</v>
      </c>
      <c r="D29" s="2" t="s">
        <v>169</v>
      </c>
      <c r="E29" s="2" t="s">
        <v>237</v>
      </c>
      <c r="G29" s="2"/>
      <c r="K29" s="21" t="s">
        <v>160</v>
      </c>
      <c r="L29" s="21" t="s">
        <v>194</v>
      </c>
      <c r="M29" s="21" t="s">
        <v>239</v>
      </c>
      <c r="Q29" s="19" t="s">
        <v>380</v>
      </c>
    </row>
    <row r="30" spans="1:21" x14ac:dyDescent="0.2">
      <c r="A30" s="2" t="s">
        <v>351</v>
      </c>
      <c r="B30" s="2" t="s">
        <v>398</v>
      </c>
      <c r="C30" s="2" t="s">
        <v>145</v>
      </c>
      <c r="D30" s="2" t="s">
        <v>253</v>
      </c>
      <c r="E30" s="2" t="s">
        <v>63</v>
      </c>
      <c r="K30" s="21" t="s">
        <v>137</v>
      </c>
      <c r="L30" s="21" t="s">
        <v>316</v>
      </c>
      <c r="M30" s="21" t="s">
        <v>5</v>
      </c>
      <c r="Q30" s="19" t="s">
        <v>437</v>
      </c>
    </row>
    <row r="31" spans="1:21" x14ac:dyDescent="0.2">
      <c r="A31" s="2" t="s">
        <v>449</v>
      </c>
      <c r="B31" s="2"/>
      <c r="C31" s="2" t="s">
        <v>305</v>
      </c>
      <c r="D31" s="2" t="s">
        <v>305</v>
      </c>
      <c r="E31" s="2" t="s">
        <v>76</v>
      </c>
      <c r="K31" s="21" t="s">
        <v>221</v>
      </c>
      <c r="L31" s="21" t="s">
        <v>336</v>
      </c>
      <c r="M31" s="21" t="s">
        <v>14</v>
      </c>
      <c r="Q31" s="19" t="s">
        <v>398</v>
      </c>
    </row>
    <row r="32" spans="1:21" x14ac:dyDescent="0.2">
      <c r="A32" s="2" t="s">
        <v>345</v>
      </c>
      <c r="C32" s="2" t="s">
        <v>199</v>
      </c>
      <c r="D32" s="2" t="s">
        <v>127</v>
      </c>
      <c r="E32" s="2" t="s">
        <v>74</v>
      </c>
      <c r="K32" s="21" t="s">
        <v>325</v>
      </c>
      <c r="L32" s="21" t="s">
        <v>69</v>
      </c>
      <c r="M32" s="21" t="s">
        <v>97</v>
      </c>
      <c r="Q32" s="19" t="s">
        <v>373</v>
      </c>
    </row>
    <row r="33" spans="1:17" x14ac:dyDescent="0.2">
      <c r="A33" s="2" t="s">
        <v>367</v>
      </c>
      <c r="C33" s="2" t="s">
        <v>119</v>
      </c>
      <c r="D33" s="2" t="s">
        <v>229</v>
      </c>
      <c r="E33" s="2" t="s">
        <v>7</v>
      </c>
      <c r="K33" s="21" t="s">
        <v>61</v>
      </c>
      <c r="L33" s="21" t="s">
        <v>127</v>
      </c>
      <c r="M33" s="21" t="s">
        <v>133</v>
      </c>
      <c r="Q33" s="19" t="s">
        <v>390</v>
      </c>
    </row>
    <row r="34" spans="1:17" x14ac:dyDescent="0.2">
      <c r="A34" s="2" t="s">
        <v>369</v>
      </c>
      <c r="C34" s="2" t="s">
        <v>432</v>
      </c>
      <c r="D34" s="2" t="s">
        <v>178</v>
      </c>
      <c r="E34" s="2" t="s">
        <v>12</v>
      </c>
      <c r="K34" s="21" t="s">
        <v>289</v>
      </c>
      <c r="L34" s="21" t="s">
        <v>347</v>
      </c>
      <c r="M34" s="21" t="s">
        <v>111</v>
      </c>
      <c r="Q34" s="19" t="s">
        <v>343</v>
      </c>
    </row>
    <row r="35" spans="1:17" x14ac:dyDescent="0.2">
      <c r="A35" s="2" t="s">
        <v>361</v>
      </c>
      <c r="C35" s="2" t="s">
        <v>178</v>
      </c>
      <c r="D35" s="2" t="s">
        <v>459</v>
      </c>
      <c r="E35" s="2" t="s">
        <v>36</v>
      </c>
      <c r="K35" s="21" t="s">
        <v>72</v>
      </c>
      <c r="M35" s="21" t="s">
        <v>247</v>
      </c>
      <c r="Q35" s="19" t="s">
        <v>361</v>
      </c>
    </row>
    <row r="36" spans="1:17" x14ac:dyDescent="0.2">
      <c r="A36" s="2" t="s">
        <v>327</v>
      </c>
      <c r="C36" s="2" t="s">
        <v>219</v>
      </c>
      <c r="D36" s="2" t="s">
        <v>336</v>
      </c>
      <c r="E36" s="2" t="s">
        <v>427</v>
      </c>
      <c r="K36" s="21" t="s">
        <v>139</v>
      </c>
      <c r="M36" s="21" t="s">
        <v>251</v>
      </c>
      <c r="Q36" s="19" t="s">
        <v>392</v>
      </c>
    </row>
    <row r="37" spans="1:17" x14ac:dyDescent="0.2">
      <c r="A37" s="2" t="s">
        <v>434</v>
      </c>
      <c r="C37" s="2" t="s">
        <v>61</v>
      </c>
      <c r="D37" s="2" t="s">
        <v>67</v>
      </c>
      <c r="E37" s="2" t="s">
        <v>176</v>
      </c>
      <c r="K37" s="21" t="s">
        <v>243</v>
      </c>
      <c r="M37" s="21" t="s">
        <v>279</v>
      </c>
    </row>
    <row r="38" spans="1:17" x14ac:dyDescent="0.2">
      <c r="A38" s="2" t="s">
        <v>404</v>
      </c>
      <c r="C38" s="2" t="s">
        <v>459</v>
      </c>
      <c r="D38" s="2" t="s">
        <v>224</v>
      </c>
      <c r="E38" s="2" t="s">
        <v>310</v>
      </c>
      <c r="K38" s="21" t="s">
        <v>57</v>
      </c>
      <c r="M38" s="21" t="s">
        <v>158</v>
      </c>
    </row>
    <row r="39" spans="1:17" x14ac:dyDescent="0.2">
      <c r="A39" s="2" t="s">
        <v>406</v>
      </c>
      <c r="C39" s="2" t="s">
        <v>59</v>
      </c>
      <c r="D39" s="2" t="s">
        <v>105</v>
      </c>
      <c r="E39" s="2" t="s">
        <v>9</v>
      </c>
      <c r="K39" s="21" t="s">
        <v>55</v>
      </c>
      <c r="M39" s="21" t="s">
        <v>43</v>
      </c>
    </row>
    <row r="40" spans="1:17" x14ac:dyDescent="0.2">
      <c r="A40" s="2" t="s">
        <v>412</v>
      </c>
      <c r="C40" s="2" t="s">
        <v>221</v>
      </c>
      <c r="D40" s="2" t="s">
        <v>184</v>
      </c>
      <c r="E40" s="2" t="s">
        <v>287</v>
      </c>
      <c r="M40" s="21" t="s">
        <v>255</v>
      </c>
    </row>
    <row r="41" spans="1:17" x14ac:dyDescent="0.2">
      <c r="A41" s="2" t="s">
        <v>414</v>
      </c>
      <c r="C41" s="2" t="s">
        <v>188</v>
      </c>
      <c r="D41" s="2" t="s">
        <v>47</v>
      </c>
      <c r="E41" s="2" t="s">
        <v>369</v>
      </c>
      <c r="M41" s="21" t="s">
        <v>107</v>
      </c>
    </row>
    <row r="42" spans="1:17" x14ac:dyDescent="0.2">
      <c r="A42" s="2" t="s">
        <v>355</v>
      </c>
      <c r="C42" s="2" t="s">
        <v>156</v>
      </c>
      <c r="D42" s="2" t="s">
        <v>271</v>
      </c>
      <c r="E42" s="2" t="s">
        <v>3</v>
      </c>
      <c r="M42" s="21" t="s">
        <v>9</v>
      </c>
    </row>
    <row r="43" spans="1:17" x14ac:dyDescent="0.2">
      <c r="A43" s="2" t="s">
        <v>384</v>
      </c>
      <c r="C43" s="2" t="s">
        <v>233</v>
      </c>
      <c r="D43" s="2" t="s">
        <v>101</v>
      </c>
      <c r="E43" s="2" t="s">
        <v>180</v>
      </c>
      <c r="M43" s="21" t="s">
        <v>150</v>
      </c>
    </row>
    <row r="44" spans="1:17" x14ac:dyDescent="0.2">
      <c r="A44" s="2" t="s">
        <v>373</v>
      </c>
      <c r="C44" s="2" t="s">
        <v>209</v>
      </c>
      <c r="D44" s="2" t="s">
        <v>299</v>
      </c>
      <c r="E44" s="2" t="s">
        <v>26</v>
      </c>
      <c r="M44" s="21" t="s">
        <v>80</v>
      </c>
    </row>
    <row r="45" spans="1:17" x14ac:dyDescent="0.2">
      <c r="A45" s="2" t="s">
        <v>338</v>
      </c>
      <c r="C45" s="2" t="s">
        <v>365</v>
      </c>
      <c r="D45" s="2" t="s">
        <v>89</v>
      </c>
      <c r="E45" s="2" t="s">
        <v>85</v>
      </c>
      <c r="M45" s="21" t="s">
        <v>3</v>
      </c>
    </row>
    <row r="46" spans="1:17" x14ac:dyDescent="0.2">
      <c r="A46" s="2" t="s">
        <v>376</v>
      </c>
      <c r="C46" s="2" t="s">
        <v>57</v>
      </c>
      <c r="D46" s="2" t="s">
        <v>341</v>
      </c>
      <c r="E46" s="2" t="s">
        <v>5</v>
      </c>
      <c r="M46" s="21" t="s">
        <v>425</v>
      </c>
    </row>
    <row r="47" spans="1:17" x14ac:dyDescent="0.2">
      <c r="A47" s="2" t="s">
        <v>363</v>
      </c>
      <c r="C47" s="2" t="s">
        <v>271</v>
      </c>
      <c r="D47" s="2" t="s">
        <v>257</v>
      </c>
      <c r="E47" s="2" t="s">
        <v>241</v>
      </c>
      <c r="M47" s="21" t="s">
        <v>78</v>
      </c>
    </row>
    <row r="48" spans="1:17" x14ac:dyDescent="0.2">
      <c r="A48" s="2" t="s">
        <v>341</v>
      </c>
      <c r="C48" s="2" t="s">
        <v>235</v>
      </c>
      <c r="D48" s="2" t="s">
        <v>167</v>
      </c>
      <c r="E48" s="2" t="s">
        <v>231</v>
      </c>
      <c r="M48" s="21" t="s">
        <v>285</v>
      </c>
    </row>
    <row r="49" spans="1:13" x14ac:dyDescent="0.2">
      <c r="A49" s="2" t="s">
        <v>330</v>
      </c>
      <c r="C49" s="2" t="s">
        <v>243</v>
      </c>
      <c r="D49" s="2" t="s">
        <v>291</v>
      </c>
      <c r="E49" s="2" t="s">
        <v>266</v>
      </c>
      <c r="M49" s="21" t="s">
        <v>231</v>
      </c>
    </row>
    <row r="50" spans="1:13" x14ac:dyDescent="0.2">
      <c r="A50" s="2" t="s">
        <v>349</v>
      </c>
      <c r="C50" s="2" t="s">
        <v>162</v>
      </c>
      <c r="D50" s="2" t="s">
        <v>260</v>
      </c>
      <c r="E50" s="2" t="s">
        <v>95</v>
      </c>
      <c r="M50" s="21" t="s">
        <v>45</v>
      </c>
    </row>
    <row r="51" spans="1:13" x14ac:dyDescent="0.2">
      <c r="A51" s="2" t="s">
        <v>398</v>
      </c>
      <c r="C51" s="2" t="s">
        <v>341</v>
      </c>
      <c r="D51" s="2" t="s">
        <v>129</v>
      </c>
      <c r="E51" s="2" t="s">
        <v>87</v>
      </c>
      <c r="M51" s="21" t="s">
        <v>307</v>
      </c>
    </row>
    <row r="52" spans="1:13" x14ac:dyDescent="0.2">
      <c r="A52" s="2"/>
      <c r="C52" s="2" t="s">
        <v>167</v>
      </c>
      <c r="D52" s="2" t="s">
        <v>388</v>
      </c>
      <c r="E52" s="2" t="s">
        <v>78</v>
      </c>
      <c r="M52" s="21" t="s">
        <v>192</v>
      </c>
    </row>
    <row r="53" spans="1:13" x14ac:dyDescent="0.2">
      <c r="A53" s="2"/>
      <c r="C53" s="2" t="s">
        <v>65</v>
      </c>
      <c r="D53" s="2"/>
      <c r="E53" s="2" t="s">
        <v>103</v>
      </c>
      <c r="M53" s="21" t="s">
        <v>103</v>
      </c>
    </row>
    <row r="54" spans="1:13" x14ac:dyDescent="0.2">
      <c r="C54" s="2" t="s">
        <v>269</v>
      </c>
      <c r="D54" s="2"/>
      <c r="E54" s="2" t="s">
        <v>307</v>
      </c>
      <c r="M54" s="21" t="s">
        <v>36</v>
      </c>
    </row>
    <row r="55" spans="1:13" x14ac:dyDescent="0.2">
      <c r="C55" s="2" t="s">
        <v>82</v>
      </c>
      <c r="E55" s="2" t="s">
        <v>247</v>
      </c>
      <c r="M55" s="21" t="s">
        <v>95</v>
      </c>
    </row>
    <row r="56" spans="1:13" x14ac:dyDescent="0.2">
      <c r="C56" s="2" t="s">
        <v>129</v>
      </c>
      <c r="E56" s="2" t="s">
        <v>293</v>
      </c>
      <c r="M56" s="21" t="s">
        <v>16</v>
      </c>
    </row>
    <row r="57" spans="1:13" x14ac:dyDescent="0.2">
      <c r="C57" s="2"/>
      <c r="E57" s="2" t="s">
        <v>295</v>
      </c>
      <c r="M57" s="21" t="s">
        <v>186</v>
      </c>
    </row>
    <row r="58" spans="1:13" x14ac:dyDescent="0.2">
      <c r="C58" s="2"/>
      <c r="E58" s="2" t="s">
        <v>211</v>
      </c>
      <c r="M58" s="21" t="s">
        <v>87</v>
      </c>
    </row>
    <row r="59" spans="1:13" x14ac:dyDescent="0.2">
      <c r="C59" s="2"/>
      <c r="E59" s="2" t="s">
        <v>201</v>
      </c>
    </row>
    <row r="60" spans="1:13" x14ac:dyDescent="0.2">
      <c r="C60" s="2"/>
      <c r="E60" s="2" t="s">
        <v>107</v>
      </c>
    </row>
    <row r="61" spans="1:13" x14ac:dyDescent="0.2">
      <c r="C61" s="2"/>
      <c r="E61" s="2" t="s">
        <v>43</v>
      </c>
    </row>
    <row r="62" spans="1:13" x14ac:dyDescent="0.2">
      <c r="C62" s="2"/>
      <c r="E62" s="2" t="s">
        <v>158</v>
      </c>
    </row>
    <row r="63" spans="1:13" x14ac:dyDescent="0.2">
      <c r="C63" s="2"/>
      <c r="E63" s="2" t="s">
        <v>384</v>
      </c>
    </row>
    <row r="64" spans="1:13" x14ac:dyDescent="0.2">
      <c r="E64" s="2" t="s">
        <v>239</v>
      </c>
    </row>
    <row r="65" spans="5:5" x14ac:dyDescent="0.2">
      <c r="E65" s="2" t="s">
        <v>133</v>
      </c>
    </row>
    <row r="66" spans="5:5" x14ac:dyDescent="0.2">
      <c r="E66" s="2" t="s">
        <v>16</v>
      </c>
    </row>
    <row r="67" spans="5:5" x14ac:dyDescent="0.2">
      <c r="E67" s="2" t="s">
        <v>45</v>
      </c>
    </row>
    <row r="68" spans="5:5" x14ac:dyDescent="0.2">
      <c r="E68" s="2" t="s">
        <v>255</v>
      </c>
    </row>
    <row r="69" spans="5:5" x14ac:dyDescent="0.2">
      <c r="E69" s="2" t="s">
        <v>148</v>
      </c>
    </row>
    <row r="70" spans="5:5" x14ac:dyDescent="0.2">
      <c r="E70" s="2" t="s">
        <v>18</v>
      </c>
    </row>
    <row r="71" spans="5:5" x14ac:dyDescent="0.2">
      <c r="E71" s="2" t="s">
        <v>192</v>
      </c>
    </row>
    <row r="72" spans="5:5" x14ac:dyDescent="0.2">
      <c r="E72" s="2" t="s">
        <v>135</v>
      </c>
    </row>
    <row r="73" spans="5:5" x14ac:dyDescent="0.2">
      <c r="E73" s="2" t="s">
        <v>283</v>
      </c>
    </row>
    <row r="74" spans="5:5" x14ac:dyDescent="0.2">
      <c r="E74" s="2" t="s">
        <v>31</v>
      </c>
    </row>
    <row r="75" spans="5:5" x14ac:dyDescent="0.2">
      <c r="E75" s="2" t="s">
        <v>14</v>
      </c>
    </row>
    <row r="76" spans="5:5" x14ac:dyDescent="0.2">
      <c r="E76" s="2" t="s">
        <v>97</v>
      </c>
    </row>
    <row r="77" spans="5:5" x14ac:dyDescent="0.2">
      <c r="E77" s="2"/>
    </row>
    <row r="78" spans="5:5" x14ac:dyDescent="0.2">
      <c r="E78" s="2"/>
    </row>
    <row r="79" spans="5:5" x14ac:dyDescent="0.2">
      <c r="E79" s="2"/>
    </row>
    <row r="80" spans="5:5" x14ac:dyDescent="0.2">
      <c r="E80" s="2"/>
    </row>
  </sheetData>
  <sortState ref="G3:G29">
    <sortCondition ref="G3:G29"/>
  </sortState>
  <mergeCells count="3">
    <mergeCell ref="A1:G1"/>
    <mergeCell ref="I1:O1"/>
    <mergeCell ref="Q1:W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J221"/>
  <sheetViews>
    <sheetView workbookViewId="0">
      <selection activeCell="H53" sqref="H53"/>
    </sheetView>
  </sheetViews>
  <sheetFormatPr baseColWidth="10" defaultRowHeight="16" x14ac:dyDescent="0.2"/>
  <cols>
    <col min="1" max="1" width="54.83203125" style="27" customWidth="1"/>
    <col min="2" max="3" width="24" style="29" customWidth="1"/>
    <col min="5" max="7" width="10.83203125" style="19"/>
  </cols>
  <sheetData>
    <row r="1" spans="1:10" x14ac:dyDescent="0.2">
      <c r="A1" s="32"/>
      <c r="B1" s="33"/>
      <c r="C1" s="33"/>
      <c r="E1" s="49" t="s">
        <v>527</v>
      </c>
      <c r="F1" s="50"/>
      <c r="G1" s="51"/>
    </row>
    <row r="2" spans="1:10" ht="17" thickBot="1" x14ac:dyDescent="0.25">
      <c r="A2" s="31" t="s">
        <v>496</v>
      </c>
      <c r="B2" s="31" t="s">
        <v>497</v>
      </c>
      <c r="C2" s="31" t="s">
        <v>498</v>
      </c>
      <c r="E2" s="31" t="s">
        <v>496</v>
      </c>
      <c r="F2" s="31" t="s">
        <v>497</v>
      </c>
      <c r="G2" s="31" t="s">
        <v>498</v>
      </c>
    </row>
    <row r="3" spans="1:10" ht="17" thickTop="1" x14ac:dyDescent="0.2">
      <c r="A3" s="35" t="s">
        <v>499</v>
      </c>
      <c r="B3" s="36">
        <v>1</v>
      </c>
      <c r="C3" s="36" t="s">
        <v>487</v>
      </c>
      <c r="E3" s="28" t="s">
        <v>525</v>
      </c>
      <c r="F3" s="28">
        <v>4</v>
      </c>
      <c r="G3" s="28" t="s">
        <v>417</v>
      </c>
      <c r="I3" s="39"/>
      <c r="J3" t="s">
        <v>533</v>
      </c>
    </row>
    <row r="4" spans="1:10" x14ac:dyDescent="0.2">
      <c r="A4" s="37" t="s">
        <v>500</v>
      </c>
      <c r="B4" s="38">
        <v>1</v>
      </c>
      <c r="C4" s="38" t="s">
        <v>417</v>
      </c>
      <c r="E4" s="27"/>
      <c r="F4" s="27"/>
      <c r="G4" s="27" t="s">
        <v>402</v>
      </c>
      <c r="I4" s="44"/>
      <c r="J4" t="s">
        <v>532</v>
      </c>
    </row>
    <row r="5" spans="1:10" x14ac:dyDescent="0.2">
      <c r="A5" s="37" t="s">
        <v>501</v>
      </c>
      <c r="B5" s="38">
        <v>2</v>
      </c>
      <c r="C5" s="38" t="s">
        <v>382</v>
      </c>
      <c r="E5" s="27"/>
      <c r="F5" s="27"/>
      <c r="G5" s="27" t="s">
        <v>487</v>
      </c>
    </row>
    <row r="6" spans="1:10" x14ac:dyDescent="0.2">
      <c r="A6" s="37"/>
      <c r="B6" s="38"/>
      <c r="C6" s="38" t="s">
        <v>408</v>
      </c>
      <c r="E6" s="27"/>
      <c r="F6" s="27"/>
      <c r="G6" s="27" t="s">
        <v>343</v>
      </c>
    </row>
    <row r="7" spans="1:10" x14ac:dyDescent="0.2">
      <c r="A7" s="37" t="s">
        <v>502</v>
      </c>
      <c r="B7" s="38">
        <v>2</v>
      </c>
      <c r="C7" s="38" t="s">
        <v>402</v>
      </c>
      <c r="E7" s="27" t="s">
        <v>526</v>
      </c>
      <c r="F7" s="27">
        <v>3</v>
      </c>
      <c r="G7" s="27" t="s">
        <v>457</v>
      </c>
    </row>
    <row r="8" spans="1:10" x14ac:dyDescent="0.2">
      <c r="A8" s="37"/>
      <c r="B8" s="38"/>
      <c r="C8" s="38" t="s">
        <v>343</v>
      </c>
      <c r="E8" s="27"/>
      <c r="F8" s="27"/>
      <c r="G8" s="27" t="s">
        <v>357</v>
      </c>
    </row>
    <row r="9" spans="1:10" x14ac:dyDescent="0.2">
      <c r="A9" s="37" t="s">
        <v>503</v>
      </c>
      <c r="B9" s="38">
        <v>1</v>
      </c>
      <c r="C9" s="38" t="s">
        <v>390</v>
      </c>
      <c r="E9" s="27"/>
      <c r="F9" s="27"/>
      <c r="G9" s="27" t="s">
        <v>390</v>
      </c>
    </row>
    <row r="10" spans="1:10" x14ac:dyDescent="0.2">
      <c r="A10" s="37" t="s">
        <v>504</v>
      </c>
      <c r="B10" s="38">
        <v>1</v>
      </c>
      <c r="C10" s="38" t="s">
        <v>369</v>
      </c>
    </row>
    <row r="11" spans="1:10" x14ac:dyDescent="0.2">
      <c r="A11" s="37" t="s">
        <v>505</v>
      </c>
      <c r="B11" s="38">
        <v>1</v>
      </c>
      <c r="C11" s="38" t="s">
        <v>357</v>
      </c>
    </row>
    <row r="12" spans="1:10" x14ac:dyDescent="0.2">
      <c r="A12" s="37" t="s">
        <v>506</v>
      </c>
      <c r="B12" s="38">
        <v>3</v>
      </c>
      <c r="C12" s="38" t="s">
        <v>386</v>
      </c>
    </row>
    <row r="13" spans="1:10" x14ac:dyDescent="0.2">
      <c r="A13" s="37"/>
      <c r="B13" s="38"/>
      <c r="C13" s="38" t="s">
        <v>392</v>
      </c>
    </row>
    <row r="14" spans="1:10" x14ac:dyDescent="0.2">
      <c r="A14" s="37"/>
      <c r="B14" s="38"/>
      <c r="C14" s="38" t="s">
        <v>443</v>
      </c>
    </row>
    <row r="15" spans="1:10" x14ac:dyDescent="0.2">
      <c r="A15" s="37" t="s">
        <v>507</v>
      </c>
      <c r="B15" s="38">
        <v>4</v>
      </c>
      <c r="C15" s="38" t="s">
        <v>461</v>
      </c>
    </row>
    <row r="16" spans="1:10" x14ac:dyDescent="0.2">
      <c r="A16" s="37"/>
      <c r="B16" s="38"/>
      <c r="C16" s="38" t="s">
        <v>373</v>
      </c>
    </row>
    <row r="17" spans="1:3" x14ac:dyDescent="0.2">
      <c r="A17" s="37"/>
      <c r="B17" s="38"/>
      <c r="C17" s="38" t="s">
        <v>451</v>
      </c>
    </row>
    <row r="18" spans="1:3" x14ac:dyDescent="0.2">
      <c r="A18" s="37"/>
      <c r="B18" s="38"/>
      <c r="C18" s="38" t="s">
        <v>371</v>
      </c>
    </row>
    <row r="19" spans="1:3" x14ac:dyDescent="0.2">
      <c r="A19" s="37" t="s">
        <v>508</v>
      </c>
      <c r="B19" s="38">
        <v>1</v>
      </c>
      <c r="C19" s="38" t="s">
        <v>341</v>
      </c>
    </row>
    <row r="20" spans="1:3" x14ac:dyDescent="0.2">
      <c r="A20" s="37" t="s">
        <v>509</v>
      </c>
      <c r="B20" s="38">
        <v>1</v>
      </c>
      <c r="C20" s="38" t="s">
        <v>457</v>
      </c>
    </row>
    <row r="21" spans="1:3" x14ac:dyDescent="0.2">
      <c r="A21" s="37" t="s">
        <v>510</v>
      </c>
      <c r="B21" s="38">
        <v>1</v>
      </c>
      <c r="C21" s="38" t="s">
        <v>423</v>
      </c>
    </row>
    <row r="22" spans="1:3" x14ac:dyDescent="0.2">
      <c r="A22" s="37" t="s">
        <v>511</v>
      </c>
      <c r="B22" s="38">
        <v>1</v>
      </c>
      <c r="C22" s="38" t="s">
        <v>319</v>
      </c>
    </row>
    <row r="23" spans="1:3" x14ac:dyDescent="0.2">
      <c r="A23" s="41" t="s">
        <v>512</v>
      </c>
      <c r="B23" s="42">
        <v>8</v>
      </c>
      <c r="C23" s="42" t="s">
        <v>400</v>
      </c>
    </row>
    <row r="24" spans="1:3" x14ac:dyDescent="0.2">
      <c r="A24" s="41"/>
      <c r="B24" s="42"/>
      <c r="C24" s="42" t="s">
        <v>398</v>
      </c>
    </row>
    <row r="25" spans="1:3" x14ac:dyDescent="0.2">
      <c r="A25" s="41"/>
      <c r="B25" s="42"/>
      <c r="C25" s="42" t="s">
        <v>394</v>
      </c>
    </row>
    <row r="26" spans="1:3" x14ac:dyDescent="0.2">
      <c r="A26" s="41"/>
      <c r="B26" s="42"/>
      <c r="C26" s="42" t="s">
        <v>412</v>
      </c>
    </row>
    <row r="27" spans="1:3" x14ac:dyDescent="0.2">
      <c r="A27" s="41"/>
      <c r="B27" s="42"/>
      <c r="C27" s="42" t="s">
        <v>378</v>
      </c>
    </row>
    <row r="28" spans="1:3" x14ac:dyDescent="0.2">
      <c r="A28" s="41"/>
      <c r="B28" s="42"/>
      <c r="C28" s="42" t="s">
        <v>380</v>
      </c>
    </row>
    <row r="29" spans="1:3" x14ac:dyDescent="0.2">
      <c r="A29" s="41"/>
      <c r="B29" s="42"/>
      <c r="C29" s="42" t="s">
        <v>404</v>
      </c>
    </row>
    <row r="30" spans="1:3" x14ac:dyDescent="0.2">
      <c r="A30" s="41"/>
      <c r="B30" s="42"/>
      <c r="C30" s="42" t="s">
        <v>361</v>
      </c>
    </row>
    <row r="31" spans="1:3" x14ac:dyDescent="0.2">
      <c r="A31" s="41" t="s">
        <v>513</v>
      </c>
      <c r="B31" s="42">
        <v>1</v>
      </c>
      <c r="C31" s="43" t="s">
        <v>530</v>
      </c>
    </row>
    <row r="32" spans="1:3" x14ac:dyDescent="0.2">
      <c r="A32" s="41" t="s">
        <v>514</v>
      </c>
      <c r="B32" s="42">
        <v>2</v>
      </c>
      <c r="C32" s="42" t="s">
        <v>384</v>
      </c>
    </row>
    <row r="33" spans="1:3" x14ac:dyDescent="0.2">
      <c r="A33" s="41"/>
      <c r="B33" s="42"/>
      <c r="C33" s="42" t="s">
        <v>421</v>
      </c>
    </row>
    <row r="34" spans="1:3" x14ac:dyDescent="0.2">
      <c r="A34" s="41" t="s">
        <v>515</v>
      </c>
      <c r="B34" s="42">
        <v>2</v>
      </c>
      <c r="C34" s="42" t="s">
        <v>363</v>
      </c>
    </row>
    <row r="35" spans="1:3" x14ac:dyDescent="0.2">
      <c r="A35" s="41"/>
      <c r="B35" s="42"/>
      <c r="C35" s="42" t="s">
        <v>410</v>
      </c>
    </row>
    <row r="36" spans="1:3" x14ac:dyDescent="0.2">
      <c r="A36" s="41" t="s">
        <v>516</v>
      </c>
      <c r="B36" s="42">
        <v>2</v>
      </c>
      <c r="C36" s="42" t="s">
        <v>345</v>
      </c>
    </row>
    <row r="37" spans="1:3" x14ac:dyDescent="0.2">
      <c r="A37" s="41"/>
      <c r="B37" s="42"/>
      <c r="C37" s="42" t="s">
        <v>437</v>
      </c>
    </row>
    <row r="38" spans="1:3" x14ac:dyDescent="0.2">
      <c r="A38" s="41" t="s">
        <v>517</v>
      </c>
      <c r="B38" s="42">
        <v>8</v>
      </c>
      <c r="C38" s="42" t="s">
        <v>301</v>
      </c>
    </row>
    <row r="39" spans="1:3" x14ac:dyDescent="0.2">
      <c r="A39" s="41"/>
      <c r="B39" s="42"/>
      <c r="C39" s="42" t="s">
        <v>129</v>
      </c>
    </row>
    <row r="40" spans="1:3" x14ac:dyDescent="0.2">
      <c r="A40" s="41"/>
      <c r="B40" s="42"/>
      <c r="C40" s="42" t="s">
        <v>167</v>
      </c>
    </row>
    <row r="41" spans="1:3" x14ac:dyDescent="0.2">
      <c r="A41" s="41"/>
      <c r="B41" s="42"/>
      <c r="C41" s="42" t="s">
        <v>271</v>
      </c>
    </row>
    <row r="42" spans="1:3" x14ac:dyDescent="0.2">
      <c r="A42" s="41"/>
      <c r="B42" s="42"/>
      <c r="C42" s="42" t="s">
        <v>123</v>
      </c>
    </row>
    <row r="43" spans="1:3" x14ac:dyDescent="0.2">
      <c r="A43" s="41"/>
      <c r="B43" s="42"/>
      <c r="C43" s="42" t="s">
        <v>178</v>
      </c>
    </row>
    <row r="44" spans="1:3" x14ac:dyDescent="0.2">
      <c r="A44" s="41"/>
      <c r="B44" s="42"/>
      <c r="C44" s="42" t="s">
        <v>305</v>
      </c>
    </row>
    <row r="45" spans="1:3" x14ac:dyDescent="0.2">
      <c r="A45" s="41"/>
      <c r="B45" s="42"/>
      <c r="C45" s="42" t="s">
        <v>459</v>
      </c>
    </row>
    <row r="46" spans="1:3" x14ac:dyDescent="0.2">
      <c r="A46" s="41" t="s">
        <v>518</v>
      </c>
      <c r="B46" s="42">
        <v>1</v>
      </c>
      <c r="C46" s="42" t="s">
        <v>89</v>
      </c>
    </row>
    <row r="47" spans="1:3" x14ac:dyDescent="0.2">
      <c r="A47" s="41" t="s">
        <v>519</v>
      </c>
      <c r="B47" s="42">
        <v>2</v>
      </c>
      <c r="C47" s="42" t="s">
        <v>31</v>
      </c>
    </row>
    <row r="48" spans="1:3" x14ac:dyDescent="0.2">
      <c r="A48" s="41"/>
      <c r="B48" s="42"/>
      <c r="C48" s="42" t="s">
        <v>283</v>
      </c>
    </row>
    <row r="49" spans="1:3" x14ac:dyDescent="0.2">
      <c r="A49" s="41" t="s">
        <v>520</v>
      </c>
      <c r="B49" s="42">
        <v>4</v>
      </c>
      <c r="C49" s="42" t="s">
        <v>293</v>
      </c>
    </row>
    <row r="50" spans="1:3" x14ac:dyDescent="0.2">
      <c r="A50" s="41"/>
      <c r="B50" s="42"/>
      <c r="C50" s="42" t="s">
        <v>241</v>
      </c>
    </row>
    <row r="51" spans="1:3" x14ac:dyDescent="0.2">
      <c r="A51" s="41"/>
      <c r="B51" s="42"/>
      <c r="C51" s="42" t="s">
        <v>277</v>
      </c>
    </row>
    <row r="52" spans="1:3" x14ac:dyDescent="0.2">
      <c r="A52" s="41"/>
      <c r="B52" s="42"/>
      <c r="C52" s="42" t="s">
        <v>295</v>
      </c>
    </row>
    <row r="53" spans="1:3" x14ac:dyDescent="0.2">
      <c r="A53" s="27" t="s">
        <v>479</v>
      </c>
      <c r="B53" s="29">
        <v>15</v>
      </c>
      <c r="C53" s="29" t="s">
        <v>353</v>
      </c>
    </row>
    <row r="54" spans="1:3" x14ac:dyDescent="0.2">
      <c r="C54" s="29" t="s">
        <v>376</v>
      </c>
    </row>
    <row r="55" spans="1:3" x14ac:dyDescent="0.2">
      <c r="C55" s="29" t="s">
        <v>355</v>
      </c>
    </row>
    <row r="56" spans="1:3" x14ac:dyDescent="0.2">
      <c r="C56" s="29" t="s">
        <v>434</v>
      </c>
    </row>
    <row r="57" spans="1:3" x14ac:dyDescent="0.2">
      <c r="C57" s="29" t="s">
        <v>414</v>
      </c>
    </row>
    <row r="58" spans="1:3" x14ac:dyDescent="0.2">
      <c r="C58" s="29" t="s">
        <v>327</v>
      </c>
    </row>
    <row r="59" spans="1:3" x14ac:dyDescent="0.2">
      <c r="C59" s="29" t="s">
        <v>351</v>
      </c>
    </row>
    <row r="60" spans="1:3" x14ac:dyDescent="0.2">
      <c r="C60" s="29" t="s">
        <v>330</v>
      </c>
    </row>
    <row r="61" spans="1:3" x14ac:dyDescent="0.2">
      <c r="C61" s="29" t="s">
        <v>317</v>
      </c>
    </row>
    <row r="62" spans="1:3" x14ac:dyDescent="0.2">
      <c r="C62" s="29" t="s">
        <v>338</v>
      </c>
    </row>
    <row r="63" spans="1:3" x14ac:dyDescent="0.2">
      <c r="C63" s="29" t="s">
        <v>349</v>
      </c>
    </row>
    <row r="64" spans="1:3" x14ac:dyDescent="0.2">
      <c r="C64" s="29" t="s">
        <v>449</v>
      </c>
    </row>
    <row r="65" spans="1:3" x14ac:dyDescent="0.2">
      <c r="C65" s="29" t="s">
        <v>367</v>
      </c>
    </row>
    <row r="66" spans="1:3" x14ac:dyDescent="0.2">
      <c r="C66" s="29" t="s">
        <v>406</v>
      </c>
    </row>
    <row r="67" spans="1:3" x14ac:dyDescent="0.2">
      <c r="C67" s="29" t="s">
        <v>396</v>
      </c>
    </row>
    <row r="68" spans="1:3" x14ac:dyDescent="0.2">
      <c r="A68" s="27" t="s">
        <v>480</v>
      </c>
      <c r="B68" s="29">
        <v>5</v>
      </c>
      <c r="C68" s="29" t="s">
        <v>359</v>
      </c>
    </row>
    <row r="69" spans="1:3" x14ac:dyDescent="0.2">
      <c r="C69" s="29" t="s">
        <v>441</v>
      </c>
    </row>
    <row r="70" spans="1:3" x14ac:dyDescent="0.2">
      <c r="C70" s="29" t="s">
        <v>447</v>
      </c>
    </row>
    <row r="71" spans="1:3" x14ac:dyDescent="0.2">
      <c r="C71" s="29" t="s">
        <v>205</v>
      </c>
    </row>
    <row r="72" spans="1:3" x14ac:dyDescent="0.2">
      <c r="C72" s="29" t="s">
        <v>109</v>
      </c>
    </row>
    <row r="73" spans="1:3" x14ac:dyDescent="0.2">
      <c r="A73" s="27" t="s">
        <v>481</v>
      </c>
      <c r="B73" s="29">
        <v>37</v>
      </c>
      <c r="C73" s="29" t="s">
        <v>303</v>
      </c>
    </row>
    <row r="74" spans="1:3" x14ac:dyDescent="0.2">
      <c r="C74" s="29" t="s">
        <v>51</v>
      </c>
    </row>
    <row r="75" spans="1:3" x14ac:dyDescent="0.2">
      <c r="C75" s="29" t="s">
        <v>199</v>
      </c>
    </row>
    <row r="76" spans="1:3" x14ac:dyDescent="0.2">
      <c r="C76" s="29" t="s">
        <v>162</v>
      </c>
    </row>
    <row r="77" spans="1:3" x14ac:dyDescent="0.2">
      <c r="C77" s="29" t="s">
        <v>269</v>
      </c>
    </row>
    <row r="78" spans="1:3" x14ac:dyDescent="0.2">
      <c r="C78" s="29" t="s">
        <v>197</v>
      </c>
    </row>
    <row r="79" spans="1:3" x14ac:dyDescent="0.2">
      <c r="C79" s="29" t="s">
        <v>262</v>
      </c>
    </row>
    <row r="80" spans="1:3" x14ac:dyDescent="0.2">
      <c r="C80" s="29" t="s">
        <v>82</v>
      </c>
    </row>
    <row r="81" spans="3:3" x14ac:dyDescent="0.2">
      <c r="C81" s="29" t="s">
        <v>143</v>
      </c>
    </row>
    <row r="82" spans="3:3" x14ac:dyDescent="0.2">
      <c r="C82" s="29" t="s">
        <v>365</v>
      </c>
    </row>
    <row r="83" spans="3:3" x14ac:dyDescent="0.2">
      <c r="C83" s="29" t="s">
        <v>249</v>
      </c>
    </row>
    <row r="84" spans="3:3" x14ac:dyDescent="0.2">
      <c r="C84" s="29" t="s">
        <v>314</v>
      </c>
    </row>
    <row r="85" spans="3:3" x14ac:dyDescent="0.2">
      <c r="C85" s="29" t="s">
        <v>209</v>
      </c>
    </row>
    <row r="86" spans="3:3" x14ac:dyDescent="0.2">
      <c r="C86" s="29" t="s">
        <v>145</v>
      </c>
    </row>
    <row r="87" spans="3:3" x14ac:dyDescent="0.2">
      <c r="C87" s="29" t="s">
        <v>233</v>
      </c>
    </row>
    <row r="88" spans="3:3" x14ac:dyDescent="0.2">
      <c r="C88" s="29" t="s">
        <v>235</v>
      </c>
    </row>
    <row r="89" spans="3:3" x14ac:dyDescent="0.2">
      <c r="C89" s="29" t="s">
        <v>119</v>
      </c>
    </row>
    <row r="90" spans="3:3" x14ac:dyDescent="0.2">
      <c r="C90" s="29" t="s">
        <v>59</v>
      </c>
    </row>
    <row r="91" spans="3:3" x14ac:dyDescent="0.2">
      <c r="C91" s="29" t="s">
        <v>297</v>
      </c>
    </row>
    <row r="92" spans="3:3" x14ac:dyDescent="0.2">
      <c r="C92" s="30" t="s">
        <v>531</v>
      </c>
    </row>
    <row r="93" spans="3:3" x14ac:dyDescent="0.2">
      <c r="C93" s="29" t="s">
        <v>188</v>
      </c>
    </row>
    <row r="94" spans="3:3" x14ac:dyDescent="0.2">
      <c r="C94" s="29" t="s">
        <v>156</v>
      </c>
    </row>
    <row r="95" spans="3:3" x14ac:dyDescent="0.2">
      <c r="C95" s="29" t="s">
        <v>219</v>
      </c>
    </row>
    <row r="96" spans="3:3" x14ac:dyDescent="0.2">
      <c r="C96" s="29" t="s">
        <v>65</v>
      </c>
    </row>
    <row r="97" spans="1:3" x14ac:dyDescent="0.2">
      <c r="C97" s="29" t="s">
        <v>455</v>
      </c>
    </row>
    <row r="98" spans="1:3" x14ac:dyDescent="0.2">
      <c r="C98" s="29" t="s">
        <v>432</v>
      </c>
    </row>
    <row r="99" spans="1:3" x14ac:dyDescent="0.2">
      <c r="C99" s="29" t="s">
        <v>160</v>
      </c>
    </row>
    <row r="100" spans="1:3" x14ac:dyDescent="0.2">
      <c r="C100" s="29" t="s">
        <v>137</v>
      </c>
    </row>
    <row r="101" spans="1:3" x14ac:dyDescent="0.2">
      <c r="C101" s="29" t="s">
        <v>221</v>
      </c>
    </row>
    <row r="102" spans="1:3" x14ac:dyDescent="0.2">
      <c r="C102" s="29" t="s">
        <v>325</v>
      </c>
    </row>
    <row r="103" spans="1:3" x14ac:dyDescent="0.2">
      <c r="C103" s="29" t="s">
        <v>61</v>
      </c>
    </row>
    <row r="104" spans="1:3" x14ac:dyDescent="0.2">
      <c r="C104" s="29" t="s">
        <v>289</v>
      </c>
    </row>
    <row r="105" spans="1:3" x14ac:dyDescent="0.2">
      <c r="C105" s="29" t="s">
        <v>72</v>
      </c>
    </row>
    <row r="106" spans="1:3" x14ac:dyDescent="0.2">
      <c r="C106" s="29" t="s">
        <v>139</v>
      </c>
    </row>
    <row r="107" spans="1:3" x14ac:dyDescent="0.2">
      <c r="C107" s="29" t="s">
        <v>243</v>
      </c>
    </row>
    <row r="108" spans="1:3" x14ac:dyDescent="0.2">
      <c r="C108" s="29" t="s">
        <v>57</v>
      </c>
    </row>
    <row r="109" spans="1:3" x14ac:dyDescent="0.2">
      <c r="C109" s="29" t="s">
        <v>55</v>
      </c>
    </row>
    <row r="110" spans="1:3" x14ac:dyDescent="0.2">
      <c r="A110" s="27" t="s">
        <v>482</v>
      </c>
      <c r="B110" s="29">
        <v>32</v>
      </c>
      <c r="C110" s="29" t="s">
        <v>182</v>
      </c>
    </row>
    <row r="111" spans="1:3" x14ac:dyDescent="0.2">
      <c r="C111" s="29" t="s">
        <v>121</v>
      </c>
    </row>
    <row r="112" spans="1:3" x14ac:dyDescent="0.2">
      <c r="C112" s="29" t="s">
        <v>291</v>
      </c>
    </row>
    <row r="113" spans="3:3" x14ac:dyDescent="0.2">
      <c r="C113" s="29" t="s">
        <v>67</v>
      </c>
    </row>
    <row r="114" spans="3:3" x14ac:dyDescent="0.2">
      <c r="C114" s="29" t="s">
        <v>152</v>
      </c>
    </row>
    <row r="115" spans="3:3" x14ac:dyDescent="0.2">
      <c r="C115" s="29" t="s">
        <v>388</v>
      </c>
    </row>
    <row r="116" spans="3:3" x14ac:dyDescent="0.2">
      <c r="C116" s="29" t="s">
        <v>105</v>
      </c>
    </row>
    <row r="117" spans="3:3" x14ac:dyDescent="0.2">
      <c r="C117" s="29" t="s">
        <v>229</v>
      </c>
    </row>
    <row r="118" spans="3:3" x14ac:dyDescent="0.2">
      <c r="C118" s="29" t="s">
        <v>226</v>
      </c>
    </row>
    <row r="119" spans="3:3" x14ac:dyDescent="0.2">
      <c r="C119" s="29" t="s">
        <v>169</v>
      </c>
    </row>
    <row r="120" spans="3:3" x14ac:dyDescent="0.2">
      <c r="C120" s="29" t="s">
        <v>190</v>
      </c>
    </row>
    <row r="121" spans="3:3" x14ac:dyDescent="0.2">
      <c r="C121" s="29" t="s">
        <v>260</v>
      </c>
    </row>
    <row r="122" spans="3:3" x14ac:dyDescent="0.2">
      <c r="C122" s="29" t="s">
        <v>322</v>
      </c>
    </row>
    <row r="123" spans="3:3" x14ac:dyDescent="0.2">
      <c r="C123" s="29" t="s">
        <v>312</v>
      </c>
    </row>
    <row r="124" spans="3:3" x14ac:dyDescent="0.2">
      <c r="C124" s="30" t="s">
        <v>529</v>
      </c>
    </row>
    <row r="125" spans="3:3" x14ac:dyDescent="0.2">
      <c r="C125" s="29" t="s">
        <v>299</v>
      </c>
    </row>
    <row r="126" spans="3:3" x14ac:dyDescent="0.2">
      <c r="C126" s="29" t="s">
        <v>49</v>
      </c>
    </row>
    <row r="127" spans="3:3" x14ac:dyDescent="0.2">
      <c r="C127" s="29" t="s">
        <v>257</v>
      </c>
    </row>
    <row r="128" spans="3:3" x14ac:dyDescent="0.2">
      <c r="C128" s="29" t="s">
        <v>203</v>
      </c>
    </row>
    <row r="129" spans="1:3" x14ac:dyDescent="0.2">
      <c r="C129" s="29" t="s">
        <v>253</v>
      </c>
    </row>
    <row r="130" spans="1:3" x14ac:dyDescent="0.2">
      <c r="C130" s="29" t="s">
        <v>47</v>
      </c>
    </row>
    <row r="131" spans="1:3" x14ac:dyDescent="0.2">
      <c r="C131" s="29" t="s">
        <v>101</v>
      </c>
    </row>
    <row r="132" spans="1:3" x14ac:dyDescent="0.2">
      <c r="C132" s="29" t="s">
        <v>184</v>
      </c>
    </row>
    <row r="133" spans="1:3" x14ac:dyDescent="0.2">
      <c r="C133" s="29" t="s">
        <v>224</v>
      </c>
    </row>
    <row r="134" spans="1:3" x14ac:dyDescent="0.2">
      <c r="C134" s="29" t="s">
        <v>429</v>
      </c>
    </row>
    <row r="135" spans="1:3" x14ac:dyDescent="0.2">
      <c r="C135" s="29" t="s">
        <v>141</v>
      </c>
    </row>
    <row r="136" spans="1:3" x14ac:dyDescent="0.2">
      <c r="C136" s="29" t="s">
        <v>194</v>
      </c>
    </row>
    <row r="137" spans="1:3" x14ac:dyDescent="0.2">
      <c r="C137" s="29" t="s">
        <v>316</v>
      </c>
    </row>
    <row r="138" spans="1:3" x14ac:dyDescent="0.2">
      <c r="C138" s="29" t="s">
        <v>336</v>
      </c>
    </row>
    <row r="139" spans="1:3" x14ac:dyDescent="0.2">
      <c r="C139" s="29" t="s">
        <v>69</v>
      </c>
    </row>
    <row r="140" spans="1:3" x14ac:dyDescent="0.2">
      <c r="C140" s="29" t="s">
        <v>127</v>
      </c>
    </row>
    <row r="141" spans="1:3" x14ac:dyDescent="0.2">
      <c r="C141" s="29" t="s">
        <v>347</v>
      </c>
    </row>
    <row r="142" spans="1:3" x14ac:dyDescent="0.2">
      <c r="A142" s="27" t="s">
        <v>486</v>
      </c>
      <c r="B142" s="29">
        <v>56</v>
      </c>
      <c r="C142" s="29" t="s">
        <v>180</v>
      </c>
    </row>
    <row r="143" spans="1:3" x14ac:dyDescent="0.2">
      <c r="C143" s="29" t="s">
        <v>63</v>
      </c>
    </row>
    <row r="144" spans="1:3" x14ac:dyDescent="0.2">
      <c r="C144" s="29" t="s">
        <v>419</v>
      </c>
    </row>
    <row r="145" spans="3:3" x14ac:dyDescent="0.2">
      <c r="C145" s="29" t="s">
        <v>18</v>
      </c>
    </row>
    <row r="146" spans="3:3" x14ac:dyDescent="0.2">
      <c r="C146" s="29" t="s">
        <v>176</v>
      </c>
    </row>
    <row r="147" spans="3:3" x14ac:dyDescent="0.2">
      <c r="C147" s="29" t="s">
        <v>266</v>
      </c>
    </row>
    <row r="148" spans="3:3" x14ac:dyDescent="0.2">
      <c r="C148" s="29" t="s">
        <v>264</v>
      </c>
    </row>
    <row r="149" spans="3:3" x14ac:dyDescent="0.2">
      <c r="C149" s="29" t="s">
        <v>135</v>
      </c>
    </row>
    <row r="150" spans="3:3" x14ac:dyDescent="0.2">
      <c r="C150" s="29" t="s">
        <v>93</v>
      </c>
    </row>
    <row r="151" spans="3:3" x14ac:dyDescent="0.2">
      <c r="C151" s="29" t="s">
        <v>39</v>
      </c>
    </row>
    <row r="152" spans="3:3" x14ac:dyDescent="0.2">
      <c r="C152" s="29" t="s">
        <v>211</v>
      </c>
    </row>
    <row r="153" spans="3:3" x14ac:dyDescent="0.2">
      <c r="C153" s="29" t="s">
        <v>76</v>
      </c>
    </row>
    <row r="154" spans="3:3" x14ac:dyDescent="0.2">
      <c r="C154" s="29" t="s">
        <v>237</v>
      </c>
    </row>
    <row r="155" spans="3:3" x14ac:dyDescent="0.2">
      <c r="C155" s="29" t="s">
        <v>74</v>
      </c>
    </row>
    <row r="156" spans="3:3" x14ac:dyDescent="0.2">
      <c r="C156" s="29" t="s">
        <v>310</v>
      </c>
    </row>
    <row r="157" spans="3:3" x14ac:dyDescent="0.2">
      <c r="C157" s="29" t="s">
        <v>117</v>
      </c>
    </row>
    <row r="158" spans="3:3" x14ac:dyDescent="0.2">
      <c r="C158" s="29" t="s">
        <v>12</v>
      </c>
    </row>
    <row r="159" spans="3:3" x14ac:dyDescent="0.2">
      <c r="C159" s="29" t="s">
        <v>26</v>
      </c>
    </row>
    <row r="160" spans="3:3" x14ac:dyDescent="0.2">
      <c r="C160" s="29" t="s">
        <v>148</v>
      </c>
    </row>
    <row r="161" spans="3:3" x14ac:dyDescent="0.2">
      <c r="C161" s="29" t="s">
        <v>85</v>
      </c>
    </row>
    <row r="162" spans="3:3" x14ac:dyDescent="0.2">
      <c r="C162" s="29" t="s">
        <v>7</v>
      </c>
    </row>
    <row r="163" spans="3:3" x14ac:dyDescent="0.2">
      <c r="C163" s="29" t="s">
        <v>427</v>
      </c>
    </row>
    <row r="164" spans="3:3" x14ac:dyDescent="0.2">
      <c r="C164" s="29" t="s">
        <v>1</v>
      </c>
    </row>
    <row r="165" spans="3:3" x14ac:dyDescent="0.2">
      <c r="C165" s="29" t="s">
        <v>171</v>
      </c>
    </row>
    <row r="166" spans="3:3" x14ac:dyDescent="0.2">
      <c r="C166" s="29" t="s">
        <v>287</v>
      </c>
    </row>
    <row r="167" spans="3:3" x14ac:dyDescent="0.2">
      <c r="C167" s="29" t="s">
        <v>201</v>
      </c>
    </row>
    <row r="168" spans="3:3" x14ac:dyDescent="0.2">
      <c r="C168" s="29" t="s">
        <v>239</v>
      </c>
    </row>
    <row r="169" spans="3:3" x14ac:dyDescent="0.2">
      <c r="C169" s="29" t="s">
        <v>5</v>
      </c>
    </row>
    <row r="170" spans="3:3" x14ac:dyDescent="0.2">
      <c r="C170" s="29" t="s">
        <v>14</v>
      </c>
    </row>
    <row r="171" spans="3:3" x14ac:dyDescent="0.2">
      <c r="C171" s="29" t="s">
        <v>97</v>
      </c>
    </row>
    <row r="172" spans="3:3" x14ac:dyDescent="0.2">
      <c r="C172" s="29" t="s">
        <v>133</v>
      </c>
    </row>
    <row r="173" spans="3:3" x14ac:dyDescent="0.2">
      <c r="C173" s="29" t="s">
        <v>111</v>
      </c>
    </row>
    <row r="174" spans="3:3" x14ac:dyDescent="0.2">
      <c r="C174" s="29" t="s">
        <v>247</v>
      </c>
    </row>
    <row r="175" spans="3:3" x14ac:dyDescent="0.2">
      <c r="C175" s="29" t="s">
        <v>251</v>
      </c>
    </row>
    <row r="176" spans="3:3" x14ac:dyDescent="0.2">
      <c r="C176" s="29" t="s">
        <v>279</v>
      </c>
    </row>
    <row r="177" spans="3:3" x14ac:dyDescent="0.2">
      <c r="C177" s="29" t="s">
        <v>158</v>
      </c>
    </row>
    <row r="178" spans="3:3" x14ac:dyDescent="0.2">
      <c r="C178" s="29" t="s">
        <v>43</v>
      </c>
    </row>
    <row r="179" spans="3:3" x14ac:dyDescent="0.2">
      <c r="C179" s="29" t="s">
        <v>255</v>
      </c>
    </row>
    <row r="180" spans="3:3" x14ac:dyDescent="0.2">
      <c r="C180" s="29" t="s">
        <v>107</v>
      </c>
    </row>
    <row r="181" spans="3:3" x14ac:dyDescent="0.2">
      <c r="C181" s="29" t="s">
        <v>9</v>
      </c>
    </row>
    <row r="182" spans="3:3" x14ac:dyDescent="0.2">
      <c r="C182" s="29" t="s">
        <v>150</v>
      </c>
    </row>
    <row r="183" spans="3:3" x14ac:dyDescent="0.2">
      <c r="C183" s="29" t="s">
        <v>80</v>
      </c>
    </row>
    <row r="184" spans="3:3" x14ac:dyDescent="0.2">
      <c r="C184" s="29" t="s">
        <v>3</v>
      </c>
    </row>
    <row r="185" spans="3:3" x14ac:dyDescent="0.2">
      <c r="C185" s="29" t="s">
        <v>425</v>
      </c>
    </row>
    <row r="186" spans="3:3" x14ac:dyDescent="0.2">
      <c r="C186" s="29" t="s">
        <v>78</v>
      </c>
    </row>
    <row r="187" spans="3:3" x14ac:dyDescent="0.2">
      <c r="C187" s="29" t="s">
        <v>285</v>
      </c>
    </row>
    <row r="188" spans="3:3" x14ac:dyDescent="0.2">
      <c r="C188" s="29" t="s">
        <v>231</v>
      </c>
    </row>
    <row r="189" spans="3:3" x14ac:dyDescent="0.2">
      <c r="C189" s="29" t="s">
        <v>45</v>
      </c>
    </row>
    <row r="190" spans="3:3" x14ac:dyDescent="0.2">
      <c r="C190" s="29" t="s">
        <v>307</v>
      </c>
    </row>
    <row r="191" spans="3:3" x14ac:dyDescent="0.2">
      <c r="C191" s="29" t="s">
        <v>192</v>
      </c>
    </row>
    <row r="192" spans="3:3" x14ac:dyDescent="0.2">
      <c r="C192" s="29" t="s">
        <v>103</v>
      </c>
    </row>
    <row r="193" spans="1:3" x14ac:dyDescent="0.2">
      <c r="C193" s="29" t="s">
        <v>36</v>
      </c>
    </row>
    <row r="194" spans="1:3" x14ac:dyDescent="0.2">
      <c r="C194" s="29" t="s">
        <v>95</v>
      </c>
    </row>
    <row r="195" spans="1:3" x14ac:dyDescent="0.2">
      <c r="C195" s="29" t="s">
        <v>16</v>
      </c>
    </row>
    <row r="196" spans="1:3" x14ac:dyDescent="0.2">
      <c r="C196" s="29" t="s">
        <v>186</v>
      </c>
    </row>
    <row r="197" spans="1:3" x14ac:dyDescent="0.2">
      <c r="C197" s="29" t="s">
        <v>87</v>
      </c>
    </row>
    <row r="198" spans="1:3" x14ac:dyDescent="0.2">
      <c r="A198" s="27" t="s">
        <v>521</v>
      </c>
      <c r="B198" s="29">
        <v>13</v>
      </c>
      <c r="C198" s="29" t="s">
        <v>154</v>
      </c>
    </row>
    <row r="199" spans="1:3" x14ac:dyDescent="0.2">
      <c r="C199" s="29" t="s">
        <v>22</v>
      </c>
    </row>
    <row r="200" spans="1:3" x14ac:dyDescent="0.2">
      <c r="C200" s="29" t="s">
        <v>20</v>
      </c>
    </row>
    <row r="201" spans="1:3" x14ac:dyDescent="0.2">
      <c r="C201" s="29" t="s">
        <v>38</v>
      </c>
    </row>
    <row r="202" spans="1:3" x14ac:dyDescent="0.2">
      <c r="C202" s="29" t="s">
        <v>53</v>
      </c>
    </row>
    <row r="203" spans="1:3" x14ac:dyDescent="0.2">
      <c r="C203" s="29" t="s">
        <v>113</v>
      </c>
    </row>
    <row r="204" spans="1:3" x14ac:dyDescent="0.2">
      <c r="C204" s="29" t="s">
        <v>99</v>
      </c>
    </row>
    <row r="205" spans="1:3" x14ac:dyDescent="0.2">
      <c r="C205" s="29" t="s">
        <v>130</v>
      </c>
    </row>
    <row r="206" spans="1:3" x14ac:dyDescent="0.2">
      <c r="C206" s="29" t="s">
        <v>91</v>
      </c>
    </row>
    <row r="207" spans="1:3" x14ac:dyDescent="0.2">
      <c r="C207" s="29" t="s">
        <v>439</v>
      </c>
    </row>
    <row r="208" spans="1:3" x14ac:dyDescent="0.2">
      <c r="C208" s="29" t="s">
        <v>216</v>
      </c>
    </row>
    <row r="209" spans="1:3" x14ac:dyDescent="0.2">
      <c r="C209" s="29" t="s">
        <v>115</v>
      </c>
    </row>
    <row r="210" spans="1:3" x14ac:dyDescent="0.2">
      <c r="C210" s="29" t="s">
        <v>24</v>
      </c>
    </row>
    <row r="211" spans="1:3" x14ac:dyDescent="0.2">
      <c r="A211" s="27" t="s">
        <v>483</v>
      </c>
      <c r="B211" s="29">
        <v>11</v>
      </c>
      <c r="C211" s="29" t="s">
        <v>125</v>
      </c>
    </row>
    <row r="212" spans="1:3" x14ac:dyDescent="0.2">
      <c r="C212" s="29" t="s">
        <v>214</v>
      </c>
    </row>
    <row r="213" spans="1:3" x14ac:dyDescent="0.2">
      <c r="C213" s="29" t="s">
        <v>332</v>
      </c>
    </row>
    <row r="214" spans="1:3" x14ac:dyDescent="0.2">
      <c r="C214" s="29" t="s">
        <v>445</v>
      </c>
    </row>
    <row r="215" spans="1:3" x14ac:dyDescent="0.2">
      <c r="C215" s="29" t="s">
        <v>281</v>
      </c>
    </row>
    <row r="216" spans="1:3" x14ac:dyDescent="0.2">
      <c r="C216" s="29" t="s">
        <v>245</v>
      </c>
    </row>
    <row r="217" spans="1:3" x14ac:dyDescent="0.2">
      <c r="C217" s="29" t="s">
        <v>453</v>
      </c>
    </row>
    <row r="218" spans="1:3" x14ac:dyDescent="0.2">
      <c r="C218" s="29" t="s">
        <v>273</v>
      </c>
    </row>
    <row r="219" spans="1:3" x14ac:dyDescent="0.2">
      <c r="C219" s="29" t="s">
        <v>275</v>
      </c>
    </row>
    <row r="220" spans="1:3" x14ac:dyDescent="0.2">
      <c r="C220" s="29" t="s">
        <v>207</v>
      </c>
    </row>
    <row r="221" spans="1:3" x14ac:dyDescent="0.2">
      <c r="C221" s="29" t="s">
        <v>334</v>
      </c>
    </row>
  </sheetData>
  <mergeCells count="1">
    <mergeCell ref="E1:G1"/>
  </mergeCells>
  <pageMargins left="0.7" right="0.7" top="0.75" bottom="0.75" header="0.3" footer="0.3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X174"/>
  <sheetViews>
    <sheetView topLeftCell="A2" workbookViewId="0">
      <selection activeCell="A22" activeCellId="2" sqref="A4:A6 A10:A19 A22:A23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480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40" t="s">
        <v>451</v>
      </c>
      <c r="B4" s="2" t="s">
        <v>450</v>
      </c>
      <c r="C4" s="1" t="s">
        <v>528</v>
      </c>
      <c r="D4" s="2">
        <f t="shared" ref="D4:D9" si="0">TTEST(E4:H4,O4:R4,2,2)</f>
        <v>1.8158123341066786E-5</v>
      </c>
      <c r="E4" s="6">
        <v>6.8234000000000003E-4</v>
      </c>
      <c r="F4" s="6">
        <v>5.3877000000000005E-4</v>
      </c>
      <c r="G4" s="6">
        <v>7.3506000000000005E-4</v>
      </c>
      <c r="H4" s="6">
        <v>8.051E-4</v>
      </c>
      <c r="I4" s="6">
        <f t="shared" ref="I4:I9" si="1">AVERAGEIF(E4:H4,"&lt;&gt;0")</f>
        <v>6.9031750000000003E-4</v>
      </c>
      <c r="J4" s="6">
        <v>11</v>
      </c>
      <c r="K4" s="6">
        <v>4</v>
      </c>
      <c r="L4" s="6">
        <v>8</v>
      </c>
      <c r="M4" s="6">
        <v>6</v>
      </c>
      <c r="N4" s="6">
        <f t="shared" ref="N4:N9" si="2">AVERAGE(J4:M4)</f>
        <v>7.25</v>
      </c>
      <c r="O4" s="5">
        <v>0</v>
      </c>
      <c r="P4" s="5">
        <v>0</v>
      </c>
      <c r="Q4" s="5">
        <v>0</v>
      </c>
      <c r="R4" s="5">
        <v>0</v>
      </c>
      <c r="S4" s="5" t="e">
        <f t="shared" ref="S4:S9" si="3">AVERAGEIF(O4:R4,"&lt;&gt;0")</f>
        <v>#DIV/0!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40" t="s">
        <v>443</v>
      </c>
      <c r="B5" s="2" t="s">
        <v>442</v>
      </c>
      <c r="C5" s="1" t="s">
        <v>528</v>
      </c>
      <c r="D5" s="2">
        <f t="shared" si="0"/>
        <v>3.2674732883681445E-4</v>
      </c>
      <c r="E5" s="6">
        <v>1.4494369999999999E-2</v>
      </c>
      <c r="F5" s="6">
        <v>7.7471800000000002E-3</v>
      </c>
      <c r="G5" s="6">
        <v>1.1560590000000001E-2</v>
      </c>
      <c r="H5" s="6">
        <v>1.4953330000000001E-2</v>
      </c>
      <c r="I5" s="6">
        <f t="shared" si="1"/>
        <v>1.2188867500000001E-2</v>
      </c>
      <c r="J5" s="6">
        <v>65</v>
      </c>
      <c r="K5" s="6">
        <v>16</v>
      </c>
      <c r="L5" s="6">
        <v>35</v>
      </c>
      <c r="M5" s="6">
        <v>31</v>
      </c>
      <c r="N5" s="6">
        <f t="shared" si="2"/>
        <v>36.75</v>
      </c>
      <c r="O5" s="5">
        <v>0</v>
      </c>
      <c r="P5" s="5">
        <v>0</v>
      </c>
      <c r="Q5" s="5">
        <v>0</v>
      </c>
      <c r="R5" s="5">
        <v>0</v>
      </c>
      <c r="S5" s="5" t="e">
        <f t="shared" si="3"/>
        <v>#DIV/0!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40" t="s">
        <v>461</v>
      </c>
      <c r="B6" s="2" t="s">
        <v>460</v>
      </c>
      <c r="C6" s="1" t="s">
        <v>528</v>
      </c>
      <c r="D6" s="2">
        <f t="shared" si="0"/>
        <v>4.1500195059012562E-3</v>
      </c>
      <c r="E6" s="6">
        <v>5.6232000000000005E-4</v>
      </c>
      <c r="F6" s="6">
        <v>1.4652300000000001E-3</v>
      </c>
      <c r="G6" s="6">
        <v>7.4963999999999999E-4</v>
      </c>
      <c r="H6" s="6">
        <v>1.4596800000000001E-3</v>
      </c>
      <c r="I6" s="6">
        <f t="shared" si="1"/>
        <v>1.0592175000000001E-3</v>
      </c>
      <c r="J6" s="6">
        <v>10</v>
      </c>
      <c r="K6" s="6">
        <v>12</v>
      </c>
      <c r="L6" s="6">
        <v>9</v>
      </c>
      <c r="M6" s="6">
        <v>12</v>
      </c>
      <c r="N6" s="6">
        <f t="shared" si="2"/>
        <v>10.75</v>
      </c>
      <c r="O6" s="5">
        <v>0</v>
      </c>
      <c r="P6" s="5">
        <v>0</v>
      </c>
      <c r="Q6" s="5">
        <v>0</v>
      </c>
      <c r="R6" s="5">
        <v>0</v>
      </c>
      <c r="S6" s="5" t="e">
        <f t="shared" si="3"/>
        <v>#DIV/0!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457</v>
      </c>
      <c r="B7" s="2" t="s">
        <v>456</v>
      </c>
      <c r="C7" s="1" t="s">
        <v>528</v>
      </c>
      <c r="D7" s="2">
        <f t="shared" si="0"/>
        <v>5.6973944268831414E-2</v>
      </c>
      <c r="E7" s="6">
        <v>1.1563E-4</v>
      </c>
      <c r="F7" s="6">
        <v>0</v>
      </c>
      <c r="G7" s="6">
        <v>4.074E-5</v>
      </c>
      <c r="H7" s="6">
        <v>1.2104000000000001E-4</v>
      </c>
      <c r="I7" s="6">
        <f t="shared" si="1"/>
        <v>9.2470000000000001E-5</v>
      </c>
      <c r="J7" s="6">
        <v>4.3584905660377364</v>
      </c>
      <c r="K7" s="6">
        <v>0</v>
      </c>
      <c r="L7" s="6">
        <v>1.0365853658536586</v>
      </c>
      <c r="M7" s="6">
        <v>2.1090909090909089</v>
      </c>
      <c r="N7" s="6">
        <f t="shared" si="2"/>
        <v>1.876041710245576</v>
      </c>
      <c r="O7" s="5">
        <v>0</v>
      </c>
      <c r="P7" s="5">
        <v>0</v>
      </c>
      <c r="Q7" s="5">
        <v>0</v>
      </c>
      <c r="R7" s="5">
        <v>0</v>
      </c>
      <c r="S7" s="5" t="e">
        <f t="shared" si="3"/>
        <v>#DIV/0!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2" t="s">
        <v>453</v>
      </c>
      <c r="B8" s="2" t="s">
        <v>452</v>
      </c>
      <c r="C8" s="1" t="s">
        <v>528</v>
      </c>
      <c r="D8" s="2">
        <f t="shared" si="0"/>
        <v>0.14828692811435823</v>
      </c>
      <c r="E8" s="6">
        <v>1.63714E-3</v>
      </c>
      <c r="F8" s="6">
        <v>0</v>
      </c>
      <c r="G8" s="6">
        <v>0</v>
      </c>
      <c r="H8" s="6">
        <v>1.0624199999999999E-3</v>
      </c>
      <c r="I8" s="6">
        <f t="shared" si="1"/>
        <v>1.3497800000000001E-3</v>
      </c>
      <c r="J8" s="6">
        <v>10</v>
      </c>
      <c r="K8" s="6">
        <v>0</v>
      </c>
      <c r="L8" s="6">
        <v>0</v>
      </c>
      <c r="M8" s="6">
        <v>3</v>
      </c>
      <c r="N8" s="6">
        <f t="shared" si="2"/>
        <v>3.25</v>
      </c>
      <c r="O8" s="5">
        <v>0</v>
      </c>
      <c r="P8" s="5">
        <v>0</v>
      </c>
      <c r="Q8" s="5">
        <v>0</v>
      </c>
      <c r="R8" s="5">
        <v>0</v>
      </c>
      <c r="S8" s="5" t="e">
        <f t="shared" si="3"/>
        <v>#DIV/0!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445</v>
      </c>
      <c r="B9" s="2" t="s">
        <v>444</v>
      </c>
      <c r="C9" s="1" t="s">
        <v>528</v>
      </c>
      <c r="D9" s="2">
        <f t="shared" si="0"/>
        <v>0.35591768374958205</v>
      </c>
      <c r="E9" s="6">
        <v>2.3766E-4</v>
      </c>
      <c r="F9" s="6">
        <v>0</v>
      </c>
      <c r="G9" s="6">
        <v>0</v>
      </c>
      <c r="H9" s="6">
        <v>0</v>
      </c>
      <c r="I9" s="6">
        <f t="shared" si="1"/>
        <v>2.3766E-4</v>
      </c>
      <c r="J9" s="6">
        <v>3.4545454545454546</v>
      </c>
      <c r="K9" s="6">
        <v>0</v>
      </c>
      <c r="L9" s="6">
        <v>0</v>
      </c>
      <c r="M9" s="6">
        <v>0</v>
      </c>
      <c r="N9" s="6">
        <f t="shared" si="2"/>
        <v>0.86363636363636365</v>
      </c>
      <c r="O9" s="5">
        <v>0</v>
      </c>
      <c r="P9" s="5">
        <v>0</v>
      </c>
      <c r="Q9" s="5">
        <v>0</v>
      </c>
      <c r="R9" s="5">
        <v>0</v>
      </c>
      <c r="S9" s="5" t="e">
        <f t="shared" si="3"/>
        <v>#DIV/0!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A10" s="40" t="s">
        <v>382</v>
      </c>
      <c r="B10" s="2" t="s">
        <v>381</v>
      </c>
      <c r="C10" s="2">
        <f t="shared" ref="C10:C21" si="4">I10/S10</f>
        <v>5.2014577697625484</v>
      </c>
      <c r="D10" s="2">
        <f t="shared" ref="D10:D21" si="5">TTEST(E10:H10,O10:R10,2,2)</f>
        <v>3.5613333852248331E-7</v>
      </c>
      <c r="E10" s="6">
        <v>6.8567400000000001E-3</v>
      </c>
      <c r="F10" s="6">
        <v>7.8831000000000005E-3</v>
      </c>
      <c r="G10" s="6">
        <v>7.5717500000000004E-3</v>
      </c>
      <c r="H10" s="6">
        <v>7.4534400000000004E-3</v>
      </c>
      <c r="I10" s="6">
        <f t="shared" ref="I10:I21" si="6">AVERAGEIF(E10:H10,"&lt;&gt;0")</f>
        <v>7.4412574999999995E-3</v>
      </c>
      <c r="J10" s="6">
        <v>226.64150943396226</v>
      </c>
      <c r="K10" s="6">
        <v>120</v>
      </c>
      <c r="L10" s="6">
        <v>168.96341463414635</v>
      </c>
      <c r="M10" s="6">
        <v>113.89090909090909</v>
      </c>
      <c r="N10" s="6">
        <f t="shared" ref="N10:N21" si="7">AVERAGE(J10:M10)</f>
        <v>157.37395828975443</v>
      </c>
      <c r="O10" s="5">
        <v>1.80967E-3</v>
      </c>
      <c r="P10" s="5">
        <v>1.4044999999999999E-3</v>
      </c>
      <c r="Q10" s="5">
        <v>1.2761999999999999E-3</v>
      </c>
      <c r="R10" s="5">
        <v>1.23207E-3</v>
      </c>
      <c r="S10" s="5">
        <f t="shared" ref="S10:S21" si="8">AVERAGEIF(O10:R10,"&lt;&gt;0")</f>
        <v>1.4306099999999999E-3</v>
      </c>
      <c r="T10" s="5">
        <v>74</v>
      </c>
      <c r="U10" s="5">
        <v>35</v>
      </c>
      <c r="V10" s="5">
        <v>36</v>
      </c>
      <c r="W10" s="5">
        <v>28</v>
      </c>
      <c r="X10" s="5">
        <v>43.25</v>
      </c>
    </row>
    <row r="11" spans="1:24" x14ac:dyDescent="0.2">
      <c r="A11" s="40" t="s">
        <v>392</v>
      </c>
      <c r="B11" s="2" t="s">
        <v>391</v>
      </c>
      <c r="C11" s="2">
        <f t="shared" si="4"/>
        <v>6.467439319080821</v>
      </c>
      <c r="D11" s="2">
        <f t="shared" si="5"/>
        <v>3.4943352805172583E-5</v>
      </c>
      <c r="E11" s="6">
        <v>1.25489E-3</v>
      </c>
      <c r="F11" s="6">
        <v>9.6688000000000004E-4</v>
      </c>
      <c r="G11" s="6">
        <v>9.2940000000000004E-4</v>
      </c>
      <c r="H11" s="6">
        <v>1.05079E-3</v>
      </c>
      <c r="I11" s="6">
        <f t="shared" si="6"/>
        <v>1.0504900000000001E-3</v>
      </c>
      <c r="J11" s="6">
        <v>62</v>
      </c>
      <c r="K11" s="6">
        <v>22</v>
      </c>
      <c r="L11" s="6">
        <v>31</v>
      </c>
      <c r="M11" s="6">
        <v>24</v>
      </c>
      <c r="N11" s="6">
        <f t="shared" si="7"/>
        <v>34.75</v>
      </c>
      <c r="O11" s="5">
        <v>6.5439999999999997E-5</v>
      </c>
      <c r="P11" s="5">
        <v>2.4162000000000001E-4</v>
      </c>
      <c r="Q11" s="5">
        <v>1.6602000000000001E-4</v>
      </c>
      <c r="R11" s="5">
        <v>1.7662999999999999E-4</v>
      </c>
      <c r="S11" s="5">
        <f t="shared" si="8"/>
        <v>1.6242749999999999E-4</v>
      </c>
      <c r="T11" s="5">
        <v>4</v>
      </c>
      <c r="U11" s="5">
        <v>9</v>
      </c>
      <c r="V11" s="5">
        <v>7</v>
      </c>
      <c r="W11" s="5">
        <v>6</v>
      </c>
      <c r="X11" s="5">
        <v>6.5</v>
      </c>
    </row>
    <row r="12" spans="1:24" x14ac:dyDescent="0.2">
      <c r="A12" s="40" t="s">
        <v>417</v>
      </c>
      <c r="B12" s="2" t="s">
        <v>416</v>
      </c>
      <c r="C12" s="2">
        <f t="shared" si="4"/>
        <v>65.003927528816931</v>
      </c>
      <c r="D12" s="2">
        <f t="shared" si="5"/>
        <v>5.7831536829415193E-5</v>
      </c>
      <c r="E12" s="6">
        <v>8.5329199999999994E-3</v>
      </c>
      <c r="F12" s="6">
        <v>1.360518E-2</v>
      </c>
      <c r="G12" s="6">
        <v>1.0971150000000001E-2</v>
      </c>
      <c r="H12" s="6">
        <v>1.008846E-2</v>
      </c>
      <c r="I12" s="6">
        <f t="shared" si="6"/>
        <v>1.07994275E-2</v>
      </c>
      <c r="J12" s="6">
        <v>172.5263157894737</v>
      </c>
      <c r="K12" s="6">
        <v>126.68478260869566</v>
      </c>
      <c r="L12" s="6">
        <v>149.75590551181102</v>
      </c>
      <c r="M12" s="6">
        <v>94.295857988165679</v>
      </c>
      <c r="N12" s="6">
        <f t="shared" si="7"/>
        <v>135.81571547453652</v>
      </c>
      <c r="O12" s="5">
        <v>8.4400000000000005E-5</v>
      </c>
      <c r="P12" s="5">
        <v>2.6240999999999998E-4</v>
      </c>
      <c r="Q12" s="5">
        <v>1.7385999999999999E-4</v>
      </c>
      <c r="R12" s="5">
        <v>1.4386999999999999E-4</v>
      </c>
      <c r="S12" s="5">
        <f t="shared" si="8"/>
        <v>1.6613499999999998E-4</v>
      </c>
      <c r="T12" s="5">
        <v>2.1111111111111112</v>
      </c>
      <c r="U12" s="5">
        <v>4</v>
      </c>
      <c r="V12" s="5">
        <v>3</v>
      </c>
      <c r="W12" s="5">
        <v>2</v>
      </c>
      <c r="X12" s="5">
        <v>2.7777777777777777</v>
      </c>
    </row>
    <row r="13" spans="1:24" x14ac:dyDescent="0.2">
      <c r="A13" s="40" t="s">
        <v>408</v>
      </c>
      <c r="B13" s="2" t="s">
        <v>407</v>
      </c>
      <c r="C13" s="2">
        <f t="shared" si="4"/>
        <v>37.38130659970674</v>
      </c>
      <c r="D13" s="2">
        <f t="shared" si="5"/>
        <v>9.3681355831241682E-5</v>
      </c>
      <c r="E13" s="6">
        <v>1.086788E-2</v>
      </c>
      <c r="F13" s="6">
        <v>1.8339520000000002E-2</v>
      </c>
      <c r="G13" s="6">
        <v>1.4234149999999999E-2</v>
      </c>
      <c r="H13" s="6">
        <v>1.5957720000000002E-2</v>
      </c>
      <c r="I13" s="6">
        <f t="shared" si="6"/>
        <v>1.4849817500000001E-2</v>
      </c>
      <c r="J13" s="6">
        <v>1952</v>
      </c>
      <c r="K13" s="6">
        <v>1517</v>
      </c>
      <c r="L13" s="6">
        <v>1726</v>
      </c>
      <c r="M13" s="6">
        <v>1325</v>
      </c>
      <c r="N13" s="6">
        <f t="shared" si="7"/>
        <v>1630</v>
      </c>
      <c r="O13" s="5">
        <v>2.0252000000000001E-4</v>
      </c>
      <c r="P13" s="5">
        <v>4.5048000000000001E-4</v>
      </c>
      <c r="Q13" s="5">
        <v>4.5014000000000002E-4</v>
      </c>
      <c r="R13" s="5">
        <v>4.8587000000000001E-4</v>
      </c>
      <c r="S13" s="5">
        <f t="shared" si="8"/>
        <v>3.9725250000000002E-4</v>
      </c>
      <c r="T13" s="5">
        <v>45</v>
      </c>
      <c r="U13" s="5">
        <v>61</v>
      </c>
      <c r="V13" s="5">
        <v>69</v>
      </c>
      <c r="W13" s="5">
        <v>60</v>
      </c>
      <c r="X13" s="5">
        <v>58.75</v>
      </c>
    </row>
    <row r="14" spans="1:24" x14ac:dyDescent="0.2">
      <c r="A14" s="40" t="s">
        <v>402</v>
      </c>
      <c r="B14" s="2" t="s">
        <v>401</v>
      </c>
      <c r="C14" s="2">
        <f t="shared" si="4"/>
        <v>19.675388168068626</v>
      </c>
      <c r="D14" s="2">
        <f t="shared" si="5"/>
        <v>1.115744105442467E-4</v>
      </c>
      <c r="E14" s="6">
        <v>6.5967700000000001E-3</v>
      </c>
      <c r="F14" s="6">
        <v>9.5113200000000002E-3</v>
      </c>
      <c r="G14" s="6">
        <v>1.061017E-2</v>
      </c>
      <c r="H14" s="6">
        <v>1.111174E-2</v>
      </c>
      <c r="I14" s="6">
        <f t="shared" si="6"/>
        <v>9.4575000000000006E-3</v>
      </c>
      <c r="J14" s="6">
        <v>125.47368421052632</v>
      </c>
      <c r="K14" s="6">
        <v>83.315217391304344</v>
      </c>
      <c r="L14" s="6">
        <v>136.24409448818898</v>
      </c>
      <c r="M14" s="6">
        <v>97.704142011834321</v>
      </c>
      <c r="N14" s="6">
        <f t="shared" si="7"/>
        <v>110.6842845254635</v>
      </c>
      <c r="O14" s="5">
        <v>7.1774999999999996E-4</v>
      </c>
      <c r="P14" s="5">
        <v>4.1840999999999997E-4</v>
      </c>
      <c r="Q14" s="5">
        <v>0</v>
      </c>
      <c r="R14" s="5">
        <v>3.0587000000000002E-4</v>
      </c>
      <c r="S14" s="5">
        <f t="shared" si="8"/>
        <v>4.8067666666666667E-4</v>
      </c>
      <c r="T14" s="5">
        <v>16.888888888888889</v>
      </c>
      <c r="U14" s="5">
        <v>6</v>
      </c>
      <c r="V14" s="5">
        <v>0</v>
      </c>
      <c r="W14" s="5">
        <v>4</v>
      </c>
      <c r="X14" s="5">
        <v>6.7222222222222223</v>
      </c>
    </row>
    <row r="15" spans="1:24" x14ac:dyDescent="0.2">
      <c r="A15" s="40" t="s">
        <v>487</v>
      </c>
      <c r="B15" s="2" t="s">
        <v>415</v>
      </c>
      <c r="C15" s="2">
        <f t="shared" si="4"/>
        <v>1157.7959758131776</v>
      </c>
      <c r="D15" s="2">
        <f t="shared" si="5"/>
        <v>1.9116220842166489E-4</v>
      </c>
      <c r="E15" s="6">
        <v>4.0928609999999997E-2</v>
      </c>
      <c r="F15" s="6">
        <v>7.4030310000000002E-2</v>
      </c>
      <c r="G15" s="6">
        <v>5.4562630000000001E-2</v>
      </c>
      <c r="H15" s="6">
        <v>5.2590030000000003E-2</v>
      </c>
      <c r="I15" s="6">
        <f t="shared" si="6"/>
        <v>5.5527895000000001E-2</v>
      </c>
      <c r="J15" s="6">
        <v>1000</v>
      </c>
      <c r="K15" s="6">
        <v>833</v>
      </c>
      <c r="L15" s="6">
        <v>900</v>
      </c>
      <c r="M15" s="6">
        <v>594</v>
      </c>
      <c r="N15" s="6">
        <f t="shared" si="7"/>
        <v>831.75</v>
      </c>
      <c r="O15" s="5">
        <v>0</v>
      </c>
      <c r="P15" s="5">
        <v>0</v>
      </c>
      <c r="Q15" s="5">
        <v>4.7960000000000002E-5</v>
      </c>
      <c r="R15" s="5">
        <v>0</v>
      </c>
      <c r="S15" s="5">
        <f t="shared" si="8"/>
        <v>4.7960000000000002E-5</v>
      </c>
      <c r="T15" s="5">
        <v>0</v>
      </c>
      <c r="U15" s="5">
        <v>0</v>
      </c>
      <c r="V15" s="5">
        <v>1</v>
      </c>
      <c r="W15" s="5">
        <v>0</v>
      </c>
      <c r="X15" s="5">
        <v>0.25</v>
      </c>
    </row>
    <row r="16" spans="1:24" x14ac:dyDescent="0.2">
      <c r="A16" s="40" t="s">
        <v>386</v>
      </c>
      <c r="B16" s="2" t="s">
        <v>385</v>
      </c>
      <c r="C16" s="2">
        <f t="shared" si="4"/>
        <v>31.995329754463075</v>
      </c>
      <c r="D16" s="2">
        <f t="shared" si="5"/>
        <v>4.15377989316946E-4</v>
      </c>
      <c r="E16" s="6">
        <v>2.2433229999999998E-2</v>
      </c>
      <c r="F16" s="6">
        <v>1.0935179999999999E-2</v>
      </c>
      <c r="G16" s="6">
        <v>2.0344299999999999E-2</v>
      </c>
      <c r="H16" s="6">
        <v>1.7330999999999999E-2</v>
      </c>
      <c r="I16" s="6">
        <f t="shared" si="6"/>
        <v>1.7760927499999999E-2</v>
      </c>
      <c r="J16" s="6">
        <v>98</v>
      </c>
      <c r="K16" s="6">
        <v>22</v>
      </c>
      <c r="L16" s="6">
        <v>60</v>
      </c>
      <c r="M16" s="6">
        <v>35</v>
      </c>
      <c r="N16" s="6">
        <f t="shared" si="7"/>
        <v>53.75</v>
      </c>
      <c r="O16" s="5">
        <v>5.5511000000000004E-4</v>
      </c>
      <c r="P16" s="5">
        <v>0</v>
      </c>
      <c r="Q16" s="5">
        <v>0</v>
      </c>
      <c r="R16" s="5">
        <v>0</v>
      </c>
      <c r="S16" s="5">
        <f t="shared" si="8"/>
        <v>5.5511000000000004E-4</v>
      </c>
      <c r="T16" s="5">
        <v>3</v>
      </c>
      <c r="U16" s="5">
        <v>0</v>
      </c>
      <c r="V16" s="5">
        <v>0</v>
      </c>
      <c r="W16" s="5">
        <v>0</v>
      </c>
      <c r="X16" s="5">
        <v>0.75</v>
      </c>
    </row>
    <row r="17" spans="1:24" x14ac:dyDescent="0.2">
      <c r="A17" s="40" t="s">
        <v>371</v>
      </c>
      <c r="B17" s="2" t="s">
        <v>370</v>
      </c>
      <c r="C17" s="2">
        <f t="shared" si="4"/>
        <v>4.7667426516395768</v>
      </c>
      <c r="D17" s="2">
        <f t="shared" si="5"/>
        <v>8.8183647345499916E-4</v>
      </c>
      <c r="E17" s="6">
        <v>1.06945E-3</v>
      </c>
      <c r="F17" s="6">
        <v>1.94195E-3</v>
      </c>
      <c r="G17" s="6">
        <v>1.9361300000000001E-3</v>
      </c>
      <c r="H17" s="6">
        <v>1.78578E-3</v>
      </c>
      <c r="I17" s="6">
        <f t="shared" si="6"/>
        <v>1.6833275E-3</v>
      </c>
      <c r="J17" s="6">
        <v>15.545454545454547</v>
      </c>
      <c r="K17" s="6">
        <v>13</v>
      </c>
      <c r="L17" s="6">
        <v>19</v>
      </c>
      <c r="M17" s="6">
        <v>12</v>
      </c>
      <c r="N17" s="6">
        <f t="shared" si="7"/>
        <v>14.886363636363637</v>
      </c>
      <c r="O17" s="5">
        <v>0</v>
      </c>
      <c r="P17" s="5">
        <v>4.5625E-4</v>
      </c>
      <c r="Q17" s="5">
        <v>4.0305000000000001E-4</v>
      </c>
      <c r="R17" s="5">
        <v>2.0012E-4</v>
      </c>
      <c r="S17" s="5">
        <f t="shared" si="8"/>
        <v>3.5314E-4</v>
      </c>
      <c r="T17" s="5">
        <v>0</v>
      </c>
      <c r="U17" s="5">
        <v>5</v>
      </c>
      <c r="V17" s="5">
        <v>5</v>
      </c>
      <c r="W17" s="5">
        <v>2</v>
      </c>
      <c r="X17" s="5">
        <v>3</v>
      </c>
    </row>
    <row r="18" spans="1:24" x14ac:dyDescent="0.2">
      <c r="A18" s="40" t="s">
        <v>390</v>
      </c>
      <c r="B18" s="2" t="s">
        <v>389</v>
      </c>
      <c r="C18" s="2">
        <f t="shared" si="4"/>
        <v>11.24563840932902</v>
      </c>
      <c r="D18" s="2">
        <f t="shared" si="5"/>
        <v>2.7306327631462291E-3</v>
      </c>
      <c r="E18" s="6">
        <v>2.5157299999999999E-3</v>
      </c>
      <c r="F18" s="6">
        <v>1.68081E-3</v>
      </c>
      <c r="G18" s="6">
        <v>1.9109800000000001E-3</v>
      </c>
      <c r="H18" s="6">
        <v>3.7675E-3</v>
      </c>
      <c r="I18" s="6">
        <f t="shared" si="6"/>
        <v>2.468755E-3</v>
      </c>
      <c r="J18" s="6">
        <v>39</v>
      </c>
      <c r="K18" s="6">
        <v>12</v>
      </c>
      <c r="L18" s="6">
        <v>20</v>
      </c>
      <c r="M18" s="6">
        <v>27</v>
      </c>
      <c r="N18" s="6">
        <f t="shared" si="7"/>
        <v>24.5</v>
      </c>
      <c r="O18" s="5">
        <v>2.6070999999999999E-4</v>
      </c>
      <c r="P18" s="5">
        <v>1.7112E-4</v>
      </c>
      <c r="Q18" s="5">
        <v>2.2676E-4</v>
      </c>
      <c r="R18" s="5">
        <v>0</v>
      </c>
      <c r="S18" s="5">
        <f t="shared" si="8"/>
        <v>2.1953000000000001E-4</v>
      </c>
      <c r="T18" s="5">
        <v>5</v>
      </c>
      <c r="U18" s="5">
        <v>2</v>
      </c>
      <c r="V18" s="5">
        <v>3</v>
      </c>
      <c r="W18" s="5">
        <v>0</v>
      </c>
      <c r="X18" s="5">
        <v>2.5</v>
      </c>
    </row>
    <row r="19" spans="1:24" x14ac:dyDescent="0.2">
      <c r="A19" s="40" t="s">
        <v>359</v>
      </c>
      <c r="B19" s="2" t="s">
        <v>358</v>
      </c>
      <c r="C19" s="2">
        <f t="shared" si="4"/>
        <v>6.2152775663926185</v>
      </c>
      <c r="D19" s="2">
        <f t="shared" si="5"/>
        <v>2.9990851049039777E-3</v>
      </c>
      <c r="E19" s="6">
        <v>8.6066700000000003E-3</v>
      </c>
      <c r="F19" s="6">
        <v>7.3435999999999996E-3</v>
      </c>
      <c r="G19" s="6">
        <v>1.549824E-2</v>
      </c>
      <c r="H19" s="6">
        <v>1.347216E-2</v>
      </c>
      <c r="I19" s="6">
        <f t="shared" si="6"/>
        <v>1.1230167499999999E-2</v>
      </c>
      <c r="J19" s="6">
        <v>29.612903225806448</v>
      </c>
      <c r="K19" s="6">
        <v>11.636363636363637</v>
      </c>
      <c r="L19" s="6">
        <v>36</v>
      </c>
      <c r="M19" s="6">
        <v>21.428571428571423</v>
      </c>
      <c r="N19" s="6">
        <f t="shared" si="7"/>
        <v>24.669459572685376</v>
      </c>
      <c r="O19" s="5">
        <v>1.64453E-3</v>
      </c>
      <c r="P19" s="5">
        <v>2.2273599999999998E-3</v>
      </c>
      <c r="Q19" s="5">
        <v>2.2987699999999999E-3</v>
      </c>
      <c r="R19" s="5">
        <v>1.0568000000000001E-3</v>
      </c>
      <c r="S19" s="5">
        <f t="shared" si="8"/>
        <v>1.8068649999999999E-3</v>
      </c>
      <c r="T19" s="5">
        <v>7</v>
      </c>
      <c r="U19" s="5">
        <v>5.7777777777777786</v>
      </c>
      <c r="V19" s="5">
        <v>6.75</v>
      </c>
      <c r="W19" s="5">
        <v>2.5</v>
      </c>
      <c r="X19" s="5">
        <v>5.5069444444444446</v>
      </c>
    </row>
    <row r="20" spans="1:24" x14ac:dyDescent="0.2">
      <c r="A20" s="2" t="s">
        <v>174</v>
      </c>
      <c r="B20" s="2" t="s">
        <v>173</v>
      </c>
      <c r="C20" s="2">
        <f t="shared" si="4"/>
        <v>5.7085012639462036</v>
      </c>
      <c r="D20" s="2">
        <f t="shared" si="5"/>
        <v>0.14404384515059901</v>
      </c>
      <c r="E20" s="6">
        <v>2.1038520000000002E-2</v>
      </c>
      <c r="F20" s="6">
        <v>2.75385E-3</v>
      </c>
      <c r="G20" s="6">
        <v>5.16608E-3</v>
      </c>
      <c r="H20" s="6">
        <v>5.3888599999999997E-3</v>
      </c>
      <c r="I20" s="6">
        <f t="shared" si="6"/>
        <v>8.5868274999999997E-3</v>
      </c>
      <c r="J20" s="6">
        <v>72.387096774193552</v>
      </c>
      <c r="K20" s="6">
        <v>4.3636363636363633</v>
      </c>
      <c r="L20" s="6">
        <v>12</v>
      </c>
      <c r="M20" s="6">
        <v>8.5714285714285712</v>
      </c>
      <c r="N20" s="6">
        <f t="shared" si="7"/>
        <v>24.33054042731462</v>
      </c>
      <c r="O20" s="5">
        <v>1.4096E-3</v>
      </c>
      <c r="P20" s="5">
        <v>2.7842100000000001E-3</v>
      </c>
      <c r="Q20" s="5">
        <v>7.6626000000000005E-4</v>
      </c>
      <c r="R20" s="5">
        <v>1.0568000000000001E-3</v>
      </c>
      <c r="S20" s="5">
        <f t="shared" si="8"/>
        <v>1.5042175000000001E-3</v>
      </c>
      <c r="T20" s="5">
        <v>6</v>
      </c>
      <c r="U20" s="5">
        <v>7.2222222222222214</v>
      </c>
      <c r="V20" s="5">
        <v>2.25</v>
      </c>
      <c r="W20" s="5">
        <v>2.5</v>
      </c>
      <c r="X20" s="5">
        <v>4.4930555555555554</v>
      </c>
    </row>
    <row r="21" spans="1:24" x14ac:dyDescent="0.2">
      <c r="A21" s="2" t="s">
        <v>410</v>
      </c>
      <c r="B21" s="2" t="s">
        <v>409</v>
      </c>
      <c r="C21" s="2">
        <f t="shared" si="4"/>
        <v>4.9308885355944181</v>
      </c>
      <c r="D21" s="2">
        <f t="shared" si="5"/>
        <v>0.2383571339904981</v>
      </c>
      <c r="E21" s="6">
        <v>7.5445099999999999E-3</v>
      </c>
      <c r="F21" s="6">
        <v>2.3402900000000001E-3</v>
      </c>
      <c r="G21" s="6">
        <v>0</v>
      </c>
      <c r="H21" s="6">
        <v>5.8286000000000004E-4</v>
      </c>
      <c r="I21" s="6">
        <f t="shared" si="6"/>
        <v>3.4892199999999995E-3</v>
      </c>
      <c r="J21" s="6">
        <v>28</v>
      </c>
      <c r="K21" s="6">
        <v>4</v>
      </c>
      <c r="L21" s="6">
        <v>0</v>
      </c>
      <c r="M21" s="6">
        <v>1</v>
      </c>
      <c r="N21" s="6">
        <f t="shared" si="7"/>
        <v>8.25</v>
      </c>
      <c r="O21" s="5">
        <v>0</v>
      </c>
      <c r="P21" s="5">
        <v>0</v>
      </c>
      <c r="Q21" s="5">
        <v>6.3144999999999998E-4</v>
      </c>
      <c r="R21" s="5">
        <v>7.8379999999999997E-4</v>
      </c>
      <c r="S21" s="5">
        <f t="shared" si="8"/>
        <v>7.0762499999999992E-4</v>
      </c>
      <c r="T21" s="5">
        <v>0</v>
      </c>
      <c r="U21" s="5">
        <v>0</v>
      </c>
      <c r="V21" s="5">
        <v>2</v>
      </c>
      <c r="W21" s="5">
        <v>2</v>
      </c>
      <c r="X21" s="5">
        <v>1</v>
      </c>
    </row>
    <row r="22" spans="1:24" x14ac:dyDescent="0.2">
      <c r="A22" s="17" t="s">
        <v>305</v>
      </c>
      <c r="B22" s="2" t="s">
        <v>304</v>
      </c>
      <c r="C22" s="2">
        <f>I22/S22</f>
        <v>2.9547818737403291</v>
      </c>
      <c r="D22" s="2">
        <f>TTEST(E22:H22,O22:R22,2,2)</f>
        <v>1.544596311621536E-2</v>
      </c>
      <c r="E22" s="6">
        <v>2.5218000000000001E-4</v>
      </c>
      <c r="F22" s="6">
        <v>7.8230000000000001E-5</v>
      </c>
      <c r="G22" s="6">
        <v>2.6682000000000002E-4</v>
      </c>
      <c r="H22" s="6">
        <v>3.1171999999999998E-4</v>
      </c>
      <c r="I22" s="6">
        <f>AVERAGEIF(E22:H22,"&lt;&gt;0")</f>
        <v>2.2723749999999999E-4</v>
      </c>
      <c r="J22" s="6">
        <v>7</v>
      </c>
      <c r="K22" s="6">
        <v>1</v>
      </c>
      <c r="L22" s="6">
        <v>5</v>
      </c>
      <c r="M22" s="6">
        <v>4</v>
      </c>
      <c r="N22" s="6">
        <f>AVERAGE(J22:M22)</f>
        <v>4.25</v>
      </c>
      <c r="O22" s="5">
        <v>5.8239999999999998E-5</v>
      </c>
      <c r="P22" s="5">
        <v>9.5569999999999995E-5</v>
      </c>
      <c r="Q22" s="5">
        <v>0</v>
      </c>
      <c r="R22" s="5">
        <v>0</v>
      </c>
      <c r="S22" s="5">
        <f>AVERAGEIF(O22:R22,"&lt;&gt;0")</f>
        <v>7.6904999999999996E-5</v>
      </c>
      <c r="T22" s="5">
        <v>2</v>
      </c>
      <c r="U22" s="5">
        <v>2</v>
      </c>
      <c r="V22" s="5">
        <v>0</v>
      </c>
      <c r="W22" s="5">
        <v>0</v>
      </c>
      <c r="X22" s="5">
        <v>1</v>
      </c>
    </row>
    <row r="23" spans="1:24" x14ac:dyDescent="0.2">
      <c r="A23" s="17" t="s">
        <v>488</v>
      </c>
      <c r="B23" s="2" t="s">
        <v>320</v>
      </c>
      <c r="C23" s="2">
        <f>I23/S23</f>
        <v>2.5621887450199199</v>
      </c>
      <c r="D23" s="2">
        <f>TTEST(E23:H23,O23:R23,2,2)</f>
        <v>3.2314098581603751E-2</v>
      </c>
      <c r="E23" s="6">
        <v>1.7765700000000001E-3</v>
      </c>
      <c r="F23" s="6">
        <v>8.4867999999999999E-4</v>
      </c>
      <c r="G23" s="6">
        <v>1.2105E-3</v>
      </c>
      <c r="H23" s="6">
        <v>6.9174000000000004E-4</v>
      </c>
      <c r="I23" s="6">
        <f>AVERAGEIF(E23:H23,"&lt;&gt;0")</f>
        <v>1.1318724999999999E-3</v>
      </c>
      <c r="J23" s="6">
        <v>50</v>
      </c>
      <c r="K23" s="6">
        <v>11</v>
      </c>
      <c r="L23" s="6">
        <v>23</v>
      </c>
      <c r="M23" s="6">
        <v>9</v>
      </c>
      <c r="N23" s="6">
        <f>AVERAGE(J23:M23)</f>
        <v>23.25</v>
      </c>
      <c r="O23" s="5">
        <v>4.5953999999999998E-4</v>
      </c>
      <c r="P23" s="5">
        <v>6.1268E-4</v>
      </c>
      <c r="Q23" s="5">
        <v>3.3306999999999998E-4</v>
      </c>
      <c r="R23" s="5">
        <v>3.6174999999999998E-4</v>
      </c>
      <c r="S23" s="5">
        <f>AVERAGEIF(O23:R23,"&lt;&gt;0")</f>
        <v>4.4176000000000003E-4</v>
      </c>
      <c r="T23" s="5">
        <v>16</v>
      </c>
      <c r="U23" s="5">
        <v>13</v>
      </c>
      <c r="V23" s="5">
        <v>8</v>
      </c>
      <c r="W23" s="5">
        <v>7</v>
      </c>
      <c r="X23" s="5">
        <v>11</v>
      </c>
    </row>
    <row r="24" spans="1:24" x14ac:dyDescent="0.2">
      <c r="A24" s="2" t="s">
        <v>281</v>
      </c>
      <c r="B24" s="2" t="s">
        <v>280</v>
      </c>
      <c r="C24" s="2">
        <f>I24/S24</f>
        <v>1.8822370195199867</v>
      </c>
      <c r="D24" s="2">
        <f>TTEST(E24:H24,O24:R24,2,2)</f>
        <v>0.40033729737459678</v>
      </c>
      <c r="E24" s="6">
        <v>1.1938599999999999E-3</v>
      </c>
      <c r="F24" s="6">
        <v>5.8916000000000003E-4</v>
      </c>
      <c r="G24" s="6">
        <v>0</v>
      </c>
      <c r="H24" s="6">
        <v>9.3908999999999996E-4</v>
      </c>
      <c r="I24" s="6">
        <f>AVERAGEIF(E24:H24,"&lt;&gt;0")</f>
        <v>9.073699999999999E-4</v>
      </c>
      <c r="J24" s="6">
        <v>13.2</v>
      </c>
      <c r="K24" s="6">
        <v>3</v>
      </c>
      <c r="L24" s="6">
        <v>0</v>
      </c>
      <c r="M24" s="6">
        <v>4.8</v>
      </c>
      <c r="N24" s="6">
        <f>AVERAGE(J24:M24)</f>
        <v>5.25</v>
      </c>
      <c r="O24" s="5">
        <v>1.062E-3</v>
      </c>
      <c r="P24" s="5">
        <v>0</v>
      </c>
      <c r="Q24" s="5">
        <v>1.2112000000000001E-4</v>
      </c>
      <c r="R24" s="5">
        <v>2.6309E-4</v>
      </c>
      <c r="S24" s="5">
        <f>AVERAGEIF(O24:R24,"&lt;&gt;0")</f>
        <v>4.8206999999999997E-4</v>
      </c>
      <c r="T24" s="5">
        <v>14.526315789473685</v>
      </c>
      <c r="U24" s="5">
        <v>0</v>
      </c>
      <c r="V24" s="5">
        <v>1.1428571428571428</v>
      </c>
      <c r="W24" s="5">
        <v>2</v>
      </c>
      <c r="X24" s="5">
        <v>4.4172932330827068</v>
      </c>
    </row>
    <row r="25" spans="1:24" x14ac:dyDescent="0.2">
      <c r="A25" s="2" t="s">
        <v>207</v>
      </c>
      <c r="B25" s="2" t="s">
        <v>206</v>
      </c>
      <c r="C25" s="2">
        <f>I25/S25</f>
        <v>1.3316550338180952</v>
      </c>
      <c r="D25" s="2">
        <f>TTEST(E25:H25,O25:R25,2,2)</f>
        <v>0.66877972582079637</v>
      </c>
      <c r="E25" s="6">
        <v>1.14119E-3</v>
      </c>
      <c r="F25" s="6">
        <v>6.1948999999999999E-4</v>
      </c>
      <c r="G25" s="6">
        <v>7.0432000000000003E-4</v>
      </c>
      <c r="H25" s="6">
        <v>0</v>
      </c>
      <c r="I25" s="6">
        <f>AVERAGEIF(E25:H25,"&lt;&gt;0")</f>
        <v>8.2166666666666673E-4</v>
      </c>
      <c r="J25" s="6">
        <v>12</v>
      </c>
      <c r="K25" s="6">
        <v>3</v>
      </c>
      <c r="L25" s="6">
        <v>5</v>
      </c>
      <c r="M25" s="6">
        <v>0</v>
      </c>
      <c r="N25" s="6">
        <f>AVERAGE(J25:M25)</f>
        <v>5</v>
      </c>
      <c r="O25" s="5">
        <v>1.15307E-3</v>
      </c>
      <c r="P25" s="5">
        <v>2.5228000000000002E-4</v>
      </c>
      <c r="Q25" s="5">
        <v>4.4572999999999998E-4</v>
      </c>
      <c r="R25" s="5">
        <v>0</v>
      </c>
      <c r="S25" s="5">
        <f>AVERAGEIF(O25:R25,"&lt;&gt;0")</f>
        <v>6.1702666666666676E-4</v>
      </c>
      <c r="T25" s="5">
        <v>15</v>
      </c>
      <c r="U25" s="5">
        <v>2</v>
      </c>
      <c r="V25" s="5">
        <v>4</v>
      </c>
      <c r="W25" s="5">
        <v>0</v>
      </c>
      <c r="X25" s="5">
        <v>5.25</v>
      </c>
    </row>
    <row r="26" spans="1:24" x14ac:dyDescent="0.2">
      <c r="A26" s="2" t="s">
        <v>165</v>
      </c>
      <c r="B26" s="2" t="s">
        <v>164</v>
      </c>
      <c r="C26" s="2">
        <f>I26/S26</f>
        <v>1.322494770279693</v>
      </c>
      <c r="D26" s="2">
        <f>TTEST(E26:H26,O26:R26,2,2)</f>
        <v>0.31037559075389642</v>
      </c>
      <c r="E26" s="6">
        <v>7.9589999999999999E-4</v>
      </c>
      <c r="F26" s="6">
        <v>5.8916000000000003E-4</v>
      </c>
      <c r="G26" s="6">
        <v>1.4736599999999999E-3</v>
      </c>
      <c r="H26" s="6">
        <v>1.4086400000000001E-3</v>
      </c>
      <c r="I26" s="6">
        <f>AVERAGEIF(E26:H26,"&lt;&gt;0")</f>
        <v>1.0668399999999999E-3</v>
      </c>
      <c r="J26" s="6">
        <v>8.8000000000000007</v>
      </c>
      <c r="K26" s="6">
        <v>3</v>
      </c>
      <c r="L26" s="6">
        <v>11</v>
      </c>
      <c r="M26" s="6">
        <v>7.2</v>
      </c>
      <c r="N26" s="6">
        <f>AVERAGE(J26:M26)</f>
        <v>7.5</v>
      </c>
      <c r="O26" s="5">
        <v>6.1950000000000004E-4</v>
      </c>
      <c r="P26" s="5">
        <v>9.5971999999999995E-4</v>
      </c>
      <c r="Q26" s="5">
        <v>7.2670999999999999E-4</v>
      </c>
      <c r="R26" s="5">
        <v>9.2082000000000004E-4</v>
      </c>
      <c r="S26" s="5">
        <f>AVERAGEIF(O26:R26,"&lt;&gt;0")</f>
        <v>8.0668750000000011E-4</v>
      </c>
      <c r="T26" s="5">
        <v>8.473684210526315</v>
      </c>
      <c r="U26" s="5">
        <v>8</v>
      </c>
      <c r="V26" s="5">
        <v>6.8571428571428568</v>
      </c>
      <c r="W26" s="5">
        <v>7</v>
      </c>
      <c r="X26" s="5">
        <v>7.5827067669172932</v>
      </c>
    </row>
    <row r="49" spans="1:24" x14ac:dyDescent="0.2">
      <c r="B49" s="4"/>
      <c r="C49" s="4"/>
      <c r="D49" s="4"/>
      <c r="J49" s="3"/>
      <c r="K49" s="3"/>
      <c r="L49" s="3"/>
      <c r="M49" s="3"/>
      <c r="N49" s="3"/>
      <c r="T49" s="3"/>
      <c r="U49" s="3"/>
      <c r="V49" s="3"/>
      <c r="W49" s="3"/>
    </row>
    <row r="50" spans="1:24" x14ac:dyDescent="0.2">
      <c r="B50" s="4"/>
      <c r="C50" s="4"/>
      <c r="D50" s="4"/>
    </row>
    <row r="51" spans="1:24" x14ac:dyDescent="0.2">
      <c r="B51" s="4"/>
      <c r="C51" s="4"/>
      <c r="D51" s="4"/>
      <c r="E51" s="3"/>
      <c r="F51" s="3"/>
      <c r="G51" s="3"/>
      <c r="H51" s="3"/>
      <c r="I51" s="3"/>
      <c r="O51" s="3"/>
      <c r="P51" s="3"/>
      <c r="Q51" s="3"/>
      <c r="R51" s="3"/>
      <c r="S51" s="3"/>
      <c r="X51" s="3"/>
    </row>
    <row r="52" spans="1:24" x14ac:dyDescent="0.2">
      <c r="A52" s="4"/>
      <c r="B52" s="4"/>
      <c r="C52" s="4"/>
      <c r="D52" s="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">
      <c r="A53" s="4"/>
      <c r="B53" s="4"/>
      <c r="C53" s="4"/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4"/>
      <c r="B54" s="4"/>
      <c r="C54" s="4"/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4"/>
      <c r="B55" s="4"/>
      <c r="C55" s="4"/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4"/>
      <c r="B174" s="4"/>
      <c r="C174" s="4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</sheetData>
  <sortState ref="A15:X26">
    <sortCondition ref="D15:D26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X171"/>
  <sheetViews>
    <sheetView workbookViewId="0">
      <selection activeCell="A10" activeCellId="1" sqref="A4:A5 A10:A15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481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40" t="s">
        <v>443</v>
      </c>
      <c r="B4" s="2" t="s">
        <v>442</v>
      </c>
      <c r="C4" s="1" t="s">
        <v>528</v>
      </c>
      <c r="D4" s="2">
        <f t="shared" ref="D4:D26" si="0">TTEST(E4:H4,O4:R4,2,2)</f>
        <v>3.2571286931207262E-2</v>
      </c>
      <c r="E4" s="6">
        <v>6.5658999999999997E-4</v>
      </c>
      <c r="F4" s="6">
        <v>0</v>
      </c>
      <c r="G4" s="6">
        <v>4.1438999999999999E-4</v>
      </c>
      <c r="H4" s="6">
        <v>4.5186E-4</v>
      </c>
      <c r="I4" s="6">
        <f t="shared" ref="I4:I26" si="1">AVERAGEIF(E4:H4,"&lt;&gt;0")</f>
        <v>5.0761333333333334E-4</v>
      </c>
      <c r="J4" s="6">
        <v>2</v>
      </c>
      <c r="K4" s="6">
        <v>0</v>
      </c>
      <c r="L4" s="6">
        <v>1</v>
      </c>
      <c r="M4" s="6">
        <v>1</v>
      </c>
      <c r="N4" s="6">
        <f t="shared" ref="N4:N26" si="2">AVERAGE(J4:M4)</f>
        <v>1</v>
      </c>
      <c r="O4" s="5">
        <v>0</v>
      </c>
      <c r="P4" s="5">
        <v>0</v>
      </c>
      <c r="Q4" s="5">
        <v>0</v>
      </c>
      <c r="R4" s="5">
        <v>0</v>
      </c>
      <c r="S4" s="5" t="e">
        <f t="shared" ref="S4:S26" si="3">AVERAGEIF(O4:R4,"&lt;&gt;0")</f>
        <v>#DIV/0!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40" t="s">
        <v>457</v>
      </c>
      <c r="B5" s="2" t="s">
        <v>456</v>
      </c>
      <c r="C5" s="1" t="s">
        <v>528</v>
      </c>
      <c r="D5" s="2">
        <f t="shared" si="0"/>
        <v>4.470595515939426E-2</v>
      </c>
      <c r="E5" s="6">
        <v>8.3129999999999999E-5</v>
      </c>
      <c r="F5" s="6">
        <v>2.7912999999999999E-4</v>
      </c>
      <c r="G5" s="6">
        <v>9.8599999999999998E-5</v>
      </c>
      <c r="H5" s="6">
        <v>5.4450000000000002E-5</v>
      </c>
      <c r="I5" s="6">
        <f t="shared" si="1"/>
        <v>1.2882750000000001E-4</v>
      </c>
      <c r="J5" s="6">
        <v>2.1284403669724772</v>
      </c>
      <c r="K5" s="6">
        <v>5</v>
      </c>
      <c r="L5" s="6">
        <v>2</v>
      </c>
      <c r="M5" s="6">
        <v>1.0128205128205128</v>
      </c>
      <c r="N5" s="6">
        <f t="shared" si="2"/>
        <v>2.5353152199482474</v>
      </c>
      <c r="O5" s="5">
        <v>0</v>
      </c>
      <c r="P5" s="5">
        <v>0</v>
      </c>
      <c r="Q5" s="5">
        <v>0</v>
      </c>
      <c r="R5" s="5">
        <v>0</v>
      </c>
      <c r="S5" s="5" t="e">
        <f t="shared" si="3"/>
        <v>#DIV/0!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461</v>
      </c>
      <c r="B6" s="2" t="s">
        <v>460</v>
      </c>
      <c r="C6" s="1" t="s">
        <v>528</v>
      </c>
      <c r="D6" s="2">
        <f t="shared" si="0"/>
        <v>0.13457385653437787</v>
      </c>
      <c r="E6" s="6">
        <v>0</v>
      </c>
      <c r="F6" s="6">
        <v>0</v>
      </c>
      <c r="G6" s="6">
        <v>2.0900000000000001E-4</v>
      </c>
      <c r="H6" s="6">
        <v>2.2788999999999999E-4</v>
      </c>
      <c r="I6" s="6">
        <f t="shared" si="1"/>
        <v>2.18445E-4</v>
      </c>
      <c r="J6" s="6">
        <v>0</v>
      </c>
      <c r="K6" s="6">
        <v>0</v>
      </c>
      <c r="L6" s="6">
        <v>2</v>
      </c>
      <c r="M6" s="6">
        <v>2</v>
      </c>
      <c r="N6" s="6">
        <f t="shared" si="2"/>
        <v>1</v>
      </c>
      <c r="O6" s="5">
        <v>0</v>
      </c>
      <c r="P6" s="5">
        <v>0</v>
      </c>
      <c r="Q6" s="5">
        <v>0</v>
      </c>
      <c r="R6" s="5">
        <v>0</v>
      </c>
      <c r="S6" s="5" t="e">
        <f t="shared" si="3"/>
        <v>#DIV/0!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451</v>
      </c>
      <c r="B7" s="2" t="s">
        <v>450</v>
      </c>
      <c r="C7" s="1" t="s">
        <v>528</v>
      </c>
      <c r="D7" s="2">
        <f t="shared" si="0"/>
        <v>0.13457398034589368</v>
      </c>
      <c r="E7" s="6">
        <v>0</v>
      </c>
      <c r="F7" s="6">
        <v>0</v>
      </c>
      <c r="G7" s="6">
        <v>2.3054999999999999E-4</v>
      </c>
      <c r="H7" s="6">
        <v>2.5138999999999999E-4</v>
      </c>
      <c r="I7" s="6">
        <f t="shared" si="1"/>
        <v>2.4096999999999999E-4</v>
      </c>
      <c r="J7" s="6">
        <v>0</v>
      </c>
      <c r="K7" s="6">
        <v>0</v>
      </c>
      <c r="L7" s="6">
        <v>2</v>
      </c>
      <c r="M7" s="6">
        <v>2</v>
      </c>
      <c r="N7" s="6">
        <f t="shared" si="2"/>
        <v>1</v>
      </c>
      <c r="O7" s="5">
        <v>0</v>
      </c>
      <c r="P7" s="5">
        <v>0</v>
      </c>
      <c r="Q7" s="5">
        <v>0</v>
      </c>
      <c r="R7" s="5">
        <v>0</v>
      </c>
      <c r="S7" s="5" t="e">
        <f t="shared" si="3"/>
        <v>#DIV/0!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2" t="s">
        <v>445</v>
      </c>
      <c r="B8" s="2" t="s">
        <v>444</v>
      </c>
      <c r="C8" s="1" t="s">
        <v>528</v>
      </c>
      <c r="D8" s="2">
        <f t="shared" si="0"/>
        <v>0.35591768374958205</v>
      </c>
      <c r="E8" s="6">
        <v>0</v>
      </c>
      <c r="F8" s="6">
        <v>0</v>
      </c>
      <c r="G8" s="6">
        <v>0</v>
      </c>
      <c r="H8" s="6">
        <v>6.97E-5</v>
      </c>
      <c r="I8" s="6">
        <f t="shared" si="1"/>
        <v>6.97E-5</v>
      </c>
      <c r="J8" s="6">
        <v>0</v>
      </c>
      <c r="K8" s="6">
        <v>0</v>
      </c>
      <c r="L8" s="6">
        <v>0</v>
      </c>
      <c r="M8" s="6">
        <v>0.5</v>
      </c>
      <c r="N8" s="6">
        <f t="shared" si="2"/>
        <v>0.125</v>
      </c>
      <c r="O8" s="5">
        <v>0</v>
      </c>
      <c r="P8" s="5">
        <v>0</v>
      </c>
      <c r="Q8" s="5">
        <v>0</v>
      </c>
      <c r="R8" s="5">
        <v>0</v>
      </c>
      <c r="S8" s="5" t="e">
        <f t="shared" si="3"/>
        <v>#DIV/0!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453</v>
      </c>
      <c r="B9" s="2" t="s">
        <v>452</v>
      </c>
      <c r="C9" s="1" t="s">
        <v>528</v>
      </c>
      <c r="D9" s="2">
        <f t="shared" si="0"/>
        <v>0.35591768374958205</v>
      </c>
      <c r="E9" s="6">
        <v>4.8204999999999998E-4</v>
      </c>
      <c r="F9" s="6">
        <v>0</v>
      </c>
      <c r="G9" s="6">
        <v>0</v>
      </c>
      <c r="H9" s="6">
        <v>0</v>
      </c>
      <c r="I9" s="6">
        <f t="shared" si="1"/>
        <v>4.8204999999999998E-4</v>
      </c>
      <c r="J9" s="6">
        <v>2</v>
      </c>
      <c r="K9" s="6">
        <v>0</v>
      </c>
      <c r="L9" s="6">
        <v>0</v>
      </c>
      <c r="M9" s="6">
        <v>0</v>
      </c>
      <c r="N9" s="6">
        <f t="shared" si="2"/>
        <v>0.5</v>
      </c>
      <c r="O9" s="5">
        <v>0</v>
      </c>
      <c r="P9" s="5">
        <v>0</v>
      </c>
      <c r="Q9" s="5">
        <v>0</v>
      </c>
      <c r="R9" s="5">
        <v>0</v>
      </c>
      <c r="S9" s="5" t="e">
        <f t="shared" si="3"/>
        <v>#DIV/0!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A10" s="40" t="s">
        <v>417</v>
      </c>
      <c r="B10" s="2" t="s">
        <v>416</v>
      </c>
      <c r="C10" s="2">
        <f t="shared" ref="C10:C26" si="4">I10/S10</f>
        <v>768.28147289854644</v>
      </c>
      <c r="D10" s="2">
        <f t="shared" si="0"/>
        <v>7.7111175877475524E-6</v>
      </c>
      <c r="E10" s="6">
        <v>0.10345802</v>
      </c>
      <c r="F10" s="6">
        <v>0.13905082999999999</v>
      </c>
      <c r="G10" s="6">
        <v>0.14335951</v>
      </c>
      <c r="H10" s="6">
        <v>0.12468541</v>
      </c>
      <c r="I10" s="6">
        <f t="shared" si="1"/>
        <v>0.1276384425</v>
      </c>
      <c r="J10" s="6">
        <v>1420.8361204013377</v>
      </c>
      <c r="K10" s="6">
        <v>1336.070796460177</v>
      </c>
      <c r="L10" s="6">
        <v>1559.7732128184059</v>
      </c>
      <c r="M10" s="6">
        <v>1244.1040582726328</v>
      </c>
      <c r="N10" s="6">
        <f t="shared" si="2"/>
        <v>1390.1960469881383</v>
      </c>
      <c r="O10" s="5">
        <v>8.4400000000000005E-5</v>
      </c>
      <c r="P10" s="5">
        <v>2.6240999999999998E-4</v>
      </c>
      <c r="Q10" s="5">
        <v>1.7385999999999999E-4</v>
      </c>
      <c r="R10" s="5">
        <v>1.4386999999999999E-4</v>
      </c>
      <c r="S10" s="5">
        <f t="shared" si="3"/>
        <v>1.6613499999999998E-4</v>
      </c>
      <c r="T10" s="5">
        <v>2.1111111111111112</v>
      </c>
      <c r="U10" s="5">
        <v>4</v>
      </c>
      <c r="V10" s="5">
        <v>3</v>
      </c>
      <c r="W10" s="5">
        <v>2</v>
      </c>
      <c r="X10" s="5">
        <v>2.7777777777777777</v>
      </c>
    </row>
    <row r="11" spans="1:24" x14ac:dyDescent="0.2">
      <c r="A11" s="40" t="s">
        <v>408</v>
      </c>
      <c r="B11" s="2" t="s">
        <v>407</v>
      </c>
      <c r="C11" s="2">
        <f t="shared" si="4"/>
        <v>37.904084933386194</v>
      </c>
      <c r="D11" s="2">
        <f t="shared" si="0"/>
        <v>1.0968395176962405E-7</v>
      </c>
      <c r="E11" s="6">
        <v>1.6000090000000002E-2</v>
      </c>
      <c r="F11" s="6">
        <v>1.4000210000000001E-2</v>
      </c>
      <c r="G11" s="6">
        <v>1.441248E-2</v>
      </c>
      <c r="H11" s="6">
        <v>1.5817189999999998E-2</v>
      </c>
      <c r="I11" s="6">
        <f t="shared" si="1"/>
        <v>1.5057492499999998E-2</v>
      </c>
      <c r="J11" s="6">
        <v>1952</v>
      </c>
      <c r="K11" s="6">
        <v>1195</v>
      </c>
      <c r="L11" s="6">
        <v>1393</v>
      </c>
      <c r="M11" s="6">
        <v>1402</v>
      </c>
      <c r="N11" s="6">
        <f t="shared" si="2"/>
        <v>1485.5</v>
      </c>
      <c r="O11" s="5">
        <v>2.0252000000000001E-4</v>
      </c>
      <c r="P11" s="5">
        <v>4.5048000000000001E-4</v>
      </c>
      <c r="Q11" s="5">
        <v>4.5014000000000002E-4</v>
      </c>
      <c r="R11" s="5">
        <v>4.8587000000000001E-4</v>
      </c>
      <c r="S11" s="5">
        <f t="shared" si="3"/>
        <v>3.9725250000000002E-4</v>
      </c>
      <c r="T11" s="5">
        <v>45</v>
      </c>
      <c r="U11" s="5">
        <v>61</v>
      </c>
      <c r="V11" s="5">
        <v>69</v>
      </c>
      <c r="W11" s="5">
        <v>60</v>
      </c>
      <c r="X11" s="5">
        <v>58.75</v>
      </c>
    </row>
    <row r="12" spans="1:24" x14ac:dyDescent="0.2">
      <c r="A12" s="40" t="s">
        <v>487</v>
      </c>
      <c r="B12" s="2" t="s">
        <v>415</v>
      </c>
      <c r="C12" s="2">
        <f t="shared" si="4"/>
        <v>36.979097164303589</v>
      </c>
      <c r="D12" s="2">
        <f t="shared" si="0"/>
        <v>2.5454752457419886E-8</v>
      </c>
      <c r="E12" s="6">
        <v>1.8077E-3</v>
      </c>
      <c r="F12" s="6">
        <v>1.6363700000000001E-3</v>
      </c>
      <c r="G12" s="6">
        <v>1.82541E-3</v>
      </c>
      <c r="H12" s="6">
        <v>1.8245900000000001E-3</v>
      </c>
      <c r="I12" s="6">
        <f t="shared" si="1"/>
        <v>1.7735175E-3</v>
      </c>
      <c r="J12" s="6">
        <v>30</v>
      </c>
      <c r="K12" s="6">
        <v>19</v>
      </c>
      <c r="L12" s="6">
        <v>24</v>
      </c>
      <c r="M12" s="6">
        <v>22</v>
      </c>
      <c r="N12" s="6">
        <f t="shared" si="2"/>
        <v>23.75</v>
      </c>
      <c r="O12" s="5">
        <v>0</v>
      </c>
      <c r="P12" s="5">
        <v>0</v>
      </c>
      <c r="Q12" s="5">
        <v>4.7960000000000002E-5</v>
      </c>
      <c r="R12" s="5">
        <v>0</v>
      </c>
      <c r="S12" s="5">
        <f t="shared" si="3"/>
        <v>4.7960000000000002E-5</v>
      </c>
      <c r="T12" s="5">
        <v>0</v>
      </c>
      <c r="U12" s="5">
        <v>0</v>
      </c>
      <c r="V12" s="5">
        <v>1</v>
      </c>
      <c r="W12" s="5">
        <v>0</v>
      </c>
      <c r="X12" s="5">
        <v>0.25</v>
      </c>
    </row>
    <row r="13" spans="1:24" x14ac:dyDescent="0.2">
      <c r="A13" s="40" t="s">
        <v>305</v>
      </c>
      <c r="B13" s="2" t="s">
        <v>304</v>
      </c>
      <c r="C13" s="2">
        <f t="shared" si="4"/>
        <v>7.5999284831935512</v>
      </c>
      <c r="D13" s="2">
        <f t="shared" si="0"/>
        <v>8.708221610652172E-4</v>
      </c>
      <c r="E13" s="6">
        <v>5.3039000000000005E-4</v>
      </c>
      <c r="F13" s="6">
        <v>8.3390000000000005E-4</v>
      </c>
      <c r="G13" s="6">
        <v>5.3558999999999996E-4</v>
      </c>
      <c r="H13" s="6">
        <v>4.3801000000000002E-4</v>
      </c>
      <c r="I13" s="6">
        <f t="shared" si="1"/>
        <v>5.8447250000000001E-4</v>
      </c>
      <c r="J13" s="6">
        <v>10</v>
      </c>
      <c r="K13" s="6">
        <v>11</v>
      </c>
      <c r="L13" s="6">
        <v>8</v>
      </c>
      <c r="M13" s="6">
        <v>6</v>
      </c>
      <c r="N13" s="6">
        <f t="shared" si="2"/>
        <v>8.75</v>
      </c>
      <c r="O13" s="5">
        <v>5.8239999999999998E-5</v>
      </c>
      <c r="P13" s="5">
        <v>9.5569999999999995E-5</v>
      </c>
      <c r="Q13" s="5">
        <v>0</v>
      </c>
      <c r="R13" s="5">
        <v>0</v>
      </c>
      <c r="S13" s="5">
        <f t="shared" si="3"/>
        <v>7.6904999999999996E-5</v>
      </c>
      <c r="T13" s="5">
        <v>2</v>
      </c>
      <c r="U13" s="5">
        <v>2</v>
      </c>
      <c r="V13" s="5">
        <v>0</v>
      </c>
      <c r="W13" s="5">
        <v>0</v>
      </c>
      <c r="X13" s="5">
        <v>1</v>
      </c>
    </row>
    <row r="14" spans="1:24" x14ac:dyDescent="0.2">
      <c r="A14" s="40" t="s">
        <v>382</v>
      </c>
      <c r="B14" s="2" t="s">
        <v>381</v>
      </c>
      <c r="C14" s="2">
        <f t="shared" si="4"/>
        <v>6.1933178853775672</v>
      </c>
      <c r="D14" s="2">
        <f t="shared" si="0"/>
        <v>3.4921846341240004E-5</v>
      </c>
      <c r="E14" s="6">
        <v>1.023861E-2</v>
      </c>
      <c r="F14" s="6">
        <v>7.2574600000000003E-3</v>
      </c>
      <c r="G14" s="6">
        <v>8.32075E-3</v>
      </c>
      <c r="H14" s="6">
        <v>9.6240700000000002E-3</v>
      </c>
      <c r="I14" s="6">
        <f t="shared" si="1"/>
        <v>8.8602225000000007E-3</v>
      </c>
      <c r="J14" s="6">
        <v>229.87155963302752</v>
      </c>
      <c r="K14" s="6">
        <v>114</v>
      </c>
      <c r="L14" s="6">
        <v>148</v>
      </c>
      <c r="M14" s="6">
        <v>156.98717948717947</v>
      </c>
      <c r="N14" s="6">
        <f t="shared" si="2"/>
        <v>162.21468478005175</v>
      </c>
      <c r="O14" s="5">
        <v>1.80967E-3</v>
      </c>
      <c r="P14" s="5">
        <v>1.4044999999999999E-3</v>
      </c>
      <c r="Q14" s="5">
        <v>1.2761999999999999E-3</v>
      </c>
      <c r="R14" s="5">
        <v>1.23207E-3</v>
      </c>
      <c r="S14" s="5">
        <f t="shared" si="3"/>
        <v>1.4306099999999999E-3</v>
      </c>
      <c r="T14" s="5">
        <v>74</v>
      </c>
      <c r="U14" s="5">
        <v>35</v>
      </c>
      <c r="V14" s="5">
        <v>36</v>
      </c>
      <c r="W14" s="5">
        <v>28</v>
      </c>
      <c r="X14" s="5">
        <v>43.25</v>
      </c>
    </row>
    <row r="15" spans="1:24" x14ac:dyDescent="0.2">
      <c r="A15" s="17" t="s">
        <v>392</v>
      </c>
      <c r="B15" s="2" t="s">
        <v>391</v>
      </c>
      <c r="C15" s="2">
        <f t="shared" si="4"/>
        <v>2.8205199242739067</v>
      </c>
      <c r="D15" s="2">
        <f t="shared" si="0"/>
        <v>2.8427988723869538E-2</v>
      </c>
      <c r="E15" s="6">
        <v>7.4496000000000002E-4</v>
      </c>
      <c r="F15" s="6">
        <v>3.8331999999999998E-4</v>
      </c>
      <c r="G15" s="6">
        <v>3.7613000000000002E-4</v>
      </c>
      <c r="H15" s="6">
        <v>3.2811E-4</v>
      </c>
      <c r="I15" s="6">
        <f t="shared" si="1"/>
        <v>4.5812999999999995E-4</v>
      </c>
      <c r="J15" s="6">
        <v>25</v>
      </c>
      <c r="K15" s="6">
        <v>9</v>
      </c>
      <c r="L15" s="6">
        <v>10</v>
      </c>
      <c r="M15" s="6">
        <v>8</v>
      </c>
      <c r="N15" s="6">
        <f t="shared" si="2"/>
        <v>13</v>
      </c>
      <c r="O15" s="5">
        <v>6.5439999999999997E-5</v>
      </c>
      <c r="P15" s="5">
        <v>2.4162000000000001E-4</v>
      </c>
      <c r="Q15" s="5">
        <v>1.6602000000000001E-4</v>
      </c>
      <c r="R15" s="5">
        <v>1.7662999999999999E-4</v>
      </c>
      <c r="S15" s="5">
        <f t="shared" si="3"/>
        <v>1.6242749999999999E-4</v>
      </c>
      <c r="T15" s="5">
        <v>4</v>
      </c>
      <c r="U15" s="5">
        <v>9</v>
      </c>
      <c r="V15" s="5">
        <v>7</v>
      </c>
      <c r="W15" s="5">
        <v>6</v>
      </c>
      <c r="X15" s="5">
        <v>6.5</v>
      </c>
    </row>
    <row r="16" spans="1:24" x14ac:dyDescent="0.2">
      <c r="A16" s="2" t="s">
        <v>390</v>
      </c>
      <c r="B16" s="2" t="s">
        <v>389</v>
      </c>
      <c r="C16" s="2">
        <f t="shared" si="4"/>
        <v>2.5694438117797116</v>
      </c>
      <c r="D16" s="2">
        <f t="shared" si="0"/>
        <v>9.3783154720126063E-2</v>
      </c>
      <c r="E16" s="6">
        <v>9.4969999999999994E-5</v>
      </c>
      <c r="F16" s="6">
        <v>4.0721000000000003E-4</v>
      </c>
      <c r="G16" s="6">
        <v>8.3911000000000001E-4</v>
      </c>
      <c r="H16" s="6">
        <v>9.1498999999999997E-4</v>
      </c>
      <c r="I16" s="6">
        <f t="shared" si="1"/>
        <v>5.6407000000000007E-4</v>
      </c>
      <c r="J16" s="6">
        <v>1</v>
      </c>
      <c r="K16" s="6">
        <v>3</v>
      </c>
      <c r="L16" s="6">
        <v>7</v>
      </c>
      <c r="M16" s="6">
        <v>7</v>
      </c>
      <c r="N16" s="6">
        <f t="shared" si="2"/>
        <v>4.5</v>
      </c>
      <c r="O16" s="5">
        <v>2.6070999999999999E-4</v>
      </c>
      <c r="P16" s="5">
        <v>1.7112E-4</v>
      </c>
      <c r="Q16" s="5">
        <v>2.2676E-4</v>
      </c>
      <c r="R16" s="5">
        <v>0</v>
      </c>
      <c r="S16" s="5">
        <f t="shared" si="3"/>
        <v>2.1953000000000001E-4</v>
      </c>
      <c r="T16" s="5">
        <v>5</v>
      </c>
      <c r="U16" s="5">
        <v>2</v>
      </c>
      <c r="V16" s="5">
        <v>3</v>
      </c>
      <c r="W16" s="5">
        <v>0</v>
      </c>
      <c r="X16" s="5">
        <v>2.5</v>
      </c>
    </row>
    <row r="17" spans="1:24" x14ac:dyDescent="0.2">
      <c r="A17" s="2" t="s">
        <v>488</v>
      </c>
      <c r="B17" s="2" t="s">
        <v>320</v>
      </c>
      <c r="C17" s="2">
        <f t="shared" si="4"/>
        <v>1.9782121513944222</v>
      </c>
      <c r="D17" s="2">
        <f t="shared" si="0"/>
        <v>1.1644154953368449E-2</v>
      </c>
      <c r="E17" s="6">
        <v>1.0462099999999999E-3</v>
      </c>
      <c r="F17" s="6">
        <v>6.7290999999999998E-4</v>
      </c>
      <c r="G17" s="6">
        <v>1.0564699999999999E-3</v>
      </c>
      <c r="H17" s="6">
        <v>7.1999E-4</v>
      </c>
      <c r="I17" s="6">
        <f t="shared" si="1"/>
        <v>8.7389499999999997E-4</v>
      </c>
      <c r="J17" s="6">
        <v>20</v>
      </c>
      <c r="K17" s="6">
        <v>9</v>
      </c>
      <c r="L17" s="6">
        <v>16</v>
      </c>
      <c r="M17" s="6">
        <v>10</v>
      </c>
      <c r="N17" s="6">
        <f t="shared" si="2"/>
        <v>13.75</v>
      </c>
      <c r="O17" s="5">
        <v>4.5953999999999998E-4</v>
      </c>
      <c r="P17" s="5">
        <v>6.1268E-4</v>
      </c>
      <c r="Q17" s="5">
        <v>3.3306999999999998E-4</v>
      </c>
      <c r="R17" s="5">
        <v>3.6174999999999998E-4</v>
      </c>
      <c r="S17" s="5">
        <f t="shared" si="3"/>
        <v>4.4176000000000003E-4</v>
      </c>
      <c r="T17" s="5">
        <v>16</v>
      </c>
      <c r="U17" s="5">
        <v>13</v>
      </c>
      <c r="V17" s="5">
        <v>8</v>
      </c>
      <c r="W17" s="5">
        <v>7</v>
      </c>
      <c r="X17" s="5">
        <v>11</v>
      </c>
    </row>
    <row r="18" spans="1:24" x14ac:dyDescent="0.2">
      <c r="A18" s="2" t="s">
        <v>402</v>
      </c>
      <c r="B18" s="2" t="s">
        <v>401</v>
      </c>
      <c r="C18" s="2">
        <f t="shared" si="4"/>
        <v>1.6834393181833942</v>
      </c>
      <c r="D18" s="2">
        <f t="shared" si="0"/>
        <v>0.13810156497718568</v>
      </c>
      <c r="E18" s="6">
        <v>5.5449999999999998E-4</v>
      </c>
      <c r="F18" s="6">
        <v>8.7721999999999995E-4</v>
      </c>
      <c r="G18" s="6">
        <v>1.3899800000000001E-3</v>
      </c>
      <c r="H18" s="6">
        <v>4.1505999999999997E-4</v>
      </c>
      <c r="I18" s="6">
        <f t="shared" si="1"/>
        <v>8.0919E-4</v>
      </c>
      <c r="J18" s="6">
        <v>7.1638795986622075</v>
      </c>
      <c r="K18" s="6">
        <v>7.9292035398230087</v>
      </c>
      <c r="L18" s="6">
        <v>14.226787181594084</v>
      </c>
      <c r="M18" s="6">
        <v>3.8959417273673256</v>
      </c>
      <c r="N18" s="6">
        <f t="shared" si="2"/>
        <v>8.3039530118616565</v>
      </c>
      <c r="O18" s="5">
        <v>7.1774999999999996E-4</v>
      </c>
      <c r="P18" s="5">
        <v>4.1840999999999997E-4</v>
      </c>
      <c r="Q18" s="5">
        <v>0</v>
      </c>
      <c r="R18" s="5">
        <v>3.0587000000000002E-4</v>
      </c>
      <c r="S18" s="5">
        <f t="shared" si="3"/>
        <v>4.8067666666666667E-4</v>
      </c>
      <c r="T18" s="5">
        <v>16.888888888888889</v>
      </c>
      <c r="U18" s="5">
        <v>6</v>
      </c>
      <c r="V18" s="5">
        <v>0</v>
      </c>
      <c r="W18" s="5">
        <v>4</v>
      </c>
      <c r="X18" s="5">
        <v>6.7222222222222223</v>
      </c>
    </row>
    <row r="19" spans="1:24" x14ac:dyDescent="0.2">
      <c r="A19" s="2" t="s">
        <v>165</v>
      </c>
      <c r="B19" s="2" t="s">
        <v>164</v>
      </c>
      <c r="C19" s="2">
        <f t="shared" si="4"/>
        <v>1.3596529015263035</v>
      </c>
      <c r="D19" s="2">
        <f t="shared" si="0"/>
        <v>1.2408678944746789E-2</v>
      </c>
      <c r="E19" s="6">
        <v>1.0652400000000001E-3</v>
      </c>
      <c r="F19" s="6">
        <v>1.1419100000000001E-3</v>
      </c>
      <c r="G19" s="6">
        <v>1.08048E-3</v>
      </c>
      <c r="H19" s="6">
        <v>1.0996300000000001E-3</v>
      </c>
      <c r="I19" s="6">
        <f t="shared" si="1"/>
        <v>1.0968150000000001E-3</v>
      </c>
      <c r="J19" s="6">
        <v>8</v>
      </c>
      <c r="K19" s="6">
        <v>6</v>
      </c>
      <c r="L19" s="6">
        <v>6.4285714285714288</v>
      </c>
      <c r="M19" s="6">
        <v>6</v>
      </c>
      <c r="N19" s="6">
        <f t="shared" si="2"/>
        <v>6.6071428571428577</v>
      </c>
      <c r="O19" s="5">
        <v>6.1950000000000004E-4</v>
      </c>
      <c r="P19" s="5">
        <v>9.5971999999999995E-4</v>
      </c>
      <c r="Q19" s="5">
        <v>7.2670999999999999E-4</v>
      </c>
      <c r="R19" s="5">
        <v>9.2082000000000004E-4</v>
      </c>
      <c r="S19" s="5">
        <f t="shared" si="3"/>
        <v>8.0668750000000011E-4</v>
      </c>
      <c r="T19" s="5">
        <v>8.473684210526315</v>
      </c>
      <c r="U19" s="5">
        <v>8</v>
      </c>
      <c r="V19" s="5">
        <v>6.8571428571428568</v>
      </c>
      <c r="W19" s="5">
        <v>7</v>
      </c>
      <c r="X19" s="5">
        <v>7.5827067669172932</v>
      </c>
    </row>
    <row r="20" spans="1:24" x14ac:dyDescent="0.2">
      <c r="A20" s="2" t="s">
        <v>410</v>
      </c>
      <c r="B20" s="2" t="s">
        <v>409</v>
      </c>
      <c r="C20" s="2">
        <f t="shared" si="4"/>
        <v>1.1870552905847025</v>
      </c>
      <c r="D20" s="2">
        <f t="shared" si="0"/>
        <v>0.85227506423942057</v>
      </c>
      <c r="E20" s="6">
        <v>0</v>
      </c>
      <c r="F20" s="6">
        <v>1.1339799999999999E-3</v>
      </c>
      <c r="G20" s="6">
        <v>0</v>
      </c>
      <c r="H20" s="6">
        <v>5.4600000000000004E-4</v>
      </c>
      <c r="I20" s="6">
        <f t="shared" si="1"/>
        <v>8.3998999999999999E-4</v>
      </c>
      <c r="J20" s="6">
        <v>0</v>
      </c>
      <c r="K20" s="6">
        <v>2</v>
      </c>
      <c r="L20" s="6">
        <v>0</v>
      </c>
      <c r="M20" s="6">
        <v>1</v>
      </c>
      <c r="N20" s="6">
        <f t="shared" si="2"/>
        <v>0.75</v>
      </c>
      <c r="O20" s="5">
        <v>0</v>
      </c>
      <c r="P20" s="5">
        <v>0</v>
      </c>
      <c r="Q20" s="5">
        <v>6.3144999999999998E-4</v>
      </c>
      <c r="R20" s="5">
        <v>7.8379999999999997E-4</v>
      </c>
      <c r="S20" s="5">
        <f t="shared" si="3"/>
        <v>7.0762499999999992E-4</v>
      </c>
      <c r="T20" s="5">
        <v>0</v>
      </c>
      <c r="U20" s="5">
        <v>0</v>
      </c>
      <c r="V20" s="5">
        <v>2</v>
      </c>
      <c r="W20" s="5">
        <v>2</v>
      </c>
      <c r="X20" s="5">
        <v>1</v>
      </c>
    </row>
    <row r="21" spans="1:24" x14ac:dyDescent="0.2">
      <c r="A21" s="2" t="s">
        <v>207</v>
      </c>
      <c r="B21" s="2" t="s">
        <v>206</v>
      </c>
      <c r="C21" s="2">
        <f t="shared" si="4"/>
        <v>1.0537470017503292</v>
      </c>
      <c r="D21" s="2">
        <f t="shared" si="0"/>
        <v>0.67381009221072241</v>
      </c>
      <c r="E21" s="6">
        <v>7.0003999999999997E-4</v>
      </c>
      <c r="F21" s="6">
        <v>6.0033999999999999E-4</v>
      </c>
      <c r="G21" s="6">
        <v>0</v>
      </c>
      <c r="H21" s="6">
        <v>0</v>
      </c>
      <c r="I21" s="6">
        <f t="shared" si="1"/>
        <v>6.5018999999999993E-4</v>
      </c>
      <c r="J21" s="6">
        <v>5</v>
      </c>
      <c r="K21" s="6">
        <v>3</v>
      </c>
      <c r="L21" s="6">
        <v>0</v>
      </c>
      <c r="M21" s="6">
        <v>0</v>
      </c>
      <c r="N21" s="6">
        <f t="shared" si="2"/>
        <v>2</v>
      </c>
      <c r="O21" s="5">
        <v>1.15307E-3</v>
      </c>
      <c r="P21" s="5">
        <v>2.5228000000000002E-4</v>
      </c>
      <c r="Q21" s="5">
        <v>4.4572999999999998E-4</v>
      </c>
      <c r="R21" s="5">
        <v>0</v>
      </c>
      <c r="S21" s="5">
        <f t="shared" si="3"/>
        <v>6.1702666666666676E-4</v>
      </c>
      <c r="T21" s="5">
        <v>15</v>
      </c>
      <c r="U21" s="5">
        <v>2</v>
      </c>
      <c r="V21" s="5">
        <v>4</v>
      </c>
      <c r="W21" s="5">
        <v>0</v>
      </c>
      <c r="X21" s="5">
        <v>5.25</v>
      </c>
    </row>
    <row r="22" spans="1:24" x14ac:dyDescent="0.2">
      <c r="A22" s="2" t="s">
        <v>281</v>
      </c>
      <c r="B22" s="2" t="s">
        <v>280</v>
      </c>
      <c r="C22" s="2">
        <f t="shared" si="4"/>
        <v>0.88783267990125925</v>
      </c>
      <c r="D22" s="2">
        <f t="shared" si="0"/>
        <v>0.79329577014719643</v>
      </c>
      <c r="E22" s="6">
        <v>5.3262000000000003E-4</v>
      </c>
      <c r="F22" s="6">
        <v>3.8064000000000001E-4</v>
      </c>
      <c r="G22" s="6">
        <v>4.3218999999999999E-4</v>
      </c>
      <c r="H22" s="6">
        <v>3.6654E-4</v>
      </c>
      <c r="I22" s="6">
        <f t="shared" si="1"/>
        <v>4.2799750000000001E-4</v>
      </c>
      <c r="J22" s="6">
        <v>4</v>
      </c>
      <c r="K22" s="6">
        <v>2</v>
      </c>
      <c r="L22" s="6">
        <v>2.5714285714285712</v>
      </c>
      <c r="M22" s="6">
        <v>2</v>
      </c>
      <c r="N22" s="6">
        <f t="shared" si="2"/>
        <v>2.6428571428571428</v>
      </c>
      <c r="O22" s="5">
        <v>1.062E-3</v>
      </c>
      <c r="P22" s="5">
        <v>0</v>
      </c>
      <c r="Q22" s="5">
        <v>1.2112000000000001E-4</v>
      </c>
      <c r="R22" s="5">
        <v>2.6309E-4</v>
      </c>
      <c r="S22" s="5">
        <f t="shared" si="3"/>
        <v>4.8206999999999997E-4</v>
      </c>
      <c r="T22" s="5">
        <v>14.526315789473685</v>
      </c>
      <c r="U22" s="5">
        <v>0</v>
      </c>
      <c r="V22" s="5">
        <v>1.1428571428571428</v>
      </c>
      <c r="W22" s="5">
        <v>2</v>
      </c>
      <c r="X22" s="5">
        <v>4.4172932330827068</v>
      </c>
    </row>
    <row r="23" spans="1:24" x14ac:dyDescent="0.2">
      <c r="A23" s="2" t="s">
        <v>386</v>
      </c>
      <c r="B23" s="2" t="s">
        <v>385</v>
      </c>
      <c r="C23" s="2">
        <f t="shared" si="4"/>
        <v>0.85166903856893228</v>
      </c>
      <c r="D23" s="2">
        <f t="shared" si="0"/>
        <v>0.63396030517281898</v>
      </c>
      <c r="E23" s="6">
        <v>0</v>
      </c>
      <c r="F23" s="6">
        <v>4.8169E-4</v>
      </c>
      <c r="G23" s="6">
        <v>0</v>
      </c>
      <c r="H23" s="6">
        <v>4.6385000000000003E-4</v>
      </c>
      <c r="I23" s="6">
        <f t="shared" si="1"/>
        <v>4.7277000000000002E-4</v>
      </c>
      <c r="J23" s="6">
        <v>0</v>
      </c>
      <c r="K23" s="6">
        <v>1</v>
      </c>
      <c r="L23" s="6">
        <v>0</v>
      </c>
      <c r="M23" s="6">
        <v>1</v>
      </c>
      <c r="N23" s="6">
        <f t="shared" si="2"/>
        <v>0.5</v>
      </c>
      <c r="O23" s="5">
        <v>5.5511000000000004E-4</v>
      </c>
      <c r="P23" s="5">
        <v>0</v>
      </c>
      <c r="Q23" s="5">
        <v>0</v>
      </c>
      <c r="R23" s="5">
        <v>0</v>
      </c>
      <c r="S23" s="5">
        <f t="shared" si="3"/>
        <v>5.5511000000000004E-4</v>
      </c>
      <c r="T23" s="5">
        <v>3</v>
      </c>
      <c r="U23" s="5">
        <v>0</v>
      </c>
      <c r="V23" s="5">
        <v>0</v>
      </c>
      <c r="W23" s="5">
        <v>0</v>
      </c>
      <c r="X23" s="5">
        <v>0.75</v>
      </c>
    </row>
    <row r="24" spans="1:24" x14ac:dyDescent="0.2">
      <c r="A24" s="2" t="s">
        <v>359</v>
      </c>
      <c r="B24" s="2" t="s">
        <v>358</v>
      </c>
      <c r="C24" s="2">
        <f t="shared" si="4"/>
        <v>0.77088631414079078</v>
      </c>
      <c r="D24" s="2">
        <f t="shared" si="0"/>
        <v>0.50833630888158621</v>
      </c>
      <c r="E24" s="6">
        <v>2.7507199999999999E-3</v>
      </c>
      <c r="F24" s="6">
        <v>6.1158000000000002E-4</v>
      </c>
      <c r="G24" s="6">
        <v>1.62031E-3</v>
      </c>
      <c r="H24" s="6">
        <v>5.8894000000000004E-4</v>
      </c>
      <c r="I24" s="6">
        <f t="shared" si="1"/>
        <v>1.3928874999999999E-3</v>
      </c>
      <c r="J24" s="6">
        <v>6.4285714285714288</v>
      </c>
      <c r="K24" s="6">
        <v>1</v>
      </c>
      <c r="L24" s="6">
        <v>3</v>
      </c>
      <c r="M24" s="6">
        <v>1</v>
      </c>
      <c r="N24" s="6">
        <f t="shared" si="2"/>
        <v>2.8571428571428572</v>
      </c>
      <c r="O24" s="5">
        <v>1.64453E-3</v>
      </c>
      <c r="P24" s="5">
        <v>2.2273599999999998E-3</v>
      </c>
      <c r="Q24" s="5">
        <v>2.2987699999999999E-3</v>
      </c>
      <c r="R24" s="5">
        <v>1.0568000000000001E-3</v>
      </c>
      <c r="S24" s="5">
        <f t="shared" si="3"/>
        <v>1.8068649999999999E-3</v>
      </c>
      <c r="T24" s="5">
        <v>7</v>
      </c>
      <c r="U24" s="5">
        <v>5.7777777777777786</v>
      </c>
      <c r="V24" s="5">
        <v>6.75</v>
      </c>
      <c r="W24" s="5">
        <v>2.5</v>
      </c>
      <c r="X24" s="5">
        <v>5.5069444444444446</v>
      </c>
    </row>
    <row r="25" spans="1:24" x14ac:dyDescent="0.2">
      <c r="A25" s="2" t="s">
        <v>371</v>
      </c>
      <c r="B25" s="2" t="s">
        <v>370</v>
      </c>
      <c r="C25" s="2">
        <f t="shared" si="4"/>
        <v>0.69134054482641449</v>
      </c>
      <c r="D25" s="2">
        <f t="shared" si="0"/>
        <v>0.88817891924901216</v>
      </c>
      <c r="E25" s="6">
        <v>5.0641E-4</v>
      </c>
      <c r="F25" s="6">
        <v>1.4475999999999999E-4</v>
      </c>
      <c r="G25" s="6">
        <v>2.5568999999999999E-4</v>
      </c>
      <c r="H25" s="6">
        <v>6.97E-5</v>
      </c>
      <c r="I25" s="6">
        <f t="shared" si="1"/>
        <v>2.4414E-4</v>
      </c>
      <c r="J25" s="6">
        <v>5</v>
      </c>
      <c r="K25" s="6">
        <v>1</v>
      </c>
      <c r="L25" s="6">
        <v>2</v>
      </c>
      <c r="M25" s="6">
        <v>0.5</v>
      </c>
      <c r="N25" s="6">
        <f t="shared" si="2"/>
        <v>2.125</v>
      </c>
      <c r="O25" s="5">
        <v>0</v>
      </c>
      <c r="P25" s="5">
        <v>4.5625E-4</v>
      </c>
      <c r="Q25" s="5">
        <v>4.0305000000000001E-4</v>
      </c>
      <c r="R25" s="5">
        <v>2.0012E-4</v>
      </c>
      <c r="S25" s="5">
        <f t="shared" si="3"/>
        <v>3.5314E-4</v>
      </c>
      <c r="T25" s="5">
        <v>0</v>
      </c>
      <c r="U25" s="5">
        <v>5</v>
      </c>
      <c r="V25" s="5">
        <v>5</v>
      </c>
      <c r="W25" s="5">
        <v>2</v>
      </c>
      <c r="X25" s="5">
        <v>3</v>
      </c>
    </row>
    <row r="26" spans="1:24" x14ac:dyDescent="0.2">
      <c r="A26" s="2" t="s">
        <v>174</v>
      </c>
      <c r="B26" s="2" t="s">
        <v>173</v>
      </c>
      <c r="C26" s="2">
        <f t="shared" si="4"/>
        <v>0.56902342912510984</v>
      </c>
      <c r="D26" s="2">
        <f t="shared" si="0"/>
        <v>8.3896506454843242E-2</v>
      </c>
      <c r="E26" s="6">
        <v>1.1002900000000001E-3</v>
      </c>
      <c r="F26" s="6">
        <v>6.1158000000000002E-4</v>
      </c>
      <c r="G26" s="6">
        <v>0</v>
      </c>
      <c r="H26" s="6">
        <v>0</v>
      </c>
      <c r="I26" s="6">
        <f t="shared" si="1"/>
        <v>8.5593500000000005E-4</v>
      </c>
      <c r="J26" s="6">
        <v>2.5714285714285712</v>
      </c>
      <c r="K26" s="6">
        <v>1</v>
      </c>
      <c r="L26" s="6">
        <v>0</v>
      </c>
      <c r="M26" s="6">
        <v>0</v>
      </c>
      <c r="N26" s="6">
        <f t="shared" si="2"/>
        <v>0.89285714285714279</v>
      </c>
      <c r="O26" s="5">
        <v>1.4096E-3</v>
      </c>
      <c r="P26" s="5">
        <v>2.7842100000000001E-3</v>
      </c>
      <c r="Q26" s="5">
        <v>7.6626000000000005E-4</v>
      </c>
      <c r="R26" s="5">
        <v>1.0568000000000001E-3</v>
      </c>
      <c r="S26" s="5">
        <f t="shared" si="3"/>
        <v>1.5042175000000001E-3</v>
      </c>
      <c r="T26" s="5">
        <v>6</v>
      </c>
      <c r="U26" s="5">
        <v>7.2222222222222214</v>
      </c>
      <c r="V26" s="5">
        <v>2.25</v>
      </c>
      <c r="W26" s="5">
        <v>2.5</v>
      </c>
      <c r="X26" s="5">
        <v>4.4930555555555554</v>
      </c>
    </row>
    <row r="46" spans="2:24" x14ac:dyDescent="0.2">
      <c r="B46" s="4"/>
      <c r="C46" s="4"/>
      <c r="D46" s="4"/>
      <c r="J46" s="3"/>
      <c r="K46" s="3"/>
      <c r="L46" s="3"/>
      <c r="M46" s="3"/>
      <c r="N46" s="3"/>
      <c r="T46" s="3"/>
      <c r="U46" s="3"/>
      <c r="V46" s="3"/>
      <c r="W46" s="3"/>
    </row>
    <row r="47" spans="2:24" x14ac:dyDescent="0.2">
      <c r="B47" s="4"/>
      <c r="C47" s="4"/>
      <c r="D47" s="4"/>
    </row>
    <row r="48" spans="2:24" x14ac:dyDescent="0.2">
      <c r="B48" s="4"/>
      <c r="C48" s="4"/>
      <c r="D48" s="4"/>
      <c r="E48" s="3"/>
      <c r="F48" s="3"/>
      <c r="G48" s="3"/>
      <c r="H48" s="3"/>
      <c r="I48" s="3"/>
      <c r="O48" s="3"/>
      <c r="P48" s="3"/>
      <c r="Q48" s="3"/>
      <c r="R48" s="3"/>
      <c r="S48" s="3"/>
      <c r="X48" s="3"/>
    </row>
    <row r="49" spans="1:24" x14ac:dyDescent="0.2">
      <c r="A49" s="4"/>
      <c r="B49" s="4"/>
      <c r="C49" s="4"/>
      <c r="D49" s="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x14ac:dyDescent="0.2">
      <c r="A50" s="4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2">
      <c r="A51" s="4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2">
      <c r="A52" s="4"/>
      <c r="B52" s="4"/>
      <c r="C52" s="4"/>
      <c r="D52" s="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">
      <c r="A53" s="4"/>
      <c r="B53" s="4"/>
      <c r="C53" s="4"/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4"/>
      <c r="B54" s="4"/>
      <c r="C54" s="4"/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4"/>
      <c r="B55" s="4"/>
      <c r="C55" s="4"/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</sheetData>
  <sortState ref="A4:X31">
    <sortCondition descending="1" ref="C4:C31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X172"/>
  <sheetViews>
    <sheetView workbookViewId="0">
      <selection activeCell="A15" activeCellId="2" sqref="A4 A8:A13 A15:A16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482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40" t="s">
        <v>453</v>
      </c>
      <c r="B4" s="2" t="s">
        <v>452</v>
      </c>
      <c r="C4" s="1" t="s">
        <v>528</v>
      </c>
      <c r="D4" s="2">
        <f t="shared" ref="D4:D24" si="0">TTEST(E4:H4,O4:R4,2,2)</f>
        <v>3.0928161975835949E-2</v>
      </c>
      <c r="E4" s="6">
        <v>0</v>
      </c>
      <c r="F4" s="6">
        <v>2.3195999999999999E-4</v>
      </c>
      <c r="G4" s="6">
        <v>3.5220999999999999E-4</v>
      </c>
      <c r="H4" s="6">
        <v>2.5138999999999999E-4</v>
      </c>
      <c r="I4" s="6">
        <f t="shared" ref="I4:I24" si="1">AVERAGEIF(E4:H4,"&lt;&gt;0")</f>
        <v>2.7851999999999998E-4</v>
      </c>
      <c r="J4" s="6">
        <v>0</v>
      </c>
      <c r="K4" s="6">
        <v>1</v>
      </c>
      <c r="L4" s="6">
        <v>1</v>
      </c>
      <c r="M4" s="6">
        <v>1</v>
      </c>
      <c r="N4" s="6">
        <f t="shared" ref="N4:N24" si="2">AVERAGE(J4:M4)</f>
        <v>0.75</v>
      </c>
      <c r="O4" s="5">
        <v>0</v>
      </c>
      <c r="P4" s="5">
        <v>0</v>
      </c>
      <c r="Q4" s="5">
        <v>0</v>
      </c>
      <c r="R4" s="5">
        <v>0</v>
      </c>
      <c r="S4" s="5" t="e">
        <f t="shared" ref="S4:S24" si="3">AVERAGEIF(O4:R4,"&lt;&gt;0")</f>
        <v>#DIV/0!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2" t="s">
        <v>461</v>
      </c>
      <c r="B5" s="2" t="s">
        <v>460</v>
      </c>
      <c r="C5" s="1" t="s">
        <v>528</v>
      </c>
      <c r="D5" s="2">
        <f t="shared" si="0"/>
        <v>0.13449359255202245</v>
      </c>
      <c r="E5" s="6">
        <v>0</v>
      </c>
      <c r="F5" s="6">
        <v>7.9670000000000001E-5</v>
      </c>
      <c r="G5" s="6">
        <v>0</v>
      </c>
      <c r="H5" s="6">
        <v>8.6349999999999998E-5</v>
      </c>
      <c r="I5" s="6">
        <f t="shared" si="1"/>
        <v>8.3010000000000007E-5</v>
      </c>
      <c r="J5" s="6">
        <v>0</v>
      </c>
      <c r="K5" s="6">
        <v>1</v>
      </c>
      <c r="L5" s="6">
        <v>0</v>
      </c>
      <c r="M5" s="6">
        <v>1</v>
      </c>
      <c r="N5" s="6">
        <f t="shared" si="2"/>
        <v>0.5</v>
      </c>
      <c r="O5" s="5">
        <v>0</v>
      </c>
      <c r="P5" s="5">
        <v>0</v>
      </c>
      <c r="Q5" s="5">
        <v>0</v>
      </c>
      <c r="R5" s="5">
        <v>0</v>
      </c>
      <c r="S5" s="5" t="e">
        <f t="shared" si="3"/>
        <v>#DIV/0!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451</v>
      </c>
      <c r="B6" s="2" t="s">
        <v>450</v>
      </c>
      <c r="C6" s="1" t="s">
        <v>528</v>
      </c>
      <c r="D6" s="2">
        <f t="shared" si="0"/>
        <v>0.14736783860500649</v>
      </c>
      <c r="E6" s="6">
        <v>0</v>
      </c>
      <c r="F6" s="6">
        <v>8.789E-5</v>
      </c>
      <c r="G6" s="6">
        <v>1.3344999999999999E-4</v>
      </c>
      <c r="H6" s="6">
        <v>0</v>
      </c>
      <c r="I6" s="6">
        <f t="shared" si="1"/>
        <v>1.1067E-4</v>
      </c>
      <c r="J6" s="6">
        <v>0</v>
      </c>
      <c r="K6" s="6">
        <v>1</v>
      </c>
      <c r="L6" s="6">
        <v>1</v>
      </c>
      <c r="M6" s="6">
        <v>0</v>
      </c>
      <c r="N6" s="6">
        <f t="shared" si="2"/>
        <v>0.5</v>
      </c>
      <c r="O6" s="5">
        <v>0</v>
      </c>
      <c r="P6" s="5">
        <v>0</v>
      </c>
      <c r="Q6" s="5">
        <v>0</v>
      </c>
      <c r="R6" s="5">
        <v>0</v>
      </c>
      <c r="S6" s="5" t="e">
        <f t="shared" si="3"/>
        <v>#DIV/0!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457</v>
      </c>
      <c r="B7" s="2" t="s">
        <v>456</v>
      </c>
      <c r="C7" s="1" t="s">
        <v>528</v>
      </c>
      <c r="D7" s="2">
        <f t="shared" si="0"/>
        <v>0.17643653583795837</v>
      </c>
      <c r="E7" s="6">
        <v>0</v>
      </c>
      <c r="F7" s="6">
        <v>3.8090000000000003E-5</v>
      </c>
      <c r="G7" s="6">
        <v>0</v>
      </c>
      <c r="H7" s="6">
        <v>8.3430000000000006E-5</v>
      </c>
      <c r="I7" s="6">
        <f t="shared" si="1"/>
        <v>6.0760000000000008E-5</v>
      </c>
      <c r="J7" s="6">
        <v>0</v>
      </c>
      <c r="K7" s="6">
        <v>1.0133333333333334</v>
      </c>
      <c r="L7" s="6">
        <v>0</v>
      </c>
      <c r="M7" s="6">
        <v>2.0479041916167664</v>
      </c>
      <c r="N7" s="6">
        <f t="shared" si="2"/>
        <v>0.7653093812375249</v>
      </c>
      <c r="O7" s="5">
        <v>0</v>
      </c>
      <c r="P7" s="5">
        <v>0</v>
      </c>
      <c r="Q7" s="5">
        <v>0</v>
      </c>
      <c r="R7" s="5">
        <v>0</v>
      </c>
      <c r="S7" s="5" t="e">
        <f t="shared" si="3"/>
        <v>#DIV/0!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40" t="s">
        <v>402</v>
      </c>
      <c r="B8" s="2" t="s">
        <v>401</v>
      </c>
      <c r="C8" s="2">
        <f t="shared" ref="C8:C24" si="4">I8/S8</f>
        <v>270.32415241014399</v>
      </c>
      <c r="D8" s="2">
        <f t="shared" si="0"/>
        <v>1.8990602709405953E-5</v>
      </c>
      <c r="E8" s="6">
        <v>0.15171187999999999</v>
      </c>
      <c r="F8" s="6">
        <v>0.13617224999999999</v>
      </c>
      <c r="G8" s="6">
        <v>0.10073981999999999</v>
      </c>
      <c r="H8" s="6">
        <v>0.1311301</v>
      </c>
      <c r="I8" s="6">
        <f t="shared" si="1"/>
        <v>0.12993851249999999</v>
      </c>
      <c r="J8" s="6">
        <v>1771.3898305084747</v>
      </c>
      <c r="K8" s="6">
        <v>1828.0685640362226</v>
      </c>
      <c r="L8" s="6">
        <v>890.65923984272604</v>
      </c>
      <c r="M8" s="6">
        <v>1624.2766853932583</v>
      </c>
      <c r="N8" s="6">
        <f t="shared" si="2"/>
        <v>1528.5985799451703</v>
      </c>
      <c r="O8" s="5">
        <v>7.1774999999999996E-4</v>
      </c>
      <c r="P8" s="5">
        <v>4.1840999999999997E-4</v>
      </c>
      <c r="Q8" s="5">
        <v>0</v>
      </c>
      <c r="R8" s="5">
        <v>3.0587000000000002E-4</v>
      </c>
      <c r="S8" s="5">
        <f t="shared" si="3"/>
        <v>4.8067666666666667E-4</v>
      </c>
      <c r="T8" s="5">
        <v>16.888888888888889</v>
      </c>
      <c r="U8" s="5">
        <v>6</v>
      </c>
      <c r="V8" s="5">
        <v>0</v>
      </c>
      <c r="W8" s="5">
        <v>4</v>
      </c>
      <c r="X8" s="5">
        <v>6.7222222222222223</v>
      </c>
    </row>
    <row r="9" spans="1:24" x14ac:dyDescent="0.2">
      <c r="A9" s="40" t="s">
        <v>487</v>
      </c>
      <c r="B9" s="2" t="s">
        <v>415</v>
      </c>
      <c r="C9" s="2">
        <f t="shared" si="4"/>
        <v>19.37515638031693</v>
      </c>
      <c r="D9" s="2">
        <f t="shared" si="0"/>
        <v>1.2506090579403671E-3</v>
      </c>
      <c r="E9" s="6">
        <v>8.0008E-4</v>
      </c>
      <c r="F9" s="6">
        <v>7.5385000000000003E-4</v>
      </c>
      <c r="G9" s="6">
        <v>1.40883E-3</v>
      </c>
      <c r="H9" s="6">
        <v>7.5416999999999997E-4</v>
      </c>
      <c r="I9" s="6">
        <f t="shared" si="1"/>
        <v>9.2923250000000006E-4</v>
      </c>
      <c r="J9" s="6">
        <v>12</v>
      </c>
      <c r="K9" s="6">
        <v>13</v>
      </c>
      <c r="L9" s="6">
        <v>16</v>
      </c>
      <c r="M9" s="6">
        <v>12</v>
      </c>
      <c r="N9" s="6">
        <f t="shared" si="2"/>
        <v>13.25</v>
      </c>
      <c r="O9" s="5">
        <v>0</v>
      </c>
      <c r="P9" s="5">
        <v>0</v>
      </c>
      <c r="Q9" s="5">
        <v>4.7960000000000002E-5</v>
      </c>
      <c r="R9" s="5">
        <v>0</v>
      </c>
      <c r="S9" s="5">
        <f t="shared" si="3"/>
        <v>4.7960000000000002E-5</v>
      </c>
      <c r="T9" s="5">
        <v>0</v>
      </c>
      <c r="U9" s="5">
        <v>0</v>
      </c>
      <c r="V9" s="5">
        <v>1</v>
      </c>
      <c r="W9" s="5">
        <v>0</v>
      </c>
      <c r="X9" s="5">
        <v>0.25</v>
      </c>
    </row>
    <row r="10" spans="1:24" x14ac:dyDescent="0.2">
      <c r="A10" s="40" t="s">
        <v>305</v>
      </c>
      <c r="B10" s="2" t="s">
        <v>304</v>
      </c>
      <c r="C10" s="2">
        <f t="shared" si="4"/>
        <v>5.2348676939080683</v>
      </c>
      <c r="D10" s="2">
        <f t="shared" si="0"/>
        <v>3.1800605548966692E-3</v>
      </c>
      <c r="E10" s="6">
        <v>3.5212999999999998E-4</v>
      </c>
      <c r="F10" s="6">
        <v>3.0625999999999998E-4</v>
      </c>
      <c r="G10" s="6">
        <v>6.2003999999999998E-4</v>
      </c>
      <c r="H10" s="6">
        <v>3.3191999999999998E-4</v>
      </c>
      <c r="I10" s="6">
        <f t="shared" si="1"/>
        <v>4.0258749999999999E-4</v>
      </c>
      <c r="J10" s="6">
        <v>6</v>
      </c>
      <c r="K10" s="6">
        <v>6</v>
      </c>
      <c r="L10" s="6">
        <v>8</v>
      </c>
      <c r="M10" s="6">
        <v>6</v>
      </c>
      <c r="N10" s="6">
        <f t="shared" si="2"/>
        <v>6.5</v>
      </c>
      <c r="O10" s="5">
        <v>5.8239999999999998E-5</v>
      </c>
      <c r="P10" s="5">
        <v>9.5569999999999995E-5</v>
      </c>
      <c r="Q10" s="5">
        <v>0</v>
      </c>
      <c r="R10" s="5">
        <v>0</v>
      </c>
      <c r="S10" s="5">
        <f t="shared" si="3"/>
        <v>7.6904999999999996E-5</v>
      </c>
      <c r="T10" s="5">
        <v>2</v>
      </c>
      <c r="U10" s="5">
        <v>2</v>
      </c>
      <c r="V10" s="5">
        <v>0</v>
      </c>
      <c r="W10" s="5">
        <v>0</v>
      </c>
      <c r="X10" s="5">
        <v>1</v>
      </c>
    </row>
    <row r="11" spans="1:24" x14ac:dyDescent="0.2">
      <c r="A11" s="40" t="s">
        <v>408</v>
      </c>
      <c r="B11" s="2" t="s">
        <v>407</v>
      </c>
      <c r="C11" s="2">
        <f t="shared" si="4"/>
        <v>5.00928880246191</v>
      </c>
      <c r="D11" s="2">
        <f t="shared" si="0"/>
        <v>6.2444466443300857E-7</v>
      </c>
      <c r="E11" s="6">
        <v>2.0316100000000001E-3</v>
      </c>
      <c r="F11" s="6">
        <v>1.8931900000000001E-3</v>
      </c>
      <c r="G11" s="6">
        <v>2.0002900000000001E-3</v>
      </c>
      <c r="H11" s="6">
        <v>2.0347199999999998E-3</v>
      </c>
      <c r="I11" s="6">
        <f t="shared" si="1"/>
        <v>1.9899524999999999E-3</v>
      </c>
      <c r="J11" s="6">
        <v>224</v>
      </c>
      <c r="K11" s="6">
        <v>240</v>
      </c>
      <c r="L11" s="6">
        <v>167</v>
      </c>
      <c r="M11" s="6">
        <v>238</v>
      </c>
      <c r="N11" s="6">
        <f t="shared" si="2"/>
        <v>217.25</v>
      </c>
      <c r="O11" s="5">
        <v>2.0252000000000001E-4</v>
      </c>
      <c r="P11" s="5">
        <v>4.5048000000000001E-4</v>
      </c>
      <c r="Q11" s="5">
        <v>4.5014000000000002E-4</v>
      </c>
      <c r="R11" s="5">
        <v>4.8587000000000001E-4</v>
      </c>
      <c r="S11" s="5">
        <f t="shared" si="3"/>
        <v>3.9725250000000002E-4</v>
      </c>
      <c r="T11" s="5">
        <v>45</v>
      </c>
      <c r="U11" s="5">
        <v>61</v>
      </c>
      <c r="V11" s="5">
        <v>69</v>
      </c>
      <c r="W11" s="5">
        <v>60</v>
      </c>
      <c r="X11" s="5">
        <v>58.75</v>
      </c>
    </row>
    <row r="12" spans="1:24" x14ac:dyDescent="0.2">
      <c r="A12" s="40" t="s">
        <v>382</v>
      </c>
      <c r="B12" s="2" t="s">
        <v>381</v>
      </c>
      <c r="C12" s="2">
        <f t="shared" si="4"/>
        <v>4.4547063839900467</v>
      </c>
      <c r="D12" s="2">
        <f t="shared" si="0"/>
        <v>5.8733473208735993E-4</v>
      </c>
      <c r="E12" s="6">
        <v>4.3369799999999998E-3</v>
      </c>
      <c r="F12" s="6">
        <v>6.4719299999999999E-3</v>
      </c>
      <c r="G12" s="6">
        <v>6.8340500000000004E-3</v>
      </c>
      <c r="H12" s="6">
        <v>7.8488299999999993E-3</v>
      </c>
      <c r="I12" s="6">
        <f t="shared" si="1"/>
        <v>6.3729475000000001E-3</v>
      </c>
      <c r="J12" s="6">
        <v>88</v>
      </c>
      <c r="K12" s="6">
        <v>150.98666666666668</v>
      </c>
      <c r="L12" s="6">
        <v>105</v>
      </c>
      <c r="M12" s="6">
        <v>168.95209580838321</v>
      </c>
      <c r="N12" s="6">
        <f t="shared" si="2"/>
        <v>128.23469061876247</v>
      </c>
      <c r="O12" s="5">
        <v>1.80967E-3</v>
      </c>
      <c r="P12" s="5">
        <v>1.4044999999999999E-3</v>
      </c>
      <c r="Q12" s="5">
        <v>1.2761999999999999E-3</v>
      </c>
      <c r="R12" s="5">
        <v>1.23207E-3</v>
      </c>
      <c r="S12" s="5">
        <f t="shared" si="3"/>
        <v>1.4306099999999999E-3</v>
      </c>
      <c r="T12" s="5">
        <v>74</v>
      </c>
      <c r="U12" s="5">
        <v>35</v>
      </c>
      <c r="V12" s="5">
        <v>36</v>
      </c>
      <c r="W12" s="5">
        <v>28</v>
      </c>
      <c r="X12" s="5">
        <v>43.25</v>
      </c>
    </row>
    <row r="13" spans="1:24" x14ac:dyDescent="0.2">
      <c r="A13" s="40" t="s">
        <v>390</v>
      </c>
      <c r="B13" s="2" t="s">
        <v>389</v>
      </c>
      <c r="C13" s="2">
        <f t="shared" si="4"/>
        <v>3.8647793012344556</v>
      </c>
      <c r="D13" s="2">
        <f t="shared" si="0"/>
        <v>6.7422710531432903E-3</v>
      </c>
      <c r="E13" s="6">
        <v>7.3556999999999995E-4</v>
      </c>
      <c r="F13" s="6">
        <v>9.1394000000000002E-4</v>
      </c>
      <c r="G13" s="6">
        <v>1.2489700000000001E-3</v>
      </c>
      <c r="H13" s="6">
        <v>4.9525999999999997E-4</v>
      </c>
      <c r="I13" s="6">
        <f t="shared" si="1"/>
        <v>8.4843500000000003E-4</v>
      </c>
      <c r="J13" s="6">
        <v>7</v>
      </c>
      <c r="K13" s="6">
        <v>10</v>
      </c>
      <c r="L13" s="6">
        <v>9</v>
      </c>
      <c r="M13" s="6">
        <v>5</v>
      </c>
      <c r="N13" s="6">
        <f t="shared" si="2"/>
        <v>7.75</v>
      </c>
      <c r="O13" s="5">
        <v>2.6070999999999999E-4</v>
      </c>
      <c r="P13" s="5">
        <v>1.7112E-4</v>
      </c>
      <c r="Q13" s="5">
        <v>2.2676E-4</v>
      </c>
      <c r="R13" s="5">
        <v>0</v>
      </c>
      <c r="S13" s="5">
        <f t="shared" si="3"/>
        <v>2.1953000000000001E-4</v>
      </c>
      <c r="T13" s="5">
        <v>5</v>
      </c>
      <c r="U13" s="5">
        <v>2</v>
      </c>
      <c r="V13" s="5">
        <v>3</v>
      </c>
      <c r="W13" s="5">
        <v>0</v>
      </c>
      <c r="X13" s="5">
        <v>2.5</v>
      </c>
    </row>
    <row r="14" spans="1:24" x14ac:dyDescent="0.2">
      <c r="A14" s="2" t="s">
        <v>392</v>
      </c>
      <c r="B14" s="2" t="s">
        <v>391</v>
      </c>
      <c r="C14" s="2">
        <f t="shared" si="4"/>
        <v>2.8904126456419021</v>
      </c>
      <c r="D14" s="2">
        <f t="shared" si="0"/>
        <v>5.321850069855609E-2</v>
      </c>
      <c r="E14" s="6">
        <v>1.3189000000000001E-4</v>
      </c>
      <c r="F14" s="6">
        <v>4.5883000000000002E-4</v>
      </c>
      <c r="G14" s="6">
        <v>6.9669999999999997E-4</v>
      </c>
      <c r="H14" s="6">
        <v>5.9051000000000004E-4</v>
      </c>
      <c r="I14" s="6">
        <f t="shared" si="1"/>
        <v>4.6948250000000002E-4</v>
      </c>
      <c r="J14" s="6">
        <v>4</v>
      </c>
      <c r="K14" s="6">
        <v>16</v>
      </c>
      <c r="L14" s="6">
        <v>16</v>
      </c>
      <c r="M14" s="6">
        <v>19</v>
      </c>
      <c r="N14" s="6">
        <f t="shared" si="2"/>
        <v>13.75</v>
      </c>
      <c r="O14" s="5">
        <v>6.5439999999999997E-5</v>
      </c>
      <c r="P14" s="5">
        <v>2.4162000000000001E-4</v>
      </c>
      <c r="Q14" s="5">
        <v>1.6602000000000001E-4</v>
      </c>
      <c r="R14" s="5">
        <v>1.7662999999999999E-4</v>
      </c>
      <c r="S14" s="5">
        <f t="shared" si="3"/>
        <v>1.6242749999999999E-4</v>
      </c>
      <c r="T14" s="5">
        <v>4</v>
      </c>
      <c r="U14" s="5">
        <v>9</v>
      </c>
      <c r="V14" s="5">
        <v>7</v>
      </c>
      <c r="W14" s="5">
        <v>6</v>
      </c>
      <c r="X14" s="5">
        <v>6.5</v>
      </c>
    </row>
    <row r="15" spans="1:24" x14ac:dyDescent="0.2">
      <c r="A15" s="17" t="s">
        <v>488</v>
      </c>
      <c r="B15" s="2" t="s">
        <v>320</v>
      </c>
      <c r="C15" s="2">
        <f t="shared" si="4"/>
        <v>2.4798363364722924</v>
      </c>
      <c r="D15" s="2">
        <f t="shared" si="0"/>
        <v>5.2898379312718213E-3</v>
      </c>
      <c r="E15" s="6">
        <v>8.6821999999999995E-4</v>
      </c>
      <c r="F15" s="6">
        <v>1.3088900000000001E-3</v>
      </c>
      <c r="G15" s="6">
        <v>8.4084999999999997E-4</v>
      </c>
      <c r="H15" s="6">
        <v>1.3640099999999999E-3</v>
      </c>
      <c r="I15" s="6">
        <f t="shared" si="1"/>
        <v>1.0954924999999999E-3</v>
      </c>
      <c r="J15" s="6">
        <v>15</v>
      </c>
      <c r="K15" s="6">
        <v>26</v>
      </c>
      <c r="L15" s="6">
        <v>11</v>
      </c>
      <c r="M15" s="6">
        <v>25</v>
      </c>
      <c r="N15" s="6">
        <f t="shared" si="2"/>
        <v>19.25</v>
      </c>
      <c r="O15" s="5">
        <v>4.5953999999999998E-4</v>
      </c>
      <c r="P15" s="5">
        <v>6.1268E-4</v>
      </c>
      <c r="Q15" s="5">
        <v>3.3306999999999998E-4</v>
      </c>
      <c r="R15" s="5">
        <v>3.6174999999999998E-4</v>
      </c>
      <c r="S15" s="5">
        <f t="shared" si="3"/>
        <v>4.4176000000000003E-4</v>
      </c>
      <c r="T15" s="5">
        <v>16</v>
      </c>
      <c r="U15" s="5">
        <v>13</v>
      </c>
      <c r="V15" s="5">
        <v>8</v>
      </c>
      <c r="W15" s="5">
        <v>7</v>
      </c>
      <c r="X15" s="5">
        <v>11</v>
      </c>
    </row>
    <row r="16" spans="1:24" x14ac:dyDescent="0.2">
      <c r="A16" s="17" t="s">
        <v>417</v>
      </c>
      <c r="B16" s="2" t="s">
        <v>416</v>
      </c>
      <c r="C16" s="2">
        <f t="shared" si="4"/>
        <v>2.0920185391398567</v>
      </c>
      <c r="D16" s="2">
        <f t="shared" si="0"/>
        <v>2.1670048738455905E-2</v>
      </c>
      <c r="E16" s="6">
        <v>2.9086999999999998E-4</v>
      </c>
      <c r="F16" s="6">
        <v>4.1564E-4</v>
      </c>
      <c r="G16" s="6">
        <v>2.4906E-4</v>
      </c>
      <c r="H16" s="6">
        <v>4.3466000000000002E-4</v>
      </c>
      <c r="I16" s="6">
        <f t="shared" si="1"/>
        <v>3.4755750000000003E-4</v>
      </c>
      <c r="J16" s="6">
        <v>3.6101694915254239</v>
      </c>
      <c r="K16" s="6">
        <v>5.9314359637774903</v>
      </c>
      <c r="L16" s="6">
        <v>2.3407601572739192</v>
      </c>
      <c r="M16" s="6">
        <v>5.7233146067415728</v>
      </c>
      <c r="N16" s="6">
        <f t="shared" si="2"/>
        <v>4.4014200548296021</v>
      </c>
      <c r="O16" s="5">
        <v>8.4400000000000005E-5</v>
      </c>
      <c r="P16" s="5">
        <v>2.6240999999999998E-4</v>
      </c>
      <c r="Q16" s="5">
        <v>1.7385999999999999E-4</v>
      </c>
      <c r="R16" s="5">
        <v>1.4386999999999999E-4</v>
      </c>
      <c r="S16" s="5">
        <f t="shared" si="3"/>
        <v>1.6613499999999998E-4</v>
      </c>
      <c r="T16" s="5">
        <v>2.1111111111111112</v>
      </c>
      <c r="U16" s="5">
        <v>4</v>
      </c>
      <c r="V16" s="5">
        <v>3</v>
      </c>
      <c r="W16" s="5">
        <v>2</v>
      </c>
      <c r="X16" s="5">
        <v>2.7777777777777777</v>
      </c>
    </row>
    <row r="17" spans="1:24" x14ac:dyDescent="0.2">
      <c r="A17" s="2" t="s">
        <v>410</v>
      </c>
      <c r="B17" s="2" t="s">
        <v>409</v>
      </c>
      <c r="C17" s="2">
        <f t="shared" si="4"/>
        <v>1.8608726373432256</v>
      </c>
      <c r="D17" s="2">
        <f t="shared" si="0"/>
        <v>0.95156521318087783</v>
      </c>
      <c r="E17" s="6">
        <v>1.3167999999999999E-3</v>
      </c>
      <c r="F17" s="6">
        <v>0</v>
      </c>
      <c r="G17" s="6">
        <v>0</v>
      </c>
      <c r="H17" s="6">
        <v>0</v>
      </c>
      <c r="I17" s="6">
        <f t="shared" si="1"/>
        <v>1.3167999999999999E-3</v>
      </c>
      <c r="J17" s="6">
        <v>3</v>
      </c>
      <c r="K17" s="6">
        <v>0</v>
      </c>
      <c r="L17" s="6">
        <v>0</v>
      </c>
      <c r="M17" s="6">
        <v>0</v>
      </c>
      <c r="N17" s="6">
        <f t="shared" si="2"/>
        <v>0.75</v>
      </c>
      <c r="O17" s="5">
        <v>0</v>
      </c>
      <c r="P17" s="5">
        <v>0</v>
      </c>
      <c r="Q17" s="5">
        <v>6.3144999999999998E-4</v>
      </c>
      <c r="R17" s="5">
        <v>7.8379999999999997E-4</v>
      </c>
      <c r="S17" s="5">
        <f t="shared" si="3"/>
        <v>7.0762499999999992E-4</v>
      </c>
      <c r="T17" s="5">
        <v>0</v>
      </c>
      <c r="U17" s="5">
        <v>0</v>
      </c>
      <c r="V17" s="5">
        <v>2</v>
      </c>
      <c r="W17" s="5">
        <v>2</v>
      </c>
      <c r="X17" s="5">
        <v>1</v>
      </c>
    </row>
    <row r="18" spans="1:24" x14ac:dyDescent="0.2">
      <c r="A18" s="2" t="s">
        <v>386</v>
      </c>
      <c r="B18" s="2" t="s">
        <v>385</v>
      </c>
      <c r="C18" s="2">
        <f t="shared" si="4"/>
        <v>1.2664336798112086</v>
      </c>
      <c r="D18" s="2">
        <f t="shared" si="0"/>
        <v>0.87427772510875856</v>
      </c>
      <c r="E18" s="6">
        <v>0</v>
      </c>
      <c r="F18" s="6">
        <v>0</v>
      </c>
      <c r="G18" s="6">
        <v>0</v>
      </c>
      <c r="H18" s="6">
        <v>7.0301000000000001E-4</v>
      </c>
      <c r="I18" s="6">
        <f t="shared" si="1"/>
        <v>7.0301000000000001E-4</v>
      </c>
      <c r="J18" s="6">
        <v>0</v>
      </c>
      <c r="K18" s="6">
        <v>0</v>
      </c>
      <c r="L18" s="6">
        <v>0</v>
      </c>
      <c r="M18" s="6">
        <v>2</v>
      </c>
      <c r="N18" s="6">
        <f t="shared" si="2"/>
        <v>0.5</v>
      </c>
      <c r="O18" s="5">
        <v>5.5511000000000004E-4</v>
      </c>
      <c r="P18" s="5">
        <v>0</v>
      </c>
      <c r="Q18" s="5">
        <v>0</v>
      </c>
      <c r="R18" s="5">
        <v>0</v>
      </c>
      <c r="S18" s="5">
        <f t="shared" si="3"/>
        <v>5.5511000000000004E-4</v>
      </c>
      <c r="T18" s="5">
        <v>3</v>
      </c>
      <c r="U18" s="5">
        <v>0</v>
      </c>
      <c r="V18" s="5">
        <v>0</v>
      </c>
      <c r="W18" s="5">
        <v>0</v>
      </c>
      <c r="X18" s="5">
        <v>0.75</v>
      </c>
    </row>
    <row r="19" spans="1:24" x14ac:dyDescent="0.2">
      <c r="A19" s="2" t="s">
        <v>281</v>
      </c>
      <c r="B19" s="2" t="s">
        <v>280</v>
      </c>
      <c r="C19" s="2">
        <f t="shared" si="4"/>
        <v>0.96504138403136475</v>
      </c>
      <c r="D19" s="2">
        <f t="shared" si="0"/>
        <v>0.69450373717417113</v>
      </c>
      <c r="E19" s="6">
        <v>3.9289000000000001E-4</v>
      </c>
      <c r="F19" s="6">
        <v>3.8443E-4</v>
      </c>
      <c r="G19" s="6">
        <v>3.8915E-4</v>
      </c>
      <c r="H19" s="6">
        <v>6.9439999999999997E-4</v>
      </c>
      <c r="I19" s="6">
        <f t="shared" si="1"/>
        <v>4.6521749999999998E-4</v>
      </c>
      <c r="J19" s="6">
        <v>2.6666666666666665</v>
      </c>
      <c r="K19" s="6">
        <v>3</v>
      </c>
      <c r="L19" s="6">
        <v>2</v>
      </c>
      <c r="M19" s="6">
        <v>5</v>
      </c>
      <c r="N19" s="6">
        <f t="shared" si="2"/>
        <v>3.1666666666666665</v>
      </c>
      <c r="O19" s="5">
        <v>1.062E-3</v>
      </c>
      <c r="P19" s="5">
        <v>0</v>
      </c>
      <c r="Q19" s="5">
        <v>1.2112000000000001E-4</v>
      </c>
      <c r="R19" s="5">
        <v>2.6309E-4</v>
      </c>
      <c r="S19" s="5">
        <f t="shared" si="3"/>
        <v>4.8206999999999997E-4</v>
      </c>
      <c r="T19" s="5">
        <v>14.526315789473685</v>
      </c>
      <c r="U19" s="5">
        <v>0</v>
      </c>
      <c r="V19" s="5">
        <v>1.1428571428571428</v>
      </c>
      <c r="W19" s="5">
        <v>2</v>
      </c>
      <c r="X19" s="5">
        <v>4.4172932330827068</v>
      </c>
    </row>
    <row r="20" spans="1:24" x14ac:dyDescent="0.2">
      <c r="A20" s="2" t="s">
        <v>174</v>
      </c>
      <c r="B20" s="2" t="s">
        <v>173</v>
      </c>
      <c r="C20" s="2">
        <f t="shared" si="4"/>
        <v>0.65287765898216177</v>
      </c>
      <c r="D20" s="2">
        <f t="shared" si="0"/>
        <v>0.11427274050387648</v>
      </c>
      <c r="E20" s="6">
        <v>0</v>
      </c>
      <c r="F20" s="6">
        <v>0</v>
      </c>
      <c r="G20" s="6">
        <v>6.2527000000000004E-4</v>
      </c>
      <c r="H20" s="6">
        <v>1.33887E-3</v>
      </c>
      <c r="I20" s="6">
        <f t="shared" si="1"/>
        <v>9.8207000000000003E-4</v>
      </c>
      <c r="J20" s="6">
        <v>0</v>
      </c>
      <c r="K20" s="6">
        <v>0</v>
      </c>
      <c r="L20" s="6">
        <v>1</v>
      </c>
      <c r="M20" s="6">
        <v>3</v>
      </c>
      <c r="N20" s="6">
        <f t="shared" si="2"/>
        <v>1</v>
      </c>
      <c r="O20" s="5">
        <v>1.4096E-3</v>
      </c>
      <c r="P20" s="5">
        <v>2.7842100000000001E-3</v>
      </c>
      <c r="Q20" s="5">
        <v>7.6626000000000005E-4</v>
      </c>
      <c r="R20" s="5">
        <v>1.0568000000000001E-3</v>
      </c>
      <c r="S20" s="5">
        <f t="shared" si="3"/>
        <v>1.5042175000000001E-3</v>
      </c>
      <c r="T20" s="5">
        <v>6</v>
      </c>
      <c r="U20" s="5">
        <v>7.2222222222222214</v>
      </c>
      <c r="V20" s="5">
        <v>2.25</v>
      </c>
      <c r="W20" s="5">
        <v>2.5</v>
      </c>
      <c r="X20" s="5">
        <v>4.4930555555555554</v>
      </c>
    </row>
    <row r="21" spans="1:24" x14ac:dyDescent="0.2">
      <c r="A21" s="2" t="s">
        <v>207</v>
      </c>
      <c r="B21" s="2" t="s">
        <v>206</v>
      </c>
      <c r="C21" s="2">
        <f t="shared" si="4"/>
        <v>0.6278537394385979</v>
      </c>
      <c r="D21" s="2">
        <f t="shared" si="0"/>
        <v>0.81455321150532245</v>
      </c>
      <c r="E21" s="6">
        <v>9.2951000000000004E-4</v>
      </c>
      <c r="F21" s="6">
        <v>2.6948E-4</v>
      </c>
      <c r="G21" s="6">
        <v>2.0458999999999999E-4</v>
      </c>
      <c r="H21" s="6">
        <v>1.4603000000000001E-4</v>
      </c>
      <c r="I21" s="6">
        <f t="shared" si="1"/>
        <v>3.8740249999999997E-4</v>
      </c>
      <c r="J21" s="6">
        <v>6</v>
      </c>
      <c r="K21" s="6">
        <v>2</v>
      </c>
      <c r="L21" s="6">
        <v>1</v>
      </c>
      <c r="M21" s="6">
        <v>1</v>
      </c>
      <c r="N21" s="6">
        <f t="shared" si="2"/>
        <v>2.5</v>
      </c>
      <c r="O21" s="5">
        <v>1.15307E-3</v>
      </c>
      <c r="P21" s="5">
        <v>2.5228000000000002E-4</v>
      </c>
      <c r="Q21" s="5">
        <v>4.4572999999999998E-4</v>
      </c>
      <c r="R21" s="5">
        <v>0</v>
      </c>
      <c r="S21" s="5">
        <f t="shared" si="3"/>
        <v>6.1702666666666676E-4</v>
      </c>
      <c r="T21" s="5">
        <v>15</v>
      </c>
      <c r="U21" s="5">
        <v>2</v>
      </c>
      <c r="V21" s="5">
        <v>4</v>
      </c>
      <c r="W21" s="5">
        <v>0</v>
      </c>
      <c r="X21" s="5">
        <v>5.25</v>
      </c>
    </row>
    <row r="22" spans="1:24" x14ac:dyDescent="0.2">
      <c r="A22" s="2" t="s">
        <v>165</v>
      </c>
      <c r="B22" s="2" t="s">
        <v>164</v>
      </c>
      <c r="C22" s="2">
        <f t="shared" si="4"/>
        <v>0.51099919940084182</v>
      </c>
      <c r="D22" s="2">
        <f t="shared" si="0"/>
        <v>3.7008319333022698E-2</v>
      </c>
      <c r="E22" s="6">
        <v>7.8578000000000003E-4</v>
      </c>
      <c r="F22" s="6">
        <v>2.5629E-4</v>
      </c>
      <c r="G22" s="6">
        <v>1.9458E-4</v>
      </c>
      <c r="H22" s="6">
        <v>0</v>
      </c>
      <c r="I22" s="6">
        <f t="shared" si="1"/>
        <v>4.1221666666666667E-4</v>
      </c>
      <c r="J22" s="6">
        <v>5.333333333333333</v>
      </c>
      <c r="K22" s="6">
        <v>2</v>
      </c>
      <c r="L22" s="6">
        <v>1</v>
      </c>
      <c r="M22" s="6">
        <v>0</v>
      </c>
      <c r="N22" s="6">
        <f t="shared" si="2"/>
        <v>2.083333333333333</v>
      </c>
      <c r="O22" s="5">
        <v>6.1950000000000004E-4</v>
      </c>
      <c r="P22" s="5">
        <v>9.5971999999999995E-4</v>
      </c>
      <c r="Q22" s="5">
        <v>7.2670999999999999E-4</v>
      </c>
      <c r="R22" s="5">
        <v>9.2082000000000004E-4</v>
      </c>
      <c r="S22" s="5">
        <f t="shared" si="3"/>
        <v>8.0668750000000011E-4</v>
      </c>
      <c r="T22" s="5">
        <v>8.473684210526315</v>
      </c>
      <c r="U22" s="5">
        <v>8</v>
      </c>
      <c r="V22" s="5">
        <v>6.8571428571428568</v>
      </c>
      <c r="W22" s="5">
        <v>7</v>
      </c>
      <c r="X22" s="5">
        <v>7.5827067669172932</v>
      </c>
    </row>
    <row r="23" spans="1:24" x14ac:dyDescent="0.2">
      <c r="A23" s="2" t="s">
        <v>371</v>
      </c>
      <c r="B23" s="2" t="s">
        <v>370</v>
      </c>
      <c r="C23" s="2">
        <f t="shared" si="4"/>
        <v>0.48202554227785011</v>
      </c>
      <c r="D23" s="2">
        <f t="shared" si="0"/>
        <v>0.41535959003492851</v>
      </c>
      <c r="E23" s="6">
        <v>2.2414000000000001E-4</v>
      </c>
      <c r="F23" s="6">
        <v>9.747E-5</v>
      </c>
      <c r="G23" s="6">
        <v>1.4799999999999999E-4</v>
      </c>
      <c r="H23" s="6">
        <v>2.1128E-4</v>
      </c>
      <c r="I23" s="6">
        <f t="shared" si="1"/>
        <v>1.7022249999999999E-4</v>
      </c>
      <c r="J23" s="6">
        <v>2</v>
      </c>
      <c r="K23" s="6">
        <v>1</v>
      </c>
      <c r="L23" s="6">
        <v>1</v>
      </c>
      <c r="M23" s="6">
        <v>2</v>
      </c>
      <c r="N23" s="6">
        <f t="shared" si="2"/>
        <v>1.5</v>
      </c>
      <c r="O23" s="5">
        <v>0</v>
      </c>
      <c r="P23" s="5">
        <v>4.5625E-4</v>
      </c>
      <c r="Q23" s="5">
        <v>4.0305000000000001E-4</v>
      </c>
      <c r="R23" s="5">
        <v>2.0012E-4</v>
      </c>
      <c r="S23" s="5">
        <f t="shared" si="3"/>
        <v>3.5314E-4</v>
      </c>
      <c r="T23" s="5">
        <v>0</v>
      </c>
      <c r="U23" s="5">
        <v>5</v>
      </c>
      <c r="V23" s="5">
        <v>5</v>
      </c>
      <c r="W23" s="5">
        <v>2</v>
      </c>
      <c r="X23" s="5">
        <v>3</v>
      </c>
    </row>
    <row r="24" spans="1:24" x14ac:dyDescent="0.2">
      <c r="A24" s="2" t="s">
        <v>359</v>
      </c>
      <c r="B24" s="2" t="s">
        <v>358</v>
      </c>
      <c r="C24" s="2">
        <f t="shared" si="4"/>
        <v>0.40895326066603388</v>
      </c>
      <c r="D24" s="2">
        <f t="shared" si="0"/>
        <v>1.3114129182438197E-2</v>
      </c>
      <c r="E24" s="6">
        <v>9.4691000000000003E-4</v>
      </c>
      <c r="F24" s="6">
        <v>8.2357000000000003E-4</v>
      </c>
      <c r="G24" s="6">
        <v>0</v>
      </c>
      <c r="H24" s="6">
        <v>4.4629000000000001E-4</v>
      </c>
      <c r="I24" s="6">
        <f t="shared" si="1"/>
        <v>7.3892333333333332E-4</v>
      </c>
      <c r="J24" s="6">
        <v>2</v>
      </c>
      <c r="K24" s="6">
        <v>2</v>
      </c>
      <c r="L24" s="6">
        <v>0</v>
      </c>
      <c r="M24" s="6">
        <v>1</v>
      </c>
      <c r="N24" s="6">
        <f t="shared" si="2"/>
        <v>1.25</v>
      </c>
      <c r="O24" s="5">
        <v>1.64453E-3</v>
      </c>
      <c r="P24" s="5">
        <v>2.2273599999999998E-3</v>
      </c>
      <c r="Q24" s="5">
        <v>2.2987699999999999E-3</v>
      </c>
      <c r="R24" s="5">
        <v>1.0568000000000001E-3</v>
      </c>
      <c r="S24" s="5">
        <f t="shared" si="3"/>
        <v>1.8068649999999999E-3</v>
      </c>
      <c r="T24" s="5">
        <v>7</v>
      </c>
      <c r="U24" s="5">
        <v>5.7777777777777786</v>
      </c>
      <c r="V24" s="5">
        <v>6.75</v>
      </c>
      <c r="W24" s="5">
        <v>2.5</v>
      </c>
      <c r="X24" s="5">
        <v>5.5069444444444446</v>
      </c>
    </row>
    <row r="47" spans="2:23" x14ac:dyDescent="0.2">
      <c r="B47" s="4"/>
      <c r="C47" s="4"/>
      <c r="D47" s="4"/>
      <c r="J47" s="3"/>
      <c r="K47" s="3"/>
      <c r="L47" s="3"/>
      <c r="M47" s="3"/>
      <c r="N47" s="3"/>
      <c r="T47" s="3"/>
      <c r="U47" s="3"/>
      <c r="V47" s="3"/>
      <c r="W47" s="3"/>
    </row>
    <row r="48" spans="2:23" x14ac:dyDescent="0.2">
      <c r="B48" s="4"/>
      <c r="C48" s="4"/>
      <c r="D48" s="4"/>
    </row>
    <row r="49" spans="1:24" x14ac:dyDescent="0.2">
      <c r="B49" s="4"/>
      <c r="C49" s="4"/>
      <c r="D49" s="4"/>
      <c r="E49" s="3"/>
      <c r="F49" s="3"/>
      <c r="G49" s="3"/>
      <c r="H49" s="3"/>
      <c r="I49" s="3"/>
      <c r="O49" s="3"/>
      <c r="P49" s="3"/>
      <c r="Q49" s="3"/>
      <c r="R49" s="3"/>
      <c r="S49" s="3"/>
      <c r="X49" s="3"/>
    </row>
    <row r="50" spans="1:24" x14ac:dyDescent="0.2">
      <c r="A50" s="4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2">
      <c r="A51" s="4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2">
      <c r="A52" s="4"/>
      <c r="B52" s="4"/>
      <c r="C52" s="4"/>
      <c r="D52" s="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">
      <c r="A53" s="4"/>
      <c r="B53" s="4"/>
      <c r="C53" s="4"/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4"/>
      <c r="B54" s="4"/>
      <c r="C54" s="4"/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4"/>
      <c r="B55" s="4"/>
      <c r="C55" s="4"/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</sheetData>
  <sortState ref="A4:X36">
    <sortCondition descending="1" ref="C4:C36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X170"/>
  <sheetViews>
    <sheetView workbookViewId="0">
      <selection activeCell="A8" activeCellId="1" sqref="A4:A5 A8:A14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486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40" t="s">
        <v>443</v>
      </c>
      <c r="B4" s="2" t="s">
        <v>442</v>
      </c>
      <c r="C4" s="1" t="s">
        <v>528</v>
      </c>
      <c r="D4" s="2">
        <f t="shared" ref="D4:D22" si="0">TTEST(E4:H4,O4:R4,2,2)</f>
        <v>7.4492647512220333E-4</v>
      </c>
      <c r="E4" s="6">
        <v>2.0105000000000001E-3</v>
      </c>
      <c r="F4" s="6">
        <v>1.6504899999999999E-3</v>
      </c>
      <c r="G4" s="6">
        <v>2.2614200000000001E-3</v>
      </c>
      <c r="H4" s="6">
        <v>9.9715000000000003E-4</v>
      </c>
      <c r="I4" s="6">
        <f t="shared" ref="I4:I22" si="1">AVERAGEIF(E4:H4,"&lt;&gt;0")</f>
        <v>1.72989E-3</v>
      </c>
      <c r="J4" s="6">
        <v>6</v>
      </c>
      <c r="K4" s="6">
        <v>4</v>
      </c>
      <c r="L4" s="6">
        <v>7</v>
      </c>
      <c r="M4" s="6">
        <v>2</v>
      </c>
      <c r="N4" s="6">
        <f t="shared" ref="N4:N22" si="2">AVERAGE(J4:M4)</f>
        <v>4.75</v>
      </c>
      <c r="O4" s="5">
        <v>0</v>
      </c>
      <c r="P4" s="5">
        <v>0</v>
      </c>
      <c r="Q4" s="5">
        <v>0</v>
      </c>
      <c r="R4" s="5">
        <v>0</v>
      </c>
      <c r="S4" s="5" t="e">
        <f t="shared" ref="S4:S22" si="3">AVERAGEIF(O4:R4,"&lt;&gt;0")</f>
        <v>#DIV/0!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40" t="s">
        <v>421</v>
      </c>
      <c r="B5" s="2" t="s">
        <v>420</v>
      </c>
      <c r="C5" s="1" t="s">
        <v>528</v>
      </c>
      <c r="D5" s="2">
        <f t="shared" si="0"/>
        <v>2.8398909064814002E-3</v>
      </c>
      <c r="E5" s="6">
        <v>4.3325999999999998E-4</v>
      </c>
      <c r="F5" s="6">
        <v>1.5243E-4</v>
      </c>
      <c r="G5" s="6">
        <v>3.6518E-4</v>
      </c>
      <c r="H5" s="6">
        <v>4.9412999999999996E-4</v>
      </c>
      <c r="I5" s="6">
        <f t="shared" si="1"/>
        <v>3.6125000000000003E-4</v>
      </c>
      <c r="J5" s="6">
        <v>7</v>
      </c>
      <c r="K5" s="6">
        <v>2</v>
      </c>
      <c r="L5" s="6">
        <v>6.1196581196581192</v>
      </c>
      <c r="M5" s="6">
        <v>5.3654970760233924</v>
      </c>
      <c r="N5" s="6">
        <f t="shared" si="2"/>
        <v>5.1212887989203777</v>
      </c>
      <c r="O5" s="5">
        <v>0</v>
      </c>
      <c r="P5" s="5">
        <v>0</v>
      </c>
      <c r="Q5" s="5">
        <v>0</v>
      </c>
      <c r="R5" s="5">
        <v>0</v>
      </c>
      <c r="S5" s="5" t="e">
        <f t="shared" si="3"/>
        <v>#DIV/0!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445</v>
      </c>
      <c r="B6" s="2" t="s">
        <v>444</v>
      </c>
      <c r="C6" s="1" t="s">
        <v>528</v>
      </c>
      <c r="D6" s="2">
        <f t="shared" si="0"/>
        <v>0.35591768374958205</v>
      </c>
      <c r="E6" s="6">
        <v>0</v>
      </c>
      <c r="F6" s="6">
        <v>0</v>
      </c>
      <c r="G6" s="6">
        <v>0</v>
      </c>
      <c r="H6" s="6">
        <v>7.6909999999999994E-5</v>
      </c>
      <c r="I6" s="6">
        <f t="shared" si="1"/>
        <v>7.6909999999999994E-5</v>
      </c>
      <c r="J6" s="6">
        <v>0</v>
      </c>
      <c r="K6" s="6">
        <v>0</v>
      </c>
      <c r="L6" s="6">
        <v>0</v>
      </c>
      <c r="M6" s="6">
        <v>0.5</v>
      </c>
      <c r="N6" s="6">
        <f t="shared" si="2"/>
        <v>0.125</v>
      </c>
      <c r="O6" s="5">
        <v>0</v>
      </c>
      <c r="P6" s="5">
        <v>0</v>
      </c>
      <c r="Q6" s="5">
        <v>0</v>
      </c>
      <c r="R6" s="5">
        <v>0</v>
      </c>
      <c r="S6" s="5" t="e">
        <f t="shared" si="3"/>
        <v>#DIV/0!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2" t="s">
        <v>461</v>
      </c>
      <c r="B7" s="2" t="s">
        <v>460</v>
      </c>
      <c r="C7" s="1" t="s">
        <v>528</v>
      </c>
      <c r="D7" s="2">
        <f t="shared" si="0"/>
        <v>0.35591768374958205</v>
      </c>
      <c r="E7" s="6">
        <v>1.6899999999999999E-4</v>
      </c>
      <c r="F7" s="6">
        <v>0</v>
      </c>
      <c r="G7" s="6">
        <v>0</v>
      </c>
      <c r="H7" s="6">
        <v>0</v>
      </c>
      <c r="I7" s="6">
        <f t="shared" si="1"/>
        <v>1.6899999999999999E-4</v>
      </c>
      <c r="J7" s="6">
        <v>2</v>
      </c>
      <c r="K7" s="6">
        <v>0</v>
      </c>
      <c r="L7" s="6">
        <v>0</v>
      </c>
      <c r="M7" s="6">
        <v>0</v>
      </c>
      <c r="N7" s="6">
        <f t="shared" si="2"/>
        <v>0.5</v>
      </c>
      <c r="O7" s="5">
        <v>0</v>
      </c>
      <c r="P7" s="5">
        <v>0</v>
      </c>
      <c r="Q7" s="5">
        <v>0</v>
      </c>
      <c r="R7" s="5">
        <v>0</v>
      </c>
      <c r="S7" s="5" t="e">
        <f t="shared" si="3"/>
        <v>#DIV/0!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40" t="s">
        <v>487</v>
      </c>
      <c r="B8" s="2" t="s">
        <v>415</v>
      </c>
      <c r="C8" s="2">
        <f t="shared" ref="C8:C22" si="4">I8/S8</f>
        <v>563.70793369474552</v>
      </c>
      <c r="D8" s="2">
        <f t="shared" si="0"/>
        <v>3.776344939193737E-5</v>
      </c>
      <c r="E8" s="6">
        <v>2.767619E-2</v>
      </c>
      <c r="F8" s="6">
        <v>2.6507070000000001E-2</v>
      </c>
      <c r="G8" s="6">
        <v>2.086505E-2</v>
      </c>
      <c r="H8" s="6">
        <v>3.3093419999999998E-2</v>
      </c>
      <c r="I8" s="6">
        <f t="shared" si="1"/>
        <v>2.7035432499999998E-2</v>
      </c>
      <c r="J8" s="6">
        <v>450</v>
      </c>
      <c r="K8" s="6">
        <v>350</v>
      </c>
      <c r="L8" s="6">
        <v>351.88034188034186</v>
      </c>
      <c r="M8" s="6">
        <v>361.63450292397664</v>
      </c>
      <c r="N8" s="6">
        <f t="shared" si="2"/>
        <v>378.37871120107962</v>
      </c>
      <c r="O8" s="5">
        <v>0</v>
      </c>
      <c r="P8" s="5">
        <v>0</v>
      </c>
      <c r="Q8" s="5">
        <v>4.7960000000000002E-5</v>
      </c>
      <c r="R8" s="5">
        <v>0</v>
      </c>
      <c r="S8" s="5">
        <f t="shared" si="3"/>
        <v>4.7960000000000002E-5</v>
      </c>
      <c r="T8" s="5">
        <v>0</v>
      </c>
      <c r="U8" s="5">
        <v>0</v>
      </c>
      <c r="V8" s="5">
        <v>1</v>
      </c>
      <c r="W8" s="5">
        <v>0</v>
      </c>
      <c r="X8" s="5">
        <v>0.25</v>
      </c>
    </row>
    <row r="9" spans="1:24" x14ac:dyDescent="0.2">
      <c r="A9" s="40" t="s">
        <v>386</v>
      </c>
      <c r="B9" s="2" t="s">
        <v>385</v>
      </c>
      <c r="C9" s="2">
        <f t="shared" si="4"/>
        <v>50.191750283727544</v>
      </c>
      <c r="D9" s="2">
        <f t="shared" si="0"/>
        <v>2.3862602304305133E-4</v>
      </c>
      <c r="E9" s="6">
        <v>2.9582230000000001E-2</v>
      </c>
      <c r="F9" s="6">
        <v>2.1178849999999999E-2</v>
      </c>
      <c r="G9" s="6">
        <v>3.7143339999999997E-2</v>
      </c>
      <c r="H9" s="6">
        <v>2.3543350000000001E-2</v>
      </c>
      <c r="I9" s="6">
        <f t="shared" si="1"/>
        <v>2.78619425E-2</v>
      </c>
      <c r="J9" s="6">
        <v>86</v>
      </c>
      <c r="K9" s="6">
        <v>50</v>
      </c>
      <c r="L9" s="6">
        <v>112</v>
      </c>
      <c r="M9" s="6">
        <v>46</v>
      </c>
      <c r="N9" s="6">
        <f t="shared" si="2"/>
        <v>73.5</v>
      </c>
      <c r="O9" s="5">
        <v>5.5511000000000004E-4</v>
      </c>
      <c r="P9" s="5">
        <v>0</v>
      </c>
      <c r="Q9" s="5">
        <v>0</v>
      </c>
      <c r="R9" s="5">
        <v>0</v>
      </c>
      <c r="S9" s="5">
        <f t="shared" si="3"/>
        <v>5.5511000000000004E-4</v>
      </c>
      <c r="T9" s="5">
        <v>3</v>
      </c>
      <c r="U9" s="5">
        <v>0</v>
      </c>
      <c r="V9" s="5">
        <v>0</v>
      </c>
      <c r="W9" s="5">
        <v>0</v>
      </c>
      <c r="X9" s="5">
        <v>0.75</v>
      </c>
    </row>
    <row r="10" spans="1:24" x14ac:dyDescent="0.2">
      <c r="A10" s="40" t="s">
        <v>402</v>
      </c>
      <c r="B10" s="2" t="s">
        <v>401</v>
      </c>
      <c r="C10" s="2">
        <f t="shared" si="4"/>
        <v>7.4623863581201499</v>
      </c>
      <c r="D10" s="2">
        <f t="shared" si="0"/>
        <v>2.2646253547753208E-4</v>
      </c>
      <c r="E10" s="6">
        <v>3.00213E-3</v>
      </c>
      <c r="F10" s="6">
        <v>3.0542999999999998E-3</v>
      </c>
      <c r="G10" s="6">
        <v>3.6385200000000001E-3</v>
      </c>
      <c r="H10" s="6">
        <v>4.6530299999999998E-3</v>
      </c>
      <c r="I10" s="6">
        <f t="shared" si="1"/>
        <v>3.5869949999999999E-3</v>
      </c>
      <c r="J10" s="6">
        <v>38</v>
      </c>
      <c r="K10" s="6">
        <v>31.395348837209301</v>
      </c>
      <c r="L10" s="6">
        <v>47.769230769230766</v>
      </c>
      <c r="M10" s="6">
        <v>39.583333333333329</v>
      </c>
      <c r="N10" s="6">
        <f t="shared" si="2"/>
        <v>39.186978234943354</v>
      </c>
      <c r="O10" s="5">
        <v>7.1774999999999996E-4</v>
      </c>
      <c r="P10" s="5">
        <v>4.1840999999999997E-4</v>
      </c>
      <c r="Q10" s="5">
        <v>0</v>
      </c>
      <c r="R10" s="5">
        <v>3.0587000000000002E-4</v>
      </c>
      <c r="S10" s="5">
        <f t="shared" si="3"/>
        <v>4.8067666666666667E-4</v>
      </c>
      <c r="T10" s="5">
        <v>16.888888888888889</v>
      </c>
      <c r="U10" s="5">
        <v>6</v>
      </c>
      <c r="V10" s="5">
        <v>0</v>
      </c>
      <c r="W10" s="5">
        <v>4</v>
      </c>
      <c r="X10" s="5">
        <v>6.7222222222222223</v>
      </c>
    </row>
    <row r="11" spans="1:24" x14ac:dyDescent="0.2">
      <c r="A11" s="40" t="s">
        <v>392</v>
      </c>
      <c r="B11" s="2" t="s">
        <v>391</v>
      </c>
      <c r="C11" s="2">
        <f t="shared" si="4"/>
        <v>7.4070431423250369</v>
      </c>
      <c r="D11" s="2">
        <f t="shared" si="0"/>
        <v>4.5060787833909181E-6</v>
      </c>
      <c r="E11" s="6">
        <v>1.3686499999999999E-3</v>
      </c>
      <c r="F11" s="6">
        <v>1.12357E-3</v>
      </c>
      <c r="G11" s="6">
        <v>1.1436E-3</v>
      </c>
      <c r="H11" s="6">
        <v>1.17661E-3</v>
      </c>
      <c r="I11" s="6">
        <f t="shared" si="1"/>
        <v>1.2031074999999999E-3</v>
      </c>
      <c r="J11" s="6">
        <v>45</v>
      </c>
      <c r="K11" s="6">
        <v>30</v>
      </c>
      <c r="L11" s="6">
        <v>39</v>
      </c>
      <c r="M11" s="6">
        <v>26</v>
      </c>
      <c r="N11" s="6">
        <f t="shared" si="2"/>
        <v>35</v>
      </c>
      <c r="O11" s="5">
        <v>6.5439999999999997E-5</v>
      </c>
      <c r="P11" s="5">
        <v>2.4162000000000001E-4</v>
      </c>
      <c r="Q11" s="5">
        <v>1.6602000000000001E-4</v>
      </c>
      <c r="R11" s="5">
        <v>1.7662999999999999E-4</v>
      </c>
      <c r="S11" s="5">
        <f t="shared" si="3"/>
        <v>1.6242749999999999E-4</v>
      </c>
      <c r="T11" s="5">
        <v>4</v>
      </c>
      <c r="U11" s="5">
        <v>9</v>
      </c>
      <c r="V11" s="5">
        <v>7</v>
      </c>
      <c r="W11" s="5">
        <v>6</v>
      </c>
      <c r="X11" s="5">
        <v>6.5</v>
      </c>
    </row>
    <row r="12" spans="1:24" x14ac:dyDescent="0.2">
      <c r="A12" s="40" t="s">
        <v>417</v>
      </c>
      <c r="B12" s="2" t="s">
        <v>416</v>
      </c>
      <c r="C12" s="2">
        <f t="shared" si="4"/>
        <v>5.9563758389261752</v>
      </c>
      <c r="D12" s="2">
        <f t="shared" si="0"/>
        <v>4.5304167767959529E-3</v>
      </c>
      <c r="E12" s="6">
        <v>1.1148099999999999E-3</v>
      </c>
      <c r="F12" s="6">
        <v>1.24508E-3</v>
      </c>
      <c r="G12" s="6">
        <v>4.4645999999999998E-4</v>
      </c>
      <c r="H12" s="6">
        <v>1.1519E-3</v>
      </c>
      <c r="I12" s="6">
        <f t="shared" si="1"/>
        <v>9.8956249999999999E-4</v>
      </c>
      <c r="J12" s="6">
        <v>15</v>
      </c>
      <c r="K12" s="6">
        <v>13.604651162790697</v>
      </c>
      <c r="L12" s="6">
        <v>6.2307692307692308</v>
      </c>
      <c r="M12" s="6">
        <v>10.416666666666668</v>
      </c>
      <c r="N12" s="6">
        <f t="shared" si="2"/>
        <v>11.31302176505665</v>
      </c>
      <c r="O12" s="5">
        <v>8.4400000000000005E-5</v>
      </c>
      <c r="P12" s="5">
        <v>2.6240999999999998E-4</v>
      </c>
      <c r="Q12" s="5">
        <v>1.7385999999999999E-4</v>
      </c>
      <c r="R12" s="5">
        <v>1.4386999999999999E-4</v>
      </c>
      <c r="S12" s="5">
        <f t="shared" si="3"/>
        <v>1.6613499999999998E-4</v>
      </c>
      <c r="T12" s="5">
        <v>2.1111111111111112</v>
      </c>
      <c r="U12" s="5">
        <v>4</v>
      </c>
      <c r="V12" s="5">
        <v>3</v>
      </c>
      <c r="W12" s="5">
        <v>2</v>
      </c>
      <c r="X12" s="5">
        <v>2.7777777777777777</v>
      </c>
    </row>
    <row r="13" spans="1:24" x14ac:dyDescent="0.2">
      <c r="A13" s="17" t="s">
        <v>359</v>
      </c>
      <c r="B13" s="2" t="s">
        <v>358</v>
      </c>
      <c r="C13" s="2">
        <f t="shared" si="4"/>
        <v>2.9503131113835286</v>
      </c>
      <c r="D13" s="2">
        <f t="shared" si="0"/>
        <v>3.4284407387968258E-3</v>
      </c>
      <c r="E13" s="6">
        <v>3.3628799999999999E-3</v>
      </c>
      <c r="F13" s="6">
        <v>5.52141E-3</v>
      </c>
      <c r="G13" s="6">
        <v>5.8107300000000001E-3</v>
      </c>
      <c r="H13" s="6">
        <v>6.6282499999999996E-3</v>
      </c>
      <c r="I13" s="6">
        <f t="shared" si="1"/>
        <v>5.3308174999999996E-3</v>
      </c>
      <c r="J13" s="6">
        <v>7.7</v>
      </c>
      <c r="K13" s="6">
        <v>10.266666666666667</v>
      </c>
      <c r="L13" s="6">
        <v>13.799999999999999</v>
      </c>
      <c r="M13" s="6">
        <v>10.199999999999999</v>
      </c>
      <c r="N13" s="6">
        <f t="shared" si="2"/>
        <v>10.491666666666667</v>
      </c>
      <c r="O13" s="5">
        <v>1.64453E-3</v>
      </c>
      <c r="P13" s="5">
        <v>2.2273599999999998E-3</v>
      </c>
      <c r="Q13" s="5">
        <v>2.2987699999999999E-3</v>
      </c>
      <c r="R13" s="5">
        <v>1.0568000000000001E-3</v>
      </c>
      <c r="S13" s="5">
        <f t="shared" si="3"/>
        <v>1.8068649999999999E-3</v>
      </c>
      <c r="T13" s="5">
        <v>7</v>
      </c>
      <c r="U13" s="5">
        <v>5.7777777777777786</v>
      </c>
      <c r="V13" s="5">
        <v>6.75</v>
      </c>
      <c r="W13" s="5">
        <v>2.5</v>
      </c>
      <c r="X13" s="5">
        <v>5.5069444444444446</v>
      </c>
    </row>
    <row r="14" spans="1:24" x14ac:dyDescent="0.2">
      <c r="A14" s="17" t="s">
        <v>408</v>
      </c>
      <c r="B14" s="2" t="s">
        <v>407</v>
      </c>
      <c r="C14" s="2">
        <f t="shared" si="4"/>
        <v>2.9087545075235521</v>
      </c>
      <c r="D14" s="2">
        <f t="shared" si="0"/>
        <v>2.4052943925722626E-4</v>
      </c>
      <c r="E14" s="6">
        <v>1.17964E-3</v>
      </c>
      <c r="F14" s="6">
        <v>9.7871000000000004E-4</v>
      </c>
      <c r="G14" s="6">
        <v>1.3309000000000001E-3</v>
      </c>
      <c r="H14" s="6">
        <v>1.1327900000000001E-3</v>
      </c>
      <c r="I14" s="6">
        <f t="shared" si="1"/>
        <v>1.15551E-3</v>
      </c>
      <c r="J14" s="6">
        <v>141</v>
      </c>
      <c r="K14" s="6">
        <v>95</v>
      </c>
      <c r="L14" s="6">
        <v>165</v>
      </c>
      <c r="M14" s="6">
        <v>91</v>
      </c>
      <c r="N14" s="6">
        <f t="shared" si="2"/>
        <v>123</v>
      </c>
      <c r="O14" s="5">
        <v>2.0252000000000001E-4</v>
      </c>
      <c r="P14" s="5">
        <v>4.5048000000000001E-4</v>
      </c>
      <c r="Q14" s="5">
        <v>4.5014000000000002E-4</v>
      </c>
      <c r="R14" s="5">
        <v>4.8587000000000001E-4</v>
      </c>
      <c r="S14" s="5">
        <f t="shared" si="3"/>
        <v>3.9725250000000002E-4</v>
      </c>
      <c r="T14" s="5">
        <v>45</v>
      </c>
      <c r="U14" s="5">
        <v>61</v>
      </c>
      <c r="V14" s="5">
        <v>69</v>
      </c>
      <c r="W14" s="5">
        <v>60</v>
      </c>
      <c r="X14" s="5">
        <v>58.75</v>
      </c>
    </row>
    <row r="15" spans="1:24" x14ac:dyDescent="0.2">
      <c r="A15" s="2" t="s">
        <v>174</v>
      </c>
      <c r="B15" s="2" t="s">
        <v>173</v>
      </c>
      <c r="C15" s="2">
        <f t="shared" si="4"/>
        <v>2.666517641232069</v>
      </c>
      <c r="D15" s="2">
        <f t="shared" si="0"/>
        <v>6.2535806745026054E-2</v>
      </c>
      <c r="E15" s="6">
        <v>1.4412400000000001E-3</v>
      </c>
      <c r="F15" s="6">
        <v>6.3101900000000002E-3</v>
      </c>
      <c r="G15" s="6">
        <v>3.87382E-3</v>
      </c>
      <c r="H15" s="6">
        <v>4.4188400000000003E-3</v>
      </c>
      <c r="I15" s="6">
        <f t="shared" si="1"/>
        <v>4.0110225000000001E-3</v>
      </c>
      <c r="J15" s="6">
        <v>3.3</v>
      </c>
      <c r="K15" s="6">
        <v>11.733333333333333</v>
      </c>
      <c r="L15" s="6">
        <v>9.2000000000000011</v>
      </c>
      <c r="M15" s="6">
        <v>6.8</v>
      </c>
      <c r="N15" s="6">
        <f t="shared" si="2"/>
        <v>7.7583333333333337</v>
      </c>
      <c r="O15" s="5">
        <v>1.4096E-3</v>
      </c>
      <c r="P15" s="5">
        <v>2.7842100000000001E-3</v>
      </c>
      <c r="Q15" s="5">
        <v>7.6626000000000005E-4</v>
      </c>
      <c r="R15" s="5">
        <v>1.0568000000000001E-3</v>
      </c>
      <c r="S15" s="5">
        <f t="shared" si="3"/>
        <v>1.5042175000000001E-3</v>
      </c>
      <c r="T15" s="5">
        <v>6</v>
      </c>
      <c r="U15" s="5">
        <v>7.2222222222222214</v>
      </c>
      <c r="V15" s="5">
        <v>2.25</v>
      </c>
      <c r="W15" s="5">
        <v>2.5</v>
      </c>
      <c r="X15" s="5">
        <v>4.4930555555555554</v>
      </c>
    </row>
    <row r="16" spans="1:24" x14ac:dyDescent="0.2">
      <c r="A16" s="2" t="s">
        <v>281</v>
      </c>
      <c r="B16" s="2" t="s">
        <v>280</v>
      </c>
      <c r="C16" s="2">
        <f t="shared" si="4"/>
        <v>1.1641670296844857</v>
      </c>
      <c r="D16" s="2">
        <f t="shared" si="0"/>
        <v>0.8805799859551926</v>
      </c>
      <c r="E16" s="6">
        <v>2.2651E-4</v>
      </c>
      <c r="F16" s="6">
        <v>1.2886499999999999E-3</v>
      </c>
      <c r="G16" s="6">
        <v>1.6846999999999999E-4</v>
      </c>
      <c r="H16" s="6">
        <v>0</v>
      </c>
      <c r="I16" s="6">
        <f t="shared" si="1"/>
        <v>5.6121000000000003E-4</v>
      </c>
      <c r="J16" s="6">
        <v>1.6666666666666665</v>
      </c>
      <c r="K16" s="6">
        <v>7.7</v>
      </c>
      <c r="L16" s="6">
        <v>1.2857142857142856</v>
      </c>
      <c r="M16" s="6">
        <v>0</v>
      </c>
      <c r="N16" s="6">
        <f t="shared" si="2"/>
        <v>2.663095238095238</v>
      </c>
      <c r="O16" s="5">
        <v>1.062E-3</v>
      </c>
      <c r="P16" s="5">
        <v>0</v>
      </c>
      <c r="Q16" s="5">
        <v>1.2112000000000001E-4</v>
      </c>
      <c r="R16" s="5">
        <v>2.6309E-4</v>
      </c>
      <c r="S16" s="5">
        <f t="shared" si="3"/>
        <v>4.8206999999999997E-4</v>
      </c>
      <c r="T16" s="5">
        <v>14.526315789473685</v>
      </c>
      <c r="U16" s="5">
        <v>0</v>
      </c>
      <c r="V16" s="5">
        <v>1.1428571428571428</v>
      </c>
      <c r="W16" s="5">
        <v>2</v>
      </c>
      <c r="X16" s="5">
        <v>4.4172932330827068</v>
      </c>
    </row>
    <row r="17" spans="1:24" x14ac:dyDescent="0.2">
      <c r="A17" s="2" t="s">
        <v>390</v>
      </c>
      <c r="B17" s="2" t="s">
        <v>389</v>
      </c>
      <c r="C17" s="2">
        <f t="shared" si="4"/>
        <v>1.0874140208627521</v>
      </c>
      <c r="D17" s="2">
        <f t="shared" si="0"/>
        <v>0.25368156157991806</v>
      </c>
      <c r="E17" s="6">
        <v>0</v>
      </c>
      <c r="F17" s="6">
        <v>2.3871999999999999E-4</v>
      </c>
      <c r="G17" s="6">
        <v>0</v>
      </c>
      <c r="H17" s="6">
        <v>0</v>
      </c>
      <c r="I17" s="6">
        <f t="shared" si="1"/>
        <v>2.3871999999999999E-4</v>
      </c>
      <c r="J17" s="6">
        <v>0</v>
      </c>
      <c r="K17" s="6">
        <v>2</v>
      </c>
      <c r="L17" s="6">
        <v>0</v>
      </c>
      <c r="M17" s="6">
        <v>0</v>
      </c>
      <c r="N17" s="6">
        <f t="shared" si="2"/>
        <v>0.5</v>
      </c>
      <c r="O17" s="5">
        <v>2.6070999999999999E-4</v>
      </c>
      <c r="P17" s="5">
        <v>1.7112E-4</v>
      </c>
      <c r="Q17" s="5">
        <v>2.2676E-4</v>
      </c>
      <c r="R17" s="5">
        <v>0</v>
      </c>
      <c r="S17" s="5">
        <f t="shared" si="3"/>
        <v>2.1953000000000001E-4</v>
      </c>
      <c r="T17" s="5">
        <v>5</v>
      </c>
      <c r="U17" s="5">
        <v>2</v>
      </c>
      <c r="V17" s="5">
        <v>3</v>
      </c>
      <c r="W17" s="5">
        <v>0</v>
      </c>
      <c r="X17" s="5">
        <v>2.5</v>
      </c>
    </row>
    <row r="18" spans="1:24" x14ac:dyDescent="0.2">
      <c r="A18" s="2" t="s">
        <v>165</v>
      </c>
      <c r="B18" s="2" t="s">
        <v>164</v>
      </c>
      <c r="C18" s="2">
        <f t="shared" si="4"/>
        <v>0.87549391802897647</v>
      </c>
      <c r="D18" s="2">
        <f t="shared" si="0"/>
        <v>0.52729370914870821</v>
      </c>
      <c r="E18" s="6">
        <v>4.5302999999999999E-4</v>
      </c>
      <c r="F18" s="6">
        <v>5.5228000000000005E-4</v>
      </c>
      <c r="G18" s="6">
        <v>1.01081E-3</v>
      </c>
      <c r="H18" s="6">
        <v>8.0887999999999999E-4</v>
      </c>
      <c r="I18" s="6">
        <f t="shared" si="1"/>
        <v>7.0625000000000006E-4</v>
      </c>
      <c r="J18" s="6">
        <v>3.333333333333333</v>
      </c>
      <c r="K18" s="6">
        <v>3.3</v>
      </c>
      <c r="L18" s="6">
        <v>7.7142857142857144</v>
      </c>
      <c r="M18" s="6">
        <v>4</v>
      </c>
      <c r="N18" s="6">
        <f t="shared" si="2"/>
        <v>4.586904761904762</v>
      </c>
      <c r="O18" s="5">
        <v>6.1950000000000004E-4</v>
      </c>
      <c r="P18" s="5">
        <v>9.5971999999999995E-4</v>
      </c>
      <c r="Q18" s="5">
        <v>7.2670999999999999E-4</v>
      </c>
      <c r="R18" s="5">
        <v>9.2082000000000004E-4</v>
      </c>
      <c r="S18" s="5">
        <f t="shared" si="3"/>
        <v>8.0668750000000011E-4</v>
      </c>
      <c r="T18" s="5">
        <v>8.473684210526315</v>
      </c>
      <c r="U18" s="5">
        <v>8</v>
      </c>
      <c r="V18" s="5">
        <v>6.8571428571428568</v>
      </c>
      <c r="W18" s="5">
        <v>7</v>
      </c>
      <c r="X18" s="5">
        <v>7.5827067669172932</v>
      </c>
    </row>
    <row r="19" spans="1:24" x14ac:dyDescent="0.2">
      <c r="A19" s="2" t="s">
        <v>207</v>
      </c>
      <c r="B19" s="2" t="s">
        <v>206</v>
      </c>
      <c r="C19" s="2">
        <f t="shared" si="4"/>
        <v>0.85557080191023616</v>
      </c>
      <c r="D19" s="2">
        <f t="shared" si="0"/>
        <v>0.28294708938078955</v>
      </c>
      <c r="E19" s="6">
        <v>0</v>
      </c>
      <c r="F19" s="6">
        <v>5.2791000000000003E-4</v>
      </c>
      <c r="G19" s="6">
        <v>0</v>
      </c>
      <c r="H19" s="6">
        <v>0</v>
      </c>
      <c r="I19" s="6">
        <f t="shared" si="1"/>
        <v>5.2791000000000003E-4</v>
      </c>
      <c r="J19" s="6">
        <v>0</v>
      </c>
      <c r="K19" s="6">
        <v>3</v>
      </c>
      <c r="L19" s="6">
        <v>0</v>
      </c>
      <c r="M19" s="6">
        <v>0</v>
      </c>
      <c r="N19" s="6">
        <f t="shared" si="2"/>
        <v>0.75</v>
      </c>
      <c r="O19" s="5">
        <v>1.15307E-3</v>
      </c>
      <c r="P19" s="5">
        <v>2.5228000000000002E-4</v>
      </c>
      <c r="Q19" s="5">
        <v>4.4572999999999998E-4</v>
      </c>
      <c r="R19" s="5">
        <v>0</v>
      </c>
      <c r="S19" s="5">
        <f t="shared" si="3"/>
        <v>6.1702666666666676E-4</v>
      </c>
      <c r="T19" s="5">
        <v>15</v>
      </c>
      <c r="U19" s="5">
        <v>2</v>
      </c>
      <c r="V19" s="5">
        <v>4</v>
      </c>
      <c r="W19" s="5">
        <v>0</v>
      </c>
      <c r="X19" s="5">
        <v>5.25</v>
      </c>
    </row>
    <row r="20" spans="1:24" x14ac:dyDescent="0.2">
      <c r="A20" s="2" t="s">
        <v>371</v>
      </c>
      <c r="B20" s="2" t="s">
        <v>370</v>
      </c>
      <c r="C20" s="2">
        <f t="shared" si="4"/>
        <v>0.5927252647675143</v>
      </c>
      <c r="D20" s="2">
        <f t="shared" si="0"/>
        <v>0.64521970010348073</v>
      </c>
      <c r="E20" s="6">
        <v>2.0675000000000001E-4</v>
      </c>
      <c r="F20" s="6">
        <v>2.5460000000000001E-4</v>
      </c>
      <c r="G20" s="6">
        <v>2.99E-4</v>
      </c>
      <c r="H20" s="6">
        <v>7.6909999999999994E-5</v>
      </c>
      <c r="I20" s="6">
        <f t="shared" si="1"/>
        <v>2.0931500000000001E-4</v>
      </c>
      <c r="J20" s="6">
        <v>2</v>
      </c>
      <c r="K20" s="6">
        <v>2</v>
      </c>
      <c r="L20" s="6">
        <v>3</v>
      </c>
      <c r="M20" s="6">
        <v>0.5</v>
      </c>
      <c r="N20" s="6">
        <f t="shared" si="2"/>
        <v>1.875</v>
      </c>
      <c r="O20" s="5">
        <v>0</v>
      </c>
      <c r="P20" s="5">
        <v>4.5625E-4</v>
      </c>
      <c r="Q20" s="5">
        <v>4.0305000000000001E-4</v>
      </c>
      <c r="R20" s="5">
        <v>2.0012E-4</v>
      </c>
      <c r="S20" s="5">
        <f t="shared" si="3"/>
        <v>3.5314E-4</v>
      </c>
      <c r="T20" s="5">
        <v>0</v>
      </c>
      <c r="U20" s="5">
        <v>5</v>
      </c>
      <c r="V20" s="5">
        <v>5</v>
      </c>
      <c r="W20" s="5">
        <v>2</v>
      </c>
      <c r="X20" s="5">
        <v>3</v>
      </c>
    </row>
    <row r="21" spans="1:24" x14ac:dyDescent="0.2">
      <c r="A21" s="2" t="s">
        <v>382</v>
      </c>
      <c r="B21" s="2" t="s">
        <v>381</v>
      </c>
      <c r="C21" s="2">
        <f t="shared" si="4"/>
        <v>0.58940417024905467</v>
      </c>
      <c r="D21" s="2">
        <f t="shared" si="0"/>
        <v>4.3292297809215098E-2</v>
      </c>
      <c r="E21" s="6">
        <v>1.36385E-3</v>
      </c>
      <c r="F21" s="6">
        <v>5.5982000000000004E-4</v>
      </c>
      <c r="G21" s="6">
        <v>5.6979999999999997E-4</v>
      </c>
      <c r="H21" s="6">
        <v>8.7936000000000004E-4</v>
      </c>
      <c r="I21" s="6">
        <f t="shared" si="1"/>
        <v>8.4320750000000007E-4</v>
      </c>
      <c r="J21" s="6">
        <v>30</v>
      </c>
      <c r="K21" s="6">
        <v>10</v>
      </c>
      <c r="L21" s="6">
        <v>13</v>
      </c>
      <c r="M21" s="6">
        <v>13</v>
      </c>
      <c r="N21" s="6">
        <f t="shared" si="2"/>
        <v>16.5</v>
      </c>
      <c r="O21" s="5">
        <v>1.80967E-3</v>
      </c>
      <c r="P21" s="5">
        <v>1.4044999999999999E-3</v>
      </c>
      <c r="Q21" s="5">
        <v>1.2761999999999999E-3</v>
      </c>
      <c r="R21" s="5">
        <v>1.23207E-3</v>
      </c>
      <c r="S21" s="5">
        <f t="shared" si="3"/>
        <v>1.4306099999999999E-3</v>
      </c>
      <c r="T21" s="5">
        <v>74</v>
      </c>
      <c r="U21" s="5">
        <v>35</v>
      </c>
      <c r="V21" s="5">
        <v>36</v>
      </c>
      <c r="W21" s="5">
        <v>28</v>
      </c>
      <c r="X21" s="5">
        <v>43.25</v>
      </c>
    </row>
    <row r="22" spans="1:24" x14ac:dyDescent="0.2">
      <c r="A22" s="2" t="s">
        <v>488</v>
      </c>
      <c r="B22" s="2" t="s">
        <v>320</v>
      </c>
      <c r="C22" s="2">
        <f t="shared" si="4"/>
        <v>0.349578956899674</v>
      </c>
      <c r="D22" s="2">
        <f t="shared" si="0"/>
        <v>1.5853741154090444E-3</v>
      </c>
      <c r="E22" s="6">
        <v>0</v>
      </c>
      <c r="F22" s="6">
        <v>0</v>
      </c>
      <c r="G22" s="6">
        <v>1.5443E-4</v>
      </c>
      <c r="H22" s="6">
        <v>0</v>
      </c>
      <c r="I22" s="6">
        <f t="shared" si="1"/>
        <v>1.5443E-4</v>
      </c>
      <c r="J22" s="6">
        <v>0</v>
      </c>
      <c r="K22" s="6">
        <v>0</v>
      </c>
      <c r="L22" s="6">
        <v>3</v>
      </c>
      <c r="M22" s="6">
        <v>0</v>
      </c>
      <c r="N22" s="6">
        <f t="shared" si="2"/>
        <v>0.75</v>
      </c>
      <c r="O22" s="5">
        <v>4.5953999999999998E-4</v>
      </c>
      <c r="P22" s="5">
        <v>6.1268E-4</v>
      </c>
      <c r="Q22" s="5">
        <v>3.3306999999999998E-4</v>
      </c>
      <c r="R22" s="5">
        <v>3.6174999999999998E-4</v>
      </c>
      <c r="S22" s="5">
        <f t="shared" si="3"/>
        <v>4.4176000000000003E-4</v>
      </c>
      <c r="T22" s="5">
        <v>16</v>
      </c>
      <c r="U22" s="5">
        <v>13</v>
      </c>
      <c r="V22" s="5">
        <v>8</v>
      </c>
      <c r="W22" s="5">
        <v>7</v>
      </c>
      <c r="X22" s="5">
        <v>11</v>
      </c>
    </row>
    <row r="45" spans="1:24" x14ac:dyDescent="0.2">
      <c r="B45" s="4"/>
      <c r="C45" s="4"/>
      <c r="D45" s="4"/>
      <c r="J45" s="3"/>
      <c r="K45" s="3"/>
      <c r="L45" s="3"/>
      <c r="M45" s="3"/>
      <c r="N45" s="3"/>
      <c r="T45" s="3"/>
      <c r="U45" s="3"/>
      <c r="V45" s="3"/>
      <c r="W45" s="3"/>
    </row>
    <row r="46" spans="1:24" x14ac:dyDescent="0.2">
      <c r="B46" s="4"/>
      <c r="C46" s="4"/>
      <c r="D46" s="4"/>
    </row>
    <row r="47" spans="1:24" x14ac:dyDescent="0.2">
      <c r="B47" s="4"/>
      <c r="C47" s="4"/>
      <c r="D47" s="4"/>
      <c r="E47" s="3"/>
      <c r="F47" s="3"/>
      <c r="G47" s="3"/>
      <c r="H47" s="3"/>
      <c r="I47" s="3"/>
      <c r="O47" s="3"/>
      <c r="P47" s="3"/>
      <c r="Q47" s="3"/>
      <c r="R47" s="3"/>
      <c r="S47" s="3"/>
      <c r="X47" s="3"/>
    </row>
    <row r="48" spans="1:24" x14ac:dyDescent="0.2">
      <c r="A48" s="4"/>
      <c r="B48" s="4"/>
      <c r="C48" s="4"/>
      <c r="D48" s="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x14ac:dyDescent="0.2">
      <c r="A49" s="4"/>
      <c r="B49" s="4"/>
      <c r="C49" s="4"/>
      <c r="D49" s="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x14ac:dyDescent="0.2">
      <c r="A50" s="4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2">
      <c r="A51" s="4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2">
      <c r="A52" s="4"/>
      <c r="B52" s="4"/>
      <c r="C52" s="4"/>
      <c r="D52" s="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">
      <c r="A53" s="4"/>
      <c r="B53" s="4"/>
      <c r="C53" s="4"/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4"/>
      <c r="B54" s="4"/>
      <c r="C54" s="4"/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4"/>
      <c r="B55" s="4"/>
      <c r="C55" s="4"/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</sheetData>
  <sortState ref="A4:X36">
    <sortCondition descending="1" ref="C4:C36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  <pageSetup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X170"/>
  <sheetViews>
    <sheetView workbookViewId="0">
      <selection activeCell="A9" activeCellId="1" sqref="A7 A9:A10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484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2" t="s">
        <v>461</v>
      </c>
      <c r="B4" s="2" t="s">
        <v>460</v>
      </c>
      <c r="C4" s="1" t="s">
        <v>528</v>
      </c>
      <c r="D4" s="2">
        <f t="shared" ref="D4:D22" si="0">TTEST(E4:H4,O4:R4,2,2)</f>
        <v>0.13488985229294487</v>
      </c>
      <c r="E4" s="6">
        <v>0</v>
      </c>
      <c r="F4" s="6">
        <v>9.5600000000000006E-5</v>
      </c>
      <c r="G4" s="6">
        <v>8.5900000000000001E-5</v>
      </c>
      <c r="H4" s="6">
        <v>0</v>
      </c>
      <c r="I4" s="6">
        <f t="shared" ref="I4:I22" si="1">AVERAGEIF(E4:H4,"&lt;&gt;0")</f>
        <v>9.075000000000001E-5</v>
      </c>
      <c r="J4" s="6">
        <v>0</v>
      </c>
      <c r="K4" s="6">
        <v>1</v>
      </c>
      <c r="L4" s="6">
        <v>1</v>
      </c>
      <c r="M4" s="6">
        <v>0</v>
      </c>
      <c r="N4" s="6">
        <f t="shared" ref="N4:N22" si="2">AVERAGE(J4:M4)</f>
        <v>0.5</v>
      </c>
      <c r="O4" s="5">
        <v>0</v>
      </c>
      <c r="P4" s="5">
        <v>0</v>
      </c>
      <c r="Q4" s="5">
        <v>0</v>
      </c>
      <c r="R4" s="5">
        <v>0</v>
      </c>
      <c r="S4" s="5" t="e">
        <f t="shared" ref="S4:S22" si="3">AVERAGEIF(O4:R4,"&lt;&gt;0")</f>
        <v>#DIV/0!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2" t="s">
        <v>457</v>
      </c>
      <c r="B5" s="2" t="s">
        <v>456</v>
      </c>
      <c r="C5" s="1" t="s">
        <v>528</v>
      </c>
      <c r="D5" s="2">
        <f t="shared" si="0"/>
        <v>0.35591768374958205</v>
      </c>
      <c r="E5" s="6">
        <v>0</v>
      </c>
      <c r="F5" s="6">
        <v>0</v>
      </c>
      <c r="G5" s="6">
        <v>0</v>
      </c>
      <c r="H5" s="6">
        <v>4.7030000000000002E-5</v>
      </c>
      <c r="I5" s="6">
        <f t="shared" si="1"/>
        <v>4.7030000000000002E-5</v>
      </c>
      <c r="J5" s="6">
        <v>0</v>
      </c>
      <c r="K5" s="6">
        <v>0</v>
      </c>
      <c r="L5" s="6">
        <v>0</v>
      </c>
      <c r="M5" s="6">
        <v>1.0344827586206897</v>
      </c>
      <c r="N5" s="6">
        <f t="shared" si="2"/>
        <v>0.25862068965517243</v>
      </c>
      <c r="O5" s="5">
        <v>0</v>
      </c>
      <c r="P5" s="5">
        <v>0</v>
      </c>
      <c r="Q5" s="5">
        <v>0</v>
      </c>
      <c r="R5" s="5">
        <v>0</v>
      </c>
      <c r="S5" s="5" t="e">
        <f t="shared" si="3"/>
        <v>#DIV/0!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2" t="s">
        <v>443</v>
      </c>
      <c r="B6" s="2" t="s">
        <v>442</v>
      </c>
      <c r="C6" s="1" t="s">
        <v>528</v>
      </c>
      <c r="D6" s="2">
        <f t="shared" si="0"/>
        <v>0.35591768374958205</v>
      </c>
      <c r="E6" s="6">
        <v>0</v>
      </c>
      <c r="F6" s="6">
        <v>0</v>
      </c>
      <c r="G6" s="6">
        <v>3.4064000000000002E-4</v>
      </c>
      <c r="H6" s="6">
        <v>0</v>
      </c>
      <c r="I6" s="6">
        <f t="shared" si="1"/>
        <v>3.4064000000000002E-4</v>
      </c>
      <c r="J6" s="6">
        <v>0</v>
      </c>
      <c r="K6" s="6">
        <v>0</v>
      </c>
      <c r="L6" s="6">
        <v>1</v>
      </c>
      <c r="M6" s="6">
        <v>0</v>
      </c>
      <c r="N6" s="6">
        <f t="shared" si="2"/>
        <v>0.25</v>
      </c>
      <c r="O6" s="5">
        <v>0</v>
      </c>
      <c r="P6" s="5">
        <v>0</v>
      </c>
      <c r="Q6" s="5">
        <v>0</v>
      </c>
      <c r="R6" s="5">
        <v>0</v>
      </c>
      <c r="S6" s="5" t="e">
        <f t="shared" si="3"/>
        <v>#DIV/0!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40" t="s">
        <v>410</v>
      </c>
      <c r="B7" s="2" t="s">
        <v>409</v>
      </c>
      <c r="C7" s="2">
        <f t="shared" ref="C7:C22" si="4">I7/S7</f>
        <v>83.535834658187611</v>
      </c>
      <c r="D7" s="2">
        <f t="shared" si="0"/>
        <v>1.2873234827244208E-4</v>
      </c>
      <c r="E7" s="6">
        <v>7.8891459999999997E-2</v>
      </c>
      <c r="F7" s="6">
        <v>5.5886289999999998E-2</v>
      </c>
      <c r="G7" s="6">
        <v>4.8570120000000001E-2</v>
      </c>
      <c r="H7" s="6">
        <v>5.3100309999999998E-2</v>
      </c>
      <c r="I7" s="6">
        <f t="shared" si="1"/>
        <v>5.9112045000000002E-2</v>
      </c>
      <c r="J7" s="6">
        <v>173</v>
      </c>
      <c r="K7" s="6">
        <v>122</v>
      </c>
      <c r="L7" s="6">
        <v>118</v>
      </c>
      <c r="M7" s="6">
        <v>115</v>
      </c>
      <c r="N7" s="6">
        <f t="shared" si="2"/>
        <v>132</v>
      </c>
      <c r="O7" s="5">
        <v>0</v>
      </c>
      <c r="P7" s="5">
        <v>0</v>
      </c>
      <c r="Q7" s="5">
        <v>6.3144999999999998E-4</v>
      </c>
      <c r="R7" s="5">
        <v>7.8379999999999997E-4</v>
      </c>
      <c r="S7" s="5">
        <f t="shared" si="3"/>
        <v>7.0762499999999992E-4</v>
      </c>
      <c r="T7" s="5">
        <v>0</v>
      </c>
      <c r="U7" s="5">
        <v>0</v>
      </c>
      <c r="V7" s="5">
        <v>2</v>
      </c>
      <c r="W7" s="5">
        <v>2</v>
      </c>
      <c r="X7" s="5">
        <v>1</v>
      </c>
    </row>
    <row r="8" spans="1:24" x14ac:dyDescent="0.2">
      <c r="A8" s="2" t="s">
        <v>487</v>
      </c>
      <c r="B8" s="2" t="s">
        <v>415</v>
      </c>
      <c r="C8" s="2">
        <f t="shared" si="4"/>
        <v>14.780094523213789</v>
      </c>
      <c r="D8" s="2">
        <f t="shared" si="0"/>
        <v>6.9086062859679359E-2</v>
      </c>
      <c r="E8" s="6">
        <v>2.7708000000000002E-4</v>
      </c>
      <c r="F8" s="6">
        <v>9.7415000000000002E-4</v>
      </c>
      <c r="G8" s="6">
        <v>8.7533000000000001E-4</v>
      </c>
      <c r="H8" s="6">
        <v>0</v>
      </c>
      <c r="I8" s="6">
        <f t="shared" si="1"/>
        <v>7.0885333333333333E-4</v>
      </c>
      <c r="J8" s="6">
        <v>4</v>
      </c>
      <c r="K8" s="6">
        <v>14</v>
      </c>
      <c r="L8" s="6">
        <v>14</v>
      </c>
      <c r="M8" s="6">
        <v>0</v>
      </c>
      <c r="N8" s="6">
        <f t="shared" si="2"/>
        <v>8</v>
      </c>
      <c r="O8" s="5">
        <v>0</v>
      </c>
      <c r="P8" s="5">
        <v>0</v>
      </c>
      <c r="Q8" s="5">
        <v>4.7960000000000002E-5</v>
      </c>
      <c r="R8" s="5">
        <v>0</v>
      </c>
      <c r="S8" s="5">
        <f t="shared" si="3"/>
        <v>4.7960000000000002E-5</v>
      </c>
      <c r="T8" s="5">
        <v>0</v>
      </c>
      <c r="U8" s="5">
        <v>0</v>
      </c>
      <c r="V8" s="5">
        <v>1</v>
      </c>
      <c r="W8" s="5">
        <v>0</v>
      </c>
      <c r="X8" s="5">
        <v>0.25</v>
      </c>
    </row>
    <row r="9" spans="1:24" x14ac:dyDescent="0.2">
      <c r="A9" s="40" t="s">
        <v>417</v>
      </c>
      <c r="B9" s="2" t="s">
        <v>416</v>
      </c>
      <c r="C9" s="2">
        <f t="shared" si="4"/>
        <v>5.7976344539079676</v>
      </c>
      <c r="D9" s="2">
        <f t="shared" si="0"/>
        <v>8.2656314719040951E-5</v>
      </c>
      <c r="E9" s="6">
        <v>1.0008300000000001E-3</v>
      </c>
      <c r="F9" s="6">
        <v>8.4084000000000003E-4</v>
      </c>
      <c r="G9" s="6">
        <v>1.1635300000000001E-3</v>
      </c>
      <c r="H9" s="6">
        <v>8.4756000000000002E-4</v>
      </c>
      <c r="I9" s="6">
        <f t="shared" si="1"/>
        <v>9.6319000000000005E-4</v>
      </c>
      <c r="J9" s="6">
        <v>11.956521739130435</v>
      </c>
      <c r="K9" s="6">
        <v>10</v>
      </c>
      <c r="L9" s="6">
        <v>15.4</v>
      </c>
      <c r="M9" s="6">
        <v>10</v>
      </c>
      <c r="N9" s="6">
        <f t="shared" si="2"/>
        <v>11.839130434782609</v>
      </c>
      <c r="O9" s="5">
        <v>8.4400000000000005E-5</v>
      </c>
      <c r="P9" s="5">
        <v>2.6240999999999998E-4</v>
      </c>
      <c r="Q9" s="5">
        <v>1.7385999999999999E-4</v>
      </c>
      <c r="R9" s="5">
        <v>1.4386999999999999E-4</v>
      </c>
      <c r="S9" s="5">
        <f t="shared" si="3"/>
        <v>1.6613499999999998E-4</v>
      </c>
      <c r="T9" s="5">
        <v>2.1111111111111112</v>
      </c>
      <c r="U9" s="5">
        <v>4</v>
      </c>
      <c r="V9" s="5">
        <v>3</v>
      </c>
      <c r="W9" s="5">
        <v>2</v>
      </c>
      <c r="X9" s="5">
        <v>2.7777777777777777</v>
      </c>
    </row>
    <row r="10" spans="1:24" x14ac:dyDescent="0.2">
      <c r="A10" s="17" t="s">
        <v>408</v>
      </c>
      <c r="B10" s="2" t="s">
        <v>407</v>
      </c>
      <c r="C10" s="2">
        <f t="shared" si="4"/>
        <v>2.982158702588404</v>
      </c>
      <c r="D10" s="2">
        <f t="shared" si="0"/>
        <v>1.4483933779693093E-4</v>
      </c>
      <c r="E10" s="6">
        <v>1.3097600000000001E-3</v>
      </c>
      <c r="F10" s="6">
        <v>1.2683600000000001E-3</v>
      </c>
      <c r="G10" s="6">
        <v>1.1396799999999999E-3</v>
      </c>
      <c r="H10" s="6">
        <v>1.0208800000000001E-3</v>
      </c>
      <c r="I10" s="6">
        <f t="shared" si="1"/>
        <v>1.1846700000000001E-3</v>
      </c>
      <c r="J10" s="6">
        <v>139</v>
      </c>
      <c r="K10" s="6">
        <v>134</v>
      </c>
      <c r="L10" s="6">
        <v>134</v>
      </c>
      <c r="M10" s="6">
        <v>107</v>
      </c>
      <c r="N10" s="6">
        <f t="shared" si="2"/>
        <v>128.5</v>
      </c>
      <c r="O10" s="5">
        <v>2.0252000000000001E-4</v>
      </c>
      <c r="P10" s="5">
        <v>4.5048000000000001E-4</v>
      </c>
      <c r="Q10" s="5">
        <v>4.5014000000000002E-4</v>
      </c>
      <c r="R10" s="5">
        <v>4.8587000000000001E-4</v>
      </c>
      <c r="S10" s="5">
        <f t="shared" si="3"/>
        <v>3.9725250000000002E-4</v>
      </c>
      <c r="T10" s="5">
        <v>45</v>
      </c>
      <c r="U10" s="5">
        <v>61</v>
      </c>
      <c r="V10" s="5">
        <v>69</v>
      </c>
      <c r="W10" s="5">
        <v>60</v>
      </c>
      <c r="X10" s="5">
        <v>58.75</v>
      </c>
    </row>
    <row r="11" spans="1:24" x14ac:dyDescent="0.2">
      <c r="A11" s="2" t="s">
        <v>402</v>
      </c>
      <c r="B11" s="2" t="s">
        <v>401</v>
      </c>
      <c r="C11" s="2">
        <f t="shared" si="4"/>
        <v>1.9053868504816127</v>
      </c>
      <c r="D11" s="2">
        <f t="shared" si="0"/>
        <v>4.0240076780682012E-2</v>
      </c>
      <c r="E11" s="6">
        <v>1.1605999999999999E-3</v>
      </c>
      <c r="F11" s="6">
        <v>1.16197E-3</v>
      </c>
      <c r="G11" s="6">
        <v>5.3007E-4</v>
      </c>
      <c r="H11" s="6">
        <v>8.1086000000000005E-4</v>
      </c>
      <c r="I11" s="6">
        <f t="shared" si="1"/>
        <v>9.1587500000000002E-4</v>
      </c>
      <c r="J11" s="6">
        <v>13.043478260869565</v>
      </c>
      <c r="K11" s="6">
        <v>13</v>
      </c>
      <c r="L11" s="6">
        <v>6.6</v>
      </c>
      <c r="M11" s="6">
        <v>9</v>
      </c>
      <c r="N11" s="6">
        <f t="shared" si="2"/>
        <v>10.410869565217391</v>
      </c>
      <c r="O11" s="5">
        <v>7.1774999999999996E-4</v>
      </c>
      <c r="P11" s="5">
        <v>4.1840999999999997E-4</v>
      </c>
      <c r="Q11" s="5">
        <v>0</v>
      </c>
      <c r="R11" s="5">
        <v>3.0587000000000002E-4</v>
      </c>
      <c r="S11" s="5">
        <f t="shared" si="3"/>
        <v>4.8067666666666667E-4</v>
      </c>
      <c r="T11" s="5">
        <v>16.888888888888889</v>
      </c>
      <c r="U11" s="5">
        <v>6</v>
      </c>
      <c r="V11" s="5">
        <v>0</v>
      </c>
      <c r="W11" s="5">
        <v>4</v>
      </c>
      <c r="X11" s="5">
        <v>6.7222222222222223</v>
      </c>
    </row>
    <row r="12" spans="1:24" x14ac:dyDescent="0.2">
      <c r="A12" s="2" t="s">
        <v>281</v>
      </c>
      <c r="B12" s="2" t="s">
        <v>280</v>
      </c>
      <c r="C12" s="2">
        <f t="shared" si="4"/>
        <v>1.8829837990333358</v>
      </c>
      <c r="D12" s="2">
        <f t="shared" si="0"/>
        <v>0.42923015903351164</v>
      </c>
      <c r="E12" s="6">
        <v>1.39949E-3</v>
      </c>
      <c r="F12" s="6">
        <v>7.9078000000000004E-4</v>
      </c>
      <c r="G12" s="6">
        <v>5.3291999999999999E-4</v>
      </c>
      <c r="H12" s="6">
        <v>0</v>
      </c>
      <c r="I12" s="6">
        <f t="shared" si="1"/>
        <v>9.0773000000000015E-4</v>
      </c>
      <c r="J12" s="6">
        <v>9.1428571428571423</v>
      </c>
      <c r="K12" s="6">
        <v>5.1428571428571423</v>
      </c>
      <c r="L12" s="6">
        <v>3.8571428571428572</v>
      </c>
      <c r="M12" s="6">
        <v>0</v>
      </c>
      <c r="N12" s="6">
        <f t="shared" si="2"/>
        <v>4.5357142857142856</v>
      </c>
      <c r="O12" s="5">
        <v>1.062E-3</v>
      </c>
      <c r="P12" s="5">
        <v>0</v>
      </c>
      <c r="Q12" s="5">
        <v>1.2112000000000001E-4</v>
      </c>
      <c r="R12" s="5">
        <v>2.6309E-4</v>
      </c>
      <c r="S12" s="5">
        <f t="shared" si="3"/>
        <v>4.8206999999999997E-4</v>
      </c>
      <c r="T12" s="5">
        <v>14.526315789473685</v>
      </c>
      <c r="U12" s="5">
        <v>0</v>
      </c>
      <c r="V12" s="5">
        <v>1.1428571428571428</v>
      </c>
      <c r="W12" s="5">
        <v>2</v>
      </c>
      <c r="X12" s="5">
        <v>4.4172932330827068</v>
      </c>
    </row>
    <row r="13" spans="1:24" x14ac:dyDescent="0.2">
      <c r="A13" s="2" t="s">
        <v>392</v>
      </c>
      <c r="B13" s="2" t="s">
        <v>391</v>
      </c>
      <c r="C13" s="2">
        <f t="shared" si="4"/>
        <v>1.4385956811500515</v>
      </c>
      <c r="D13" s="2">
        <f t="shared" si="0"/>
        <v>0.3295623025544876</v>
      </c>
      <c r="E13" s="6">
        <v>3.7680999999999999E-4</v>
      </c>
      <c r="F13" s="6">
        <v>2.0646E-4</v>
      </c>
      <c r="G13" s="6">
        <v>2.4735000000000002E-4</v>
      </c>
      <c r="H13" s="6">
        <v>1.0404999999999999E-4</v>
      </c>
      <c r="I13" s="6">
        <f t="shared" si="1"/>
        <v>2.3366749999999999E-4</v>
      </c>
      <c r="J13" s="6">
        <v>11</v>
      </c>
      <c r="K13" s="6">
        <v>6</v>
      </c>
      <c r="L13" s="6">
        <v>8</v>
      </c>
      <c r="M13" s="6">
        <v>3</v>
      </c>
      <c r="N13" s="6">
        <f t="shared" si="2"/>
        <v>7</v>
      </c>
      <c r="O13" s="5">
        <v>6.5439999999999997E-5</v>
      </c>
      <c r="P13" s="5">
        <v>2.4162000000000001E-4</v>
      </c>
      <c r="Q13" s="5">
        <v>1.6602000000000001E-4</v>
      </c>
      <c r="R13" s="5">
        <v>1.7662999999999999E-4</v>
      </c>
      <c r="S13" s="5">
        <f t="shared" si="3"/>
        <v>1.6242749999999999E-4</v>
      </c>
      <c r="T13" s="5">
        <v>4</v>
      </c>
      <c r="U13" s="5">
        <v>9</v>
      </c>
      <c r="V13" s="5">
        <v>7</v>
      </c>
      <c r="W13" s="5">
        <v>6</v>
      </c>
      <c r="X13" s="5">
        <v>6.5</v>
      </c>
    </row>
    <row r="14" spans="1:24" x14ac:dyDescent="0.2">
      <c r="A14" s="2" t="s">
        <v>359</v>
      </c>
      <c r="B14" s="2" t="s">
        <v>358</v>
      </c>
      <c r="C14" s="2">
        <f t="shared" si="4"/>
        <v>1.2998743680352434</v>
      </c>
      <c r="D14" s="2">
        <f t="shared" si="0"/>
        <v>0.34088484989723006</v>
      </c>
      <c r="E14" s="6">
        <v>1.4756599999999999E-3</v>
      </c>
      <c r="F14" s="6">
        <v>3.5293799999999999E-3</v>
      </c>
      <c r="G14" s="6">
        <v>2.3975200000000002E-3</v>
      </c>
      <c r="H14" s="6">
        <v>1.9922300000000002E-3</v>
      </c>
      <c r="I14" s="6">
        <f t="shared" si="1"/>
        <v>2.3486975E-3</v>
      </c>
      <c r="J14" s="6">
        <v>3</v>
      </c>
      <c r="K14" s="6">
        <v>7.1428571428571423</v>
      </c>
      <c r="L14" s="6">
        <v>5.3999999999999995</v>
      </c>
      <c r="M14" s="6">
        <v>4</v>
      </c>
      <c r="N14" s="6">
        <f t="shared" si="2"/>
        <v>4.8857142857142852</v>
      </c>
      <c r="O14" s="5">
        <v>1.64453E-3</v>
      </c>
      <c r="P14" s="5">
        <v>2.2273599999999998E-3</v>
      </c>
      <c r="Q14" s="5">
        <v>2.2987699999999999E-3</v>
      </c>
      <c r="R14" s="5">
        <v>1.0568000000000001E-3</v>
      </c>
      <c r="S14" s="5">
        <f t="shared" si="3"/>
        <v>1.8068649999999999E-3</v>
      </c>
      <c r="T14" s="5">
        <v>7</v>
      </c>
      <c r="U14" s="5">
        <v>5.7777777777777786</v>
      </c>
      <c r="V14" s="5">
        <v>6.75</v>
      </c>
      <c r="W14" s="5">
        <v>2.5</v>
      </c>
      <c r="X14" s="5">
        <v>5.5069444444444446</v>
      </c>
    </row>
    <row r="15" spans="1:24" x14ac:dyDescent="0.2">
      <c r="A15" s="2" t="s">
        <v>382</v>
      </c>
      <c r="B15" s="2" t="s">
        <v>381</v>
      </c>
      <c r="C15" s="2">
        <f t="shared" si="4"/>
        <v>1.2212954613766156</v>
      </c>
      <c r="D15" s="2">
        <f t="shared" si="0"/>
        <v>0.24284320800843612</v>
      </c>
      <c r="E15" s="6">
        <v>1.6384699999999999E-3</v>
      </c>
      <c r="F15" s="6">
        <v>1.4915900000000001E-3</v>
      </c>
      <c r="G15" s="6">
        <v>2.35702E-3</v>
      </c>
      <c r="H15" s="6">
        <v>1.5017100000000001E-3</v>
      </c>
      <c r="I15" s="6">
        <f t="shared" si="1"/>
        <v>1.7471975E-3</v>
      </c>
      <c r="J15" s="6">
        <v>32</v>
      </c>
      <c r="K15" s="6">
        <v>29</v>
      </c>
      <c r="L15" s="6">
        <v>51</v>
      </c>
      <c r="M15" s="6">
        <v>28.96551724137931</v>
      </c>
      <c r="N15" s="6">
        <f t="shared" si="2"/>
        <v>35.241379310344826</v>
      </c>
      <c r="O15" s="5">
        <v>1.80967E-3</v>
      </c>
      <c r="P15" s="5">
        <v>1.4044999999999999E-3</v>
      </c>
      <c r="Q15" s="5">
        <v>1.2761999999999999E-3</v>
      </c>
      <c r="R15" s="5">
        <v>1.23207E-3</v>
      </c>
      <c r="S15" s="5">
        <f t="shared" si="3"/>
        <v>1.4306099999999999E-3</v>
      </c>
      <c r="T15" s="5">
        <v>74</v>
      </c>
      <c r="U15" s="5">
        <v>35</v>
      </c>
      <c r="V15" s="5">
        <v>36</v>
      </c>
      <c r="W15" s="5">
        <v>28</v>
      </c>
      <c r="X15" s="5">
        <v>43.25</v>
      </c>
    </row>
    <row r="16" spans="1:24" x14ac:dyDescent="0.2">
      <c r="A16" s="2" t="s">
        <v>386</v>
      </c>
      <c r="B16" s="2" t="s">
        <v>385</v>
      </c>
      <c r="C16" s="2">
        <f t="shared" si="4"/>
        <v>1.1199762209291853</v>
      </c>
      <c r="D16" s="2">
        <f t="shared" si="0"/>
        <v>0.1954239905416699</v>
      </c>
      <c r="E16" s="6">
        <v>3.8741999999999997E-4</v>
      </c>
      <c r="F16" s="6">
        <v>7.7833999999999998E-4</v>
      </c>
      <c r="G16" s="6">
        <v>6.9937000000000005E-4</v>
      </c>
      <c r="H16" s="6">
        <v>0</v>
      </c>
      <c r="I16" s="6">
        <f t="shared" si="1"/>
        <v>6.2171000000000004E-4</v>
      </c>
      <c r="J16" s="6">
        <v>1</v>
      </c>
      <c r="K16" s="6">
        <v>2</v>
      </c>
      <c r="L16" s="6">
        <v>2</v>
      </c>
      <c r="M16" s="6">
        <v>0</v>
      </c>
      <c r="N16" s="6">
        <f t="shared" si="2"/>
        <v>1.25</v>
      </c>
      <c r="O16" s="5">
        <v>5.5511000000000004E-4</v>
      </c>
      <c r="P16" s="5">
        <v>0</v>
      </c>
      <c r="Q16" s="5">
        <v>0</v>
      </c>
      <c r="R16" s="5">
        <v>0</v>
      </c>
      <c r="S16" s="5">
        <f t="shared" si="3"/>
        <v>5.5511000000000004E-4</v>
      </c>
      <c r="T16" s="5">
        <v>3</v>
      </c>
      <c r="U16" s="5">
        <v>0</v>
      </c>
      <c r="V16" s="5">
        <v>0</v>
      </c>
      <c r="W16" s="5">
        <v>0</v>
      </c>
      <c r="X16" s="5">
        <v>0.75</v>
      </c>
    </row>
    <row r="17" spans="1:24" x14ac:dyDescent="0.2">
      <c r="A17" s="2" t="s">
        <v>174</v>
      </c>
      <c r="B17" s="2" t="s">
        <v>173</v>
      </c>
      <c r="C17" s="2">
        <f t="shared" si="4"/>
        <v>1.1030430550546491</v>
      </c>
      <c r="D17" s="2">
        <f t="shared" si="0"/>
        <v>0.68990179824161002</v>
      </c>
      <c r="E17" s="6">
        <v>1.9675500000000002E-3</v>
      </c>
      <c r="F17" s="6">
        <v>1.41175E-3</v>
      </c>
      <c r="G17" s="6">
        <v>1.5983499999999999E-3</v>
      </c>
      <c r="H17" s="6">
        <v>0</v>
      </c>
      <c r="I17" s="6">
        <f t="shared" si="1"/>
        <v>1.6592166666666668E-3</v>
      </c>
      <c r="J17" s="6">
        <v>4</v>
      </c>
      <c r="K17" s="6">
        <v>2.8571428571428572</v>
      </c>
      <c r="L17" s="6">
        <v>3.5999999999999996</v>
      </c>
      <c r="M17" s="6">
        <v>0</v>
      </c>
      <c r="N17" s="6">
        <f t="shared" si="2"/>
        <v>2.6142857142857143</v>
      </c>
      <c r="O17" s="5">
        <v>1.4096E-3</v>
      </c>
      <c r="P17" s="5">
        <v>2.7842100000000001E-3</v>
      </c>
      <c r="Q17" s="5">
        <v>7.6626000000000005E-4</v>
      </c>
      <c r="R17" s="5">
        <v>1.0568000000000001E-3</v>
      </c>
      <c r="S17" s="5">
        <f t="shared" si="3"/>
        <v>1.5042175000000001E-3</v>
      </c>
      <c r="T17" s="5">
        <v>6</v>
      </c>
      <c r="U17" s="5">
        <v>7.2222222222222214</v>
      </c>
      <c r="V17" s="5">
        <v>2.25</v>
      </c>
      <c r="W17" s="5">
        <v>2.5</v>
      </c>
      <c r="X17" s="5">
        <v>4.4930555555555554</v>
      </c>
    </row>
    <row r="18" spans="1:24" x14ac:dyDescent="0.2">
      <c r="A18" s="2" t="s">
        <v>371</v>
      </c>
      <c r="B18" s="2" t="s">
        <v>370</v>
      </c>
      <c r="C18" s="2">
        <f t="shared" si="4"/>
        <v>0.9978761964093561</v>
      </c>
      <c r="D18" s="2">
        <f t="shared" si="0"/>
        <v>0.99769550603610369</v>
      </c>
      <c r="E18" s="6">
        <v>2.3285999999999999E-4</v>
      </c>
      <c r="F18" s="6">
        <v>1.1696000000000001E-4</v>
      </c>
      <c r="G18" s="6">
        <v>0</v>
      </c>
      <c r="H18" s="6">
        <v>7.0735000000000004E-4</v>
      </c>
      <c r="I18" s="6">
        <f t="shared" si="1"/>
        <v>3.5239000000000001E-4</v>
      </c>
      <c r="J18" s="6">
        <v>2</v>
      </c>
      <c r="K18" s="6">
        <v>1</v>
      </c>
      <c r="L18" s="6">
        <v>0</v>
      </c>
      <c r="M18" s="6">
        <v>6</v>
      </c>
      <c r="N18" s="6">
        <f t="shared" si="2"/>
        <v>2.25</v>
      </c>
      <c r="O18" s="5">
        <v>0</v>
      </c>
      <c r="P18" s="5">
        <v>4.5625E-4</v>
      </c>
      <c r="Q18" s="5">
        <v>4.0305000000000001E-4</v>
      </c>
      <c r="R18" s="5">
        <v>2.0012E-4</v>
      </c>
      <c r="S18" s="5">
        <f t="shared" si="3"/>
        <v>3.5314E-4</v>
      </c>
      <c r="T18" s="5">
        <v>0</v>
      </c>
      <c r="U18" s="5">
        <v>5</v>
      </c>
      <c r="V18" s="5">
        <v>5</v>
      </c>
      <c r="W18" s="5">
        <v>2</v>
      </c>
      <c r="X18" s="5">
        <v>3</v>
      </c>
    </row>
    <row r="19" spans="1:24" x14ac:dyDescent="0.2">
      <c r="A19" s="2" t="s">
        <v>488</v>
      </c>
      <c r="B19" s="2" t="s">
        <v>320</v>
      </c>
      <c r="C19" s="2">
        <f t="shared" si="4"/>
        <v>0.87921043100325968</v>
      </c>
      <c r="D19" s="2">
        <f t="shared" si="0"/>
        <v>0.6295726863114246</v>
      </c>
      <c r="E19" s="6">
        <v>5.4120999999999998E-4</v>
      </c>
      <c r="F19" s="6">
        <v>3.6244000000000001E-4</v>
      </c>
      <c r="G19" s="6">
        <v>1.6284000000000001E-4</v>
      </c>
      <c r="H19" s="6">
        <v>4.8711000000000002E-4</v>
      </c>
      <c r="I19" s="6">
        <f t="shared" si="1"/>
        <v>3.8840000000000001E-4</v>
      </c>
      <c r="J19" s="6">
        <v>9</v>
      </c>
      <c r="K19" s="6">
        <v>6</v>
      </c>
      <c r="L19" s="6">
        <v>3</v>
      </c>
      <c r="M19" s="6">
        <v>8</v>
      </c>
      <c r="N19" s="6">
        <f t="shared" si="2"/>
        <v>6.5</v>
      </c>
      <c r="O19" s="5">
        <v>4.5953999999999998E-4</v>
      </c>
      <c r="P19" s="5">
        <v>6.1268E-4</v>
      </c>
      <c r="Q19" s="5">
        <v>3.3306999999999998E-4</v>
      </c>
      <c r="R19" s="5">
        <v>3.6174999999999998E-4</v>
      </c>
      <c r="S19" s="5">
        <f t="shared" si="3"/>
        <v>4.4176000000000003E-4</v>
      </c>
      <c r="T19" s="5">
        <v>16</v>
      </c>
      <c r="U19" s="5">
        <v>13</v>
      </c>
      <c r="V19" s="5">
        <v>8</v>
      </c>
      <c r="W19" s="5">
        <v>7</v>
      </c>
      <c r="X19" s="5">
        <v>11</v>
      </c>
    </row>
    <row r="20" spans="1:24" x14ac:dyDescent="0.2">
      <c r="A20" s="2" t="s">
        <v>165</v>
      </c>
      <c r="B20" s="2" t="s">
        <v>164</v>
      </c>
      <c r="C20" s="2">
        <f t="shared" si="4"/>
        <v>0.82535988223444634</v>
      </c>
      <c r="D20" s="2">
        <f t="shared" si="0"/>
        <v>0.4465302216830549</v>
      </c>
      <c r="E20" s="6">
        <v>1.04962E-3</v>
      </c>
      <c r="F20" s="6">
        <v>5.9307999999999995E-4</v>
      </c>
      <c r="G20" s="6">
        <v>7.1055000000000001E-4</v>
      </c>
      <c r="H20" s="6">
        <v>3.0998000000000001E-4</v>
      </c>
      <c r="I20" s="6">
        <f t="shared" si="1"/>
        <v>6.6580749999999998E-4</v>
      </c>
      <c r="J20" s="6">
        <v>6.8571428571428568</v>
      </c>
      <c r="K20" s="6">
        <v>3.8571428571428572</v>
      </c>
      <c r="L20" s="6">
        <v>5.1428571428571423</v>
      </c>
      <c r="M20" s="6">
        <v>2</v>
      </c>
      <c r="N20" s="6">
        <f t="shared" si="2"/>
        <v>4.4642857142857135</v>
      </c>
      <c r="O20" s="5">
        <v>6.1950000000000004E-4</v>
      </c>
      <c r="P20" s="5">
        <v>9.5971999999999995E-4</v>
      </c>
      <c r="Q20" s="5">
        <v>7.2670999999999999E-4</v>
      </c>
      <c r="R20" s="5">
        <v>9.2082000000000004E-4</v>
      </c>
      <c r="S20" s="5">
        <f t="shared" si="3"/>
        <v>8.0668750000000011E-4</v>
      </c>
      <c r="T20" s="5">
        <v>8.473684210526315</v>
      </c>
      <c r="U20" s="5">
        <v>8</v>
      </c>
      <c r="V20" s="5">
        <v>6.8571428571428568</v>
      </c>
      <c r="W20" s="5">
        <v>7</v>
      </c>
      <c r="X20" s="5">
        <v>7.5827067669172932</v>
      </c>
    </row>
    <row r="21" spans="1:24" x14ac:dyDescent="0.2">
      <c r="A21" s="2" t="s">
        <v>390</v>
      </c>
      <c r="B21" s="2" t="s">
        <v>389</v>
      </c>
      <c r="C21" s="2">
        <f t="shared" si="4"/>
        <v>0.7470732929440167</v>
      </c>
      <c r="D21" s="2">
        <f t="shared" si="0"/>
        <v>0.33022139749308693</v>
      </c>
      <c r="E21" s="6">
        <v>2.1834E-4</v>
      </c>
      <c r="F21" s="6">
        <v>1.0967E-4</v>
      </c>
      <c r="G21" s="6">
        <v>0</v>
      </c>
      <c r="H21" s="6">
        <v>0</v>
      </c>
      <c r="I21" s="6">
        <f t="shared" si="1"/>
        <v>1.64005E-4</v>
      </c>
      <c r="J21" s="6">
        <v>2</v>
      </c>
      <c r="K21" s="6">
        <v>1</v>
      </c>
      <c r="L21" s="6">
        <v>0</v>
      </c>
      <c r="M21" s="6">
        <v>0</v>
      </c>
      <c r="N21" s="6">
        <f t="shared" si="2"/>
        <v>0.75</v>
      </c>
      <c r="O21" s="5">
        <v>2.6070999999999999E-4</v>
      </c>
      <c r="P21" s="5">
        <v>1.7112E-4</v>
      </c>
      <c r="Q21" s="5">
        <v>2.2676E-4</v>
      </c>
      <c r="R21" s="5">
        <v>0</v>
      </c>
      <c r="S21" s="5">
        <f t="shared" si="3"/>
        <v>2.1953000000000001E-4</v>
      </c>
      <c r="T21" s="5">
        <v>5</v>
      </c>
      <c r="U21" s="5">
        <v>2</v>
      </c>
      <c r="V21" s="5">
        <v>3</v>
      </c>
      <c r="W21" s="5">
        <v>0</v>
      </c>
      <c r="X21" s="5">
        <v>2.5</v>
      </c>
    </row>
    <row r="22" spans="1:24" x14ac:dyDescent="0.2">
      <c r="A22" s="2" t="s">
        <v>207</v>
      </c>
      <c r="B22" s="2" t="s">
        <v>206</v>
      </c>
      <c r="C22" s="2">
        <f t="shared" si="4"/>
        <v>0.7063227953410981</v>
      </c>
      <c r="D22" s="2">
        <f t="shared" si="0"/>
        <v>0.23867056743266032</v>
      </c>
      <c r="E22" s="6">
        <v>0</v>
      </c>
      <c r="F22" s="6">
        <v>0</v>
      </c>
      <c r="G22" s="6">
        <v>4.3582000000000001E-4</v>
      </c>
      <c r="H22" s="6">
        <v>0</v>
      </c>
      <c r="I22" s="6">
        <f t="shared" si="1"/>
        <v>4.3582000000000001E-4</v>
      </c>
      <c r="J22" s="6">
        <v>0</v>
      </c>
      <c r="K22" s="6">
        <v>0</v>
      </c>
      <c r="L22" s="6">
        <v>3</v>
      </c>
      <c r="M22" s="6">
        <v>0</v>
      </c>
      <c r="N22" s="6">
        <f t="shared" si="2"/>
        <v>0.75</v>
      </c>
      <c r="O22" s="5">
        <v>1.15307E-3</v>
      </c>
      <c r="P22" s="5">
        <v>2.5228000000000002E-4</v>
      </c>
      <c r="Q22" s="5">
        <v>4.4572999999999998E-4</v>
      </c>
      <c r="R22" s="5">
        <v>0</v>
      </c>
      <c r="S22" s="5">
        <f t="shared" si="3"/>
        <v>6.1702666666666676E-4</v>
      </c>
      <c r="T22" s="5">
        <v>15</v>
      </c>
      <c r="U22" s="5">
        <v>2</v>
      </c>
      <c r="V22" s="5">
        <v>4</v>
      </c>
      <c r="W22" s="5">
        <v>0</v>
      </c>
      <c r="X22" s="5">
        <v>5.25</v>
      </c>
    </row>
    <row r="45" spans="1:24" x14ac:dyDescent="0.2">
      <c r="B45" s="4"/>
      <c r="C45" s="4"/>
      <c r="D45" s="4"/>
      <c r="J45" s="3"/>
      <c r="K45" s="3"/>
      <c r="L45" s="3"/>
      <c r="M45" s="3"/>
      <c r="N45" s="3"/>
      <c r="T45" s="3"/>
      <c r="U45" s="3"/>
      <c r="V45" s="3"/>
      <c r="W45" s="3"/>
    </row>
    <row r="46" spans="1:24" x14ac:dyDescent="0.2">
      <c r="B46" s="4"/>
      <c r="C46" s="4"/>
      <c r="D46" s="4"/>
    </row>
    <row r="47" spans="1:24" x14ac:dyDescent="0.2">
      <c r="B47" s="4"/>
      <c r="C47" s="4"/>
      <c r="D47" s="4"/>
      <c r="E47" s="3"/>
      <c r="F47" s="3"/>
      <c r="G47" s="3"/>
      <c r="H47" s="3"/>
      <c r="I47" s="3"/>
      <c r="O47" s="3"/>
      <c r="P47" s="3"/>
      <c r="Q47" s="3"/>
      <c r="R47" s="3"/>
      <c r="S47" s="3"/>
      <c r="X47" s="3"/>
    </row>
    <row r="48" spans="1:24" x14ac:dyDescent="0.2">
      <c r="A48" s="4"/>
      <c r="B48" s="4"/>
      <c r="C48" s="4"/>
      <c r="D48" s="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x14ac:dyDescent="0.2">
      <c r="A49" s="4"/>
      <c r="B49" s="4"/>
      <c r="C49" s="4"/>
      <c r="D49" s="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x14ac:dyDescent="0.2">
      <c r="A50" s="4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2">
      <c r="A51" s="4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2">
      <c r="A52" s="4"/>
      <c r="B52" s="4"/>
      <c r="C52" s="4"/>
      <c r="D52" s="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">
      <c r="A53" s="4"/>
      <c r="B53" s="4"/>
      <c r="C53" s="4"/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4"/>
      <c r="B54" s="4"/>
      <c r="C54" s="4"/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4"/>
      <c r="B55" s="4"/>
      <c r="C55" s="4"/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</sheetData>
  <sortState ref="A4:X35">
    <sortCondition descending="1" ref="C4:C35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  <pageSetup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X173"/>
  <sheetViews>
    <sheetView workbookViewId="0">
      <selection activeCell="A11" activeCellId="1" sqref="A4:A8 A11:A17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483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40" t="s">
        <v>451</v>
      </c>
      <c r="B4" s="2" t="s">
        <v>450</v>
      </c>
      <c r="C4" s="1" t="s">
        <v>528</v>
      </c>
      <c r="D4" s="2">
        <f t="shared" ref="D4:D25" si="0">TTEST(E4:H4,O4:R4,2,2)</f>
        <v>6.7080369402273569E-6</v>
      </c>
      <c r="E4" s="6">
        <v>5.0152599999999997E-3</v>
      </c>
      <c r="F4" s="6">
        <v>6.4950299999999997E-3</v>
      </c>
      <c r="G4" s="6">
        <v>5.4332399999999998E-3</v>
      </c>
      <c r="H4" s="6">
        <v>4.8139599999999999E-3</v>
      </c>
      <c r="I4" s="6">
        <f t="shared" ref="I4:I25" si="1">AVERAGEIF(E4:H4,"&lt;&gt;0")</f>
        <v>5.4393724999999993E-3</v>
      </c>
      <c r="J4" s="6">
        <v>51</v>
      </c>
      <c r="K4" s="6">
        <v>53</v>
      </c>
      <c r="L4" s="6">
        <v>54</v>
      </c>
      <c r="M4" s="6">
        <v>47</v>
      </c>
      <c r="N4" s="6">
        <f t="shared" ref="N4:N25" si="2">AVERAGE(J4:M4)</f>
        <v>51.25</v>
      </c>
      <c r="O4" s="5">
        <v>0</v>
      </c>
      <c r="P4" s="5">
        <v>0</v>
      </c>
      <c r="Q4" s="5">
        <v>0</v>
      </c>
      <c r="R4" s="5">
        <v>0</v>
      </c>
      <c r="S4" s="5" t="e">
        <f t="shared" ref="S4:S25" si="3">AVERAGEIF(O4:R4,"&lt;&gt;0")</f>
        <v>#DIV/0!</v>
      </c>
      <c r="T4" s="5">
        <v>0</v>
      </c>
      <c r="U4" s="5">
        <v>0</v>
      </c>
      <c r="V4" s="5">
        <v>0</v>
      </c>
      <c r="W4" s="5">
        <v>0</v>
      </c>
      <c r="X4" s="5">
        <v>0</v>
      </c>
    </row>
    <row r="5" spans="1:24" x14ac:dyDescent="0.2">
      <c r="A5" s="40" t="s">
        <v>461</v>
      </c>
      <c r="B5" s="2" t="s">
        <v>460</v>
      </c>
      <c r="C5" s="1" t="s">
        <v>528</v>
      </c>
      <c r="D5" s="2">
        <f t="shared" si="0"/>
        <v>2.414645307770295E-4</v>
      </c>
      <c r="E5" s="6">
        <v>2.5495750000000001E-2</v>
      </c>
      <c r="F5" s="6">
        <v>4.8214010000000002E-2</v>
      </c>
      <c r="G5" s="6">
        <v>3.4933489999999998E-2</v>
      </c>
      <c r="H5" s="6">
        <v>3.5933039999999999E-2</v>
      </c>
      <c r="I5" s="6">
        <f t="shared" si="1"/>
        <v>3.6144072499999999E-2</v>
      </c>
      <c r="J5" s="6">
        <v>286</v>
      </c>
      <c r="K5" s="6">
        <v>434</v>
      </c>
      <c r="L5" s="6">
        <v>383</v>
      </c>
      <c r="M5" s="6">
        <v>387</v>
      </c>
      <c r="N5" s="6">
        <f t="shared" si="2"/>
        <v>372.5</v>
      </c>
      <c r="O5" s="5">
        <v>0</v>
      </c>
      <c r="P5" s="5">
        <v>0</v>
      </c>
      <c r="Q5" s="5">
        <v>0</v>
      </c>
      <c r="R5" s="5">
        <v>0</v>
      </c>
      <c r="S5" s="5" t="e">
        <f t="shared" si="3"/>
        <v>#DIV/0!</v>
      </c>
      <c r="T5" s="5">
        <v>0</v>
      </c>
      <c r="U5" s="5">
        <v>0</v>
      </c>
      <c r="V5" s="5">
        <v>0</v>
      </c>
      <c r="W5" s="5">
        <v>0</v>
      </c>
      <c r="X5" s="5">
        <v>0</v>
      </c>
    </row>
    <row r="6" spans="1:24" x14ac:dyDescent="0.2">
      <c r="A6" s="40" t="s">
        <v>457</v>
      </c>
      <c r="B6" s="2" t="s">
        <v>456</v>
      </c>
      <c r="C6" s="1" t="s">
        <v>528</v>
      </c>
      <c r="D6" s="2">
        <f t="shared" si="0"/>
        <v>3.2023676606476702E-4</v>
      </c>
      <c r="E6" s="6">
        <v>2.1974000000000001E-4</v>
      </c>
      <c r="F6" s="6">
        <v>2.7609999999999999E-4</v>
      </c>
      <c r="G6" s="6">
        <v>1.3626999999999999E-4</v>
      </c>
      <c r="H6" s="6">
        <v>2.3808E-4</v>
      </c>
      <c r="I6" s="6">
        <f t="shared" si="1"/>
        <v>2.1754749999999999E-4</v>
      </c>
      <c r="J6" s="6">
        <v>5.2247191011235961</v>
      </c>
      <c r="K6" s="6">
        <v>5.2678571428571432</v>
      </c>
      <c r="L6" s="6">
        <v>3.166666666666667</v>
      </c>
      <c r="M6" s="6">
        <v>5.4347826086956523</v>
      </c>
      <c r="N6" s="6">
        <f t="shared" si="2"/>
        <v>4.7735063798357649</v>
      </c>
      <c r="O6" s="5">
        <v>0</v>
      </c>
      <c r="P6" s="5">
        <v>0</v>
      </c>
      <c r="Q6" s="5">
        <v>0</v>
      </c>
      <c r="R6" s="5">
        <v>0</v>
      </c>
      <c r="S6" s="5" t="e">
        <f t="shared" si="3"/>
        <v>#DIV/0!</v>
      </c>
      <c r="T6" s="5">
        <v>0</v>
      </c>
      <c r="U6" s="5">
        <v>0</v>
      </c>
      <c r="V6" s="5">
        <v>0</v>
      </c>
      <c r="W6" s="5">
        <v>0</v>
      </c>
      <c r="X6" s="5">
        <v>0</v>
      </c>
    </row>
    <row r="7" spans="1:24" x14ac:dyDescent="0.2">
      <c r="A7" s="40" t="s">
        <v>453</v>
      </c>
      <c r="B7" s="2" t="s">
        <v>452</v>
      </c>
      <c r="C7" s="1" t="s">
        <v>528</v>
      </c>
      <c r="D7" s="2">
        <f t="shared" si="0"/>
        <v>1.2609483670959834E-3</v>
      </c>
      <c r="E7" s="6">
        <v>1.29769E-3</v>
      </c>
      <c r="F7" s="6">
        <v>1.2937300000000001E-3</v>
      </c>
      <c r="G7" s="6">
        <v>5.3109999999999995E-4</v>
      </c>
      <c r="H7" s="6">
        <v>1.35162E-3</v>
      </c>
      <c r="I7" s="6">
        <f t="shared" si="1"/>
        <v>1.1185349999999999E-3</v>
      </c>
      <c r="J7" s="6">
        <v>5</v>
      </c>
      <c r="K7" s="6">
        <v>4</v>
      </c>
      <c r="L7" s="6">
        <v>2</v>
      </c>
      <c r="M7" s="6">
        <v>5</v>
      </c>
      <c r="N7" s="6">
        <f t="shared" si="2"/>
        <v>4</v>
      </c>
      <c r="O7" s="5">
        <v>0</v>
      </c>
      <c r="P7" s="5">
        <v>0</v>
      </c>
      <c r="Q7" s="5">
        <v>0</v>
      </c>
      <c r="R7" s="5">
        <v>0</v>
      </c>
      <c r="S7" s="5" t="e">
        <f t="shared" si="3"/>
        <v>#DIV/0!</v>
      </c>
      <c r="T7" s="5">
        <v>0</v>
      </c>
      <c r="U7" s="5">
        <v>0</v>
      </c>
      <c r="V7" s="5">
        <v>0</v>
      </c>
      <c r="W7" s="5">
        <v>0</v>
      </c>
      <c r="X7" s="5">
        <v>0</v>
      </c>
    </row>
    <row r="8" spans="1:24" x14ac:dyDescent="0.2">
      <c r="A8" s="40" t="s">
        <v>445</v>
      </c>
      <c r="B8" s="2" t="s">
        <v>444</v>
      </c>
      <c r="C8" s="1" t="s">
        <v>528</v>
      </c>
      <c r="D8" s="2">
        <f t="shared" si="0"/>
        <v>2.4371455244290435E-3</v>
      </c>
      <c r="E8" s="6">
        <v>4.1188700000000002E-3</v>
      </c>
      <c r="F8" s="6">
        <v>2.3920299999999999E-3</v>
      </c>
      <c r="G8" s="6">
        <v>3.33709E-3</v>
      </c>
      <c r="H8" s="6">
        <v>1.50752E-3</v>
      </c>
      <c r="I8" s="6">
        <f t="shared" si="1"/>
        <v>2.8388775000000002E-3</v>
      </c>
      <c r="J8" s="6">
        <v>37.766497461928935</v>
      </c>
      <c r="K8" s="6">
        <v>17.600000000000001</v>
      </c>
      <c r="L8" s="6">
        <v>29.905759162303664</v>
      </c>
      <c r="M8" s="6">
        <v>13.271186440677965</v>
      </c>
      <c r="N8" s="6">
        <f t="shared" si="2"/>
        <v>24.635860766227641</v>
      </c>
      <c r="O8" s="5">
        <v>0</v>
      </c>
      <c r="P8" s="5">
        <v>0</v>
      </c>
      <c r="Q8" s="5">
        <v>0</v>
      </c>
      <c r="R8" s="5">
        <v>0</v>
      </c>
      <c r="S8" s="5" t="e">
        <f t="shared" si="3"/>
        <v>#DIV/0!</v>
      </c>
      <c r="T8" s="5">
        <v>0</v>
      </c>
      <c r="U8" s="5">
        <v>0</v>
      </c>
      <c r="V8" s="5">
        <v>0</v>
      </c>
      <c r="W8" s="5">
        <v>0</v>
      </c>
      <c r="X8" s="5">
        <v>0</v>
      </c>
    </row>
    <row r="9" spans="1:24" x14ac:dyDescent="0.2">
      <c r="A9" s="2" t="s">
        <v>28</v>
      </c>
      <c r="B9" s="2" t="s">
        <v>27</v>
      </c>
      <c r="C9" s="1" t="s">
        <v>528</v>
      </c>
      <c r="D9" s="2">
        <f t="shared" si="0"/>
        <v>0.35591768374958205</v>
      </c>
      <c r="E9" s="6">
        <v>4.5062999999999999E-4</v>
      </c>
      <c r="F9" s="6">
        <v>0</v>
      </c>
      <c r="G9" s="6">
        <v>0</v>
      </c>
      <c r="H9" s="6">
        <v>0</v>
      </c>
      <c r="I9" s="6">
        <f t="shared" si="1"/>
        <v>4.5062999999999999E-4</v>
      </c>
      <c r="J9" s="6">
        <v>2</v>
      </c>
      <c r="K9" s="6">
        <v>0</v>
      </c>
      <c r="L9" s="6">
        <v>0</v>
      </c>
      <c r="M9" s="6">
        <v>0</v>
      </c>
      <c r="N9" s="6">
        <f t="shared" si="2"/>
        <v>0.5</v>
      </c>
      <c r="O9" s="5">
        <v>0</v>
      </c>
      <c r="P9" s="5">
        <v>0</v>
      </c>
      <c r="Q9" s="5">
        <v>0</v>
      </c>
      <c r="R9" s="5">
        <v>0</v>
      </c>
      <c r="S9" s="5" t="e">
        <f t="shared" si="3"/>
        <v>#DIV/0!</v>
      </c>
      <c r="T9" s="5">
        <v>0</v>
      </c>
      <c r="U9" s="5">
        <v>0</v>
      </c>
      <c r="V9" s="5">
        <v>0</v>
      </c>
      <c r="W9" s="5">
        <v>0</v>
      </c>
      <c r="X9" s="5">
        <v>0</v>
      </c>
    </row>
    <row r="10" spans="1:24" x14ac:dyDescent="0.2">
      <c r="A10" s="2" t="s">
        <v>30</v>
      </c>
      <c r="B10" s="2" t="s">
        <v>29</v>
      </c>
      <c r="C10" s="1" t="s">
        <v>528</v>
      </c>
      <c r="D10" s="2">
        <f t="shared" si="0"/>
        <v>0.35591768374958205</v>
      </c>
      <c r="E10" s="6">
        <v>0</v>
      </c>
      <c r="F10" s="6">
        <v>0</v>
      </c>
      <c r="G10" s="6">
        <v>6.6246999999999996E-4</v>
      </c>
      <c r="H10" s="6">
        <v>0</v>
      </c>
      <c r="I10" s="6">
        <f t="shared" si="1"/>
        <v>6.6246999999999996E-4</v>
      </c>
      <c r="J10" s="6">
        <v>0</v>
      </c>
      <c r="K10" s="6">
        <v>0</v>
      </c>
      <c r="L10" s="6">
        <v>3</v>
      </c>
      <c r="M10" s="6">
        <v>0</v>
      </c>
      <c r="N10" s="6">
        <f t="shared" si="2"/>
        <v>0.75</v>
      </c>
      <c r="O10" s="5">
        <v>0</v>
      </c>
      <c r="P10" s="5">
        <v>0</v>
      </c>
      <c r="Q10" s="5">
        <v>0</v>
      </c>
      <c r="R10" s="5">
        <v>0</v>
      </c>
      <c r="S10" s="5" t="e">
        <f t="shared" si="3"/>
        <v>#DIV/0!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</row>
    <row r="11" spans="1:24" x14ac:dyDescent="0.2">
      <c r="A11" s="40" t="s">
        <v>371</v>
      </c>
      <c r="B11" s="2" t="s">
        <v>370</v>
      </c>
      <c r="C11" s="2">
        <f t="shared" ref="C11:C25" si="4">I11/S11</f>
        <v>81.563034490570317</v>
      </c>
      <c r="D11" s="2">
        <f t="shared" si="0"/>
        <v>3.9824685695546692E-4</v>
      </c>
      <c r="E11" s="6">
        <v>3.6452020000000002E-2</v>
      </c>
      <c r="F11" s="6">
        <v>3.3488379999999998E-2</v>
      </c>
      <c r="G11" s="6">
        <v>2.7014549999999998E-2</v>
      </c>
      <c r="H11" s="6">
        <v>1.825773E-2</v>
      </c>
      <c r="I11" s="6">
        <f t="shared" si="1"/>
        <v>2.8803169999999999E-2</v>
      </c>
      <c r="J11" s="6">
        <v>334.23350253807109</v>
      </c>
      <c r="K11" s="6">
        <v>246.4</v>
      </c>
      <c r="L11" s="6">
        <v>242.09424083769633</v>
      </c>
      <c r="M11" s="6">
        <v>160.72881355932205</v>
      </c>
      <c r="N11" s="6">
        <f t="shared" si="2"/>
        <v>245.86413923377236</v>
      </c>
      <c r="O11" s="5">
        <v>0</v>
      </c>
      <c r="P11" s="5">
        <v>4.5625E-4</v>
      </c>
      <c r="Q11" s="5">
        <v>4.0305000000000001E-4</v>
      </c>
      <c r="R11" s="5">
        <v>2.0012E-4</v>
      </c>
      <c r="S11" s="5">
        <f t="shared" si="3"/>
        <v>3.5314E-4</v>
      </c>
      <c r="T11" s="5">
        <v>0</v>
      </c>
      <c r="U11" s="5">
        <v>5</v>
      </c>
      <c r="V11" s="5">
        <v>5</v>
      </c>
      <c r="W11" s="5">
        <v>2</v>
      </c>
      <c r="X11" s="5">
        <v>3</v>
      </c>
    </row>
    <row r="12" spans="1:24" x14ac:dyDescent="0.2">
      <c r="A12" s="40" t="s">
        <v>390</v>
      </c>
      <c r="B12" s="2" t="s">
        <v>389</v>
      </c>
      <c r="C12" s="2">
        <f t="shared" si="4"/>
        <v>30.571607525167398</v>
      </c>
      <c r="D12" s="2">
        <f t="shared" si="0"/>
        <v>9.4154502397244744E-6</v>
      </c>
      <c r="E12" s="6">
        <v>5.8289500000000003E-3</v>
      </c>
      <c r="F12" s="6">
        <v>8.0285600000000006E-3</v>
      </c>
      <c r="G12" s="6">
        <v>6.27781E-3</v>
      </c>
      <c r="H12" s="6">
        <v>6.7102200000000002E-3</v>
      </c>
      <c r="I12" s="6">
        <f t="shared" si="1"/>
        <v>6.7113849999999994E-3</v>
      </c>
      <c r="J12" s="6">
        <v>57</v>
      </c>
      <c r="K12" s="6">
        <v>63</v>
      </c>
      <c r="L12" s="6">
        <v>60</v>
      </c>
      <c r="M12" s="6">
        <v>63</v>
      </c>
      <c r="N12" s="6">
        <f t="shared" si="2"/>
        <v>60.75</v>
      </c>
      <c r="O12" s="5">
        <v>2.6070999999999999E-4</v>
      </c>
      <c r="P12" s="5">
        <v>1.7112E-4</v>
      </c>
      <c r="Q12" s="5">
        <v>2.2676E-4</v>
      </c>
      <c r="R12" s="5">
        <v>0</v>
      </c>
      <c r="S12" s="5">
        <f t="shared" si="3"/>
        <v>2.1953000000000001E-4</v>
      </c>
      <c r="T12" s="5">
        <v>5</v>
      </c>
      <c r="U12" s="5">
        <v>2</v>
      </c>
      <c r="V12" s="5">
        <v>3</v>
      </c>
      <c r="W12" s="5">
        <v>0</v>
      </c>
      <c r="X12" s="5">
        <v>2.5</v>
      </c>
    </row>
    <row r="13" spans="1:24" x14ac:dyDescent="0.2">
      <c r="A13" s="40" t="s">
        <v>207</v>
      </c>
      <c r="B13" s="2" t="s">
        <v>206</v>
      </c>
      <c r="C13" s="2">
        <f t="shared" si="4"/>
        <v>7.9255610238347325</v>
      </c>
      <c r="D13" s="2">
        <f t="shared" si="0"/>
        <v>1.396686607327374E-3</v>
      </c>
      <c r="E13" s="6">
        <v>5.4274199999999996E-3</v>
      </c>
      <c r="F13" s="6">
        <v>5.4484199999999998E-3</v>
      </c>
      <c r="G13" s="6">
        <v>6.0158499999999997E-3</v>
      </c>
      <c r="H13" s="6">
        <v>2.6694399999999999E-3</v>
      </c>
      <c r="I13" s="6">
        <f t="shared" si="1"/>
        <v>4.8902824999999999E-3</v>
      </c>
      <c r="J13" s="6">
        <v>36</v>
      </c>
      <c r="K13" s="6">
        <v>29</v>
      </c>
      <c r="L13" s="6">
        <v>39</v>
      </c>
      <c r="M13" s="6">
        <v>17</v>
      </c>
      <c r="N13" s="6">
        <f t="shared" si="2"/>
        <v>30.25</v>
      </c>
      <c r="O13" s="5">
        <v>1.15307E-3</v>
      </c>
      <c r="P13" s="5">
        <v>2.5228000000000002E-4</v>
      </c>
      <c r="Q13" s="5">
        <v>4.4572999999999998E-4</v>
      </c>
      <c r="R13" s="5">
        <v>0</v>
      </c>
      <c r="S13" s="5">
        <f t="shared" si="3"/>
        <v>6.1702666666666676E-4</v>
      </c>
      <c r="T13" s="5">
        <v>15</v>
      </c>
      <c r="U13" s="5">
        <v>2</v>
      </c>
      <c r="V13" s="5">
        <v>4</v>
      </c>
      <c r="W13" s="5">
        <v>0</v>
      </c>
      <c r="X13" s="5">
        <v>5.25</v>
      </c>
    </row>
    <row r="14" spans="1:24" x14ac:dyDescent="0.2">
      <c r="A14" s="40" t="s">
        <v>281</v>
      </c>
      <c r="B14" s="2" t="s">
        <v>280</v>
      </c>
      <c r="C14" s="2">
        <f t="shared" si="4"/>
        <v>6.1989441367436271</v>
      </c>
      <c r="D14" s="2">
        <f t="shared" si="0"/>
        <v>1.031464854480544E-2</v>
      </c>
      <c r="E14" s="6">
        <v>2.7112199999999999E-3</v>
      </c>
      <c r="F14" s="6">
        <v>4.4832400000000003E-3</v>
      </c>
      <c r="G14" s="6">
        <v>3.4674900000000002E-3</v>
      </c>
      <c r="H14" s="6">
        <v>1.2913499999999999E-3</v>
      </c>
      <c r="I14" s="6">
        <f t="shared" si="1"/>
        <v>2.988325E-3</v>
      </c>
      <c r="J14" s="6">
        <v>18.90909090909091</v>
      </c>
      <c r="K14" s="6">
        <v>25.09090909090909</v>
      </c>
      <c r="L14" s="6">
        <v>23.636363636363637</v>
      </c>
      <c r="M14" s="6">
        <v>8.6470588235294112</v>
      </c>
      <c r="N14" s="6">
        <f t="shared" si="2"/>
        <v>19.070855614973262</v>
      </c>
      <c r="O14" s="5">
        <v>1.062E-3</v>
      </c>
      <c r="P14" s="5">
        <v>0</v>
      </c>
      <c r="Q14" s="5">
        <v>1.2112000000000001E-4</v>
      </c>
      <c r="R14" s="5">
        <v>2.6309E-4</v>
      </c>
      <c r="S14" s="5">
        <f t="shared" si="3"/>
        <v>4.8206999999999997E-4</v>
      </c>
      <c r="T14" s="5">
        <v>14.526315789473685</v>
      </c>
      <c r="U14" s="5">
        <v>0</v>
      </c>
      <c r="V14" s="5">
        <v>1.1428571428571428</v>
      </c>
      <c r="W14" s="5">
        <v>2</v>
      </c>
      <c r="X14" s="5">
        <v>4.4172932330827068</v>
      </c>
    </row>
    <row r="15" spans="1:24" x14ac:dyDescent="0.2">
      <c r="A15" s="17" t="s">
        <v>392</v>
      </c>
      <c r="B15" s="2" t="s">
        <v>391</v>
      </c>
      <c r="C15" s="2">
        <f t="shared" si="4"/>
        <v>2.8812854966061785</v>
      </c>
      <c r="D15" s="2">
        <f t="shared" si="0"/>
        <v>2.6679461000782171E-2</v>
      </c>
      <c r="E15" s="6">
        <v>7.3800000000000005E-4</v>
      </c>
      <c r="F15" s="6">
        <v>4.3984999999999998E-4</v>
      </c>
      <c r="G15" s="6">
        <v>4.2679000000000003E-4</v>
      </c>
      <c r="H15" s="6">
        <v>2.6736000000000002E-4</v>
      </c>
      <c r="I15" s="6">
        <f t="shared" si="1"/>
        <v>4.6799999999999999E-4</v>
      </c>
      <c r="J15" s="6">
        <v>23</v>
      </c>
      <c r="K15" s="6">
        <v>11</v>
      </c>
      <c r="L15" s="6">
        <v>13</v>
      </c>
      <c r="M15" s="6">
        <v>8</v>
      </c>
      <c r="N15" s="6">
        <f t="shared" si="2"/>
        <v>13.75</v>
      </c>
      <c r="O15" s="5">
        <v>6.5439999999999997E-5</v>
      </c>
      <c r="P15" s="5">
        <v>2.4162000000000001E-4</v>
      </c>
      <c r="Q15" s="5">
        <v>1.6602000000000001E-4</v>
      </c>
      <c r="R15" s="5">
        <v>1.7662999999999999E-4</v>
      </c>
      <c r="S15" s="5">
        <f t="shared" si="3"/>
        <v>1.6242749999999999E-4</v>
      </c>
      <c r="T15" s="5">
        <v>4</v>
      </c>
      <c r="U15" s="5">
        <v>9</v>
      </c>
      <c r="V15" s="5">
        <v>7</v>
      </c>
      <c r="W15" s="5">
        <v>6</v>
      </c>
      <c r="X15" s="5">
        <v>6.5</v>
      </c>
    </row>
    <row r="16" spans="1:24" x14ac:dyDescent="0.2">
      <c r="A16" s="17" t="s">
        <v>165</v>
      </c>
      <c r="B16" s="2" t="s">
        <v>164</v>
      </c>
      <c r="C16" s="2">
        <f t="shared" si="4"/>
        <v>2.7670411404664135</v>
      </c>
      <c r="D16" s="2">
        <f t="shared" si="0"/>
        <v>1.1689204716732696E-3</v>
      </c>
      <c r="E16" s="6">
        <v>2.8806700000000001E-3</v>
      </c>
      <c r="F16" s="6">
        <v>1.9492299999999999E-3</v>
      </c>
      <c r="G16" s="6">
        <v>2.2538699999999998E-3</v>
      </c>
      <c r="H16" s="6">
        <v>1.8447800000000001E-3</v>
      </c>
      <c r="I16" s="6">
        <f t="shared" si="1"/>
        <v>2.2321375000000001E-3</v>
      </c>
      <c r="J16" s="6">
        <v>20.09090909090909</v>
      </c>
      <c r="K16" s="6">
        <v>10.909090909090908</v>
      </c>
      <c r="L16" s="6">
        <v>15.363636363636363</v>
      </c>
      <c r="M16" s="6">
        <v>12.352941176470589</v>
      </c>
      <c r="N16" s="6">
        <f t="shared" si="2"/>
        <v>14.679144385026737</v>
      </c>
      <c r="O16" s="5">
        <v>6.1950000000000004E-4</v>
      </c>
      <c r="P16" s="5">
        <v>9.5971999999999995E-4</v>
      </c>
      <c r="Q16" s="5">
        <v>7.2670999999999999E-4</v>
      </c>
      <c r="R16" s="5">
        <v>9.2082000000000004E-4</v>
      </c>
      <c r="S16" s="5">
        <f t="shared" si="3"/>
        <v>8.0668750000000011E-4</v>
      </c>
      <c r="T16" s="5">
        <v>8.473684210526315</v>
      </c>
      <c r="U16" s="5">
        <v>8</v>
      </c>
      <c r="V16" s="5">
        <v>6.8571428571428568</v>
      </c>
      <c r="W16" s="5">
        <v>7</v>
      </c>
      <c r="X16" s="5">
        <v>7.5827067669172932</v>
      </c>
    </row>
    <row r="17" spans="1:24" x14ac:dyDescent="0.2">
      <c r="A17" s="17" t="s">
        <v>382</v>
      </c>
      <c r="B17" s="2" t="s">
        <v>381</v>
      </c>
      <c r="C17" s="2">
        <f t="shared" si="4"/>
        <v>2.6916682394223446</v>
      </c>
      <c r="D17" s="2">
        <f t="shared" si="0"/>
        <v>3.3512882593951944E-4</v>
      </c>
      <c r="E17" s="6">
        <v>4.2098400000000003E-3</v>
      </c>
      <c r="F17" s="6">
        <v>3.2115099999999999E-3</v>
      </c>
      <c r="G17" s="6">
        <v>4.5064600000000003E-3</v>
      </c>
      <c r="H17" s="6">
        <v>3.4751000000000001E-3</v>
      </c>
      <c r="I17" s="6">
        <f t="shared" si="1"/>
        <v>3.8507275000000001E-3</v>
      </c>
      <c r="J17" s="6">
        <v>87.775280898876417</v>
      </c>
      <c r="K17" s="6">
        <v>53.732142857142854</v>
      </c>
      <c r="L17" s="6">
        <v>91.833333333333343</v>
      </c>
      <c r="M17" s="6">
        <v>69.565217391304344</v>
      </c>
      <c r="N17" s="6">
        <f t="shared" si="2"/>
        <v>75.726493620164234</v>
      </c>
      <c r="O17" s="5">
        <v>1.80967E-3</v>
      </c>
      <c r="P17" s="5">
        <v>1.4044999999999999E-3</v>
      </c>
      <c r="Q17" s="5">
        <v>1.2761999999999999E-3</v>
      </c>
      <c r="R17" s="5">
        <v>1.23207E-3</v>
      </c>
      <c r="S17" s="5">
        <f t="shared" si="3"/>
        <v>1.4306099999999999E-3</v>
      </c>
      <c r="T17" s="5">
        <v>74</v>
      </c>
      <c r="U17" s="5">
        <v>35</v>
      </c>
      <c r="V17" s="5">
        <v>36</v>
      </c>
      <c r="W17" s="5">
        <v>28</v>
      </c>
      <c r="X17" s="5">
        <v>43.25</v>
      </c>
    </row>
    <row r="18" spans="1:24" x14ac:dyDescent="0.2">
      <c r="A18" s="2" t="s">
        <v>417</v>
      </c>
      <c r="B18" s="2" t="s">
        <v>416</v>
      </c>
      <c r="C18" s="2">
        <f t="shared" si="4"/>
        <v>2.2343876967526413</v>
      </c>
      <c r="D18" s="2">
        <f t="shared" si="0"/>
        <v>9.8606218612369109E-2</v>
      </c>
      <c r="E18" s="6">
        <v>6.2726000000000004E-4</v>
      </c>
      <c r="F18" s="6">
        <v>2.9313000000000001E-4</v>
      </c>
      <c r="G18" s="6">
        <v>4.0111999999999998E-4</v>
      </c>
      <c r="H18" s="6">
        <v>1.6333E-4</v>
      </c>
      <c r="I18" s="6">
        <f t="shared" si="1"/>
        <v>3.7121000000000002E-4</v>
      </c>
      <c r="J18" s="6">
        <v>8</v>
      </c>
      <c r="K18" s="6">
        <v>3</v>
      </c>
      <c r="L18" s="6">
        <v>5</v>
      </c>
      <c r="M18" s="6">
        <v>2</v>
      </c>
      <c r="N18" s="6">
        <f t="shared" si="2"/>
        <v>4.5</v>
      </c>
      <c r="O18" s="5">
        <v>8.4400000000000005E-5</v>
      </c>
      <c r="P18" s="5">
        <v>2.6240999999999998E-4</v>
      </c>
      <c r="Q18" s="5">
        <v>1.7385999999999999E-4</v>
      </c>
      <c r="R18" s="5">
        <v>1.4386999999999999E-4</v>
      </c>
      <c r="S18" s="5">
        <f t="shared" si="3"/>
        <v>1.6613499999999998E-4</v>
      </c>
      <c r="T18" s="5">
        <v>2.1111111111111112</v>
      </c>
      <c r="U18" s="5">
        <v>4</v>
      </c>
      <c r="V18" s="5">
        <v>3</v>
      </c>
      <c r="W18" s="5">
        <v>2</v>
      </c>
      <c r="X18" s="5">
        <v>2.7777777777777777</v>
      </c>
    </row>
    <row r="19" spans="1:24" x14ac:dyDescent="0.2">
      <c r="A19" s="2" t="s">
        <v>386</v>
      </c>
      <c r="B19" s="2" t="s">
        <v>385</v>
      </c>
      <c r="C19" s="2">
        <f t="shared" si="4"/>
        <v>1.6962403847886003</v>
      </c>
      <c r="D19" s="2">
        <f t="shared" si="0"/>
        <v>0.4202976059325626</v>
      </c>
      <c r="E19" s="6">
        <v>0</v>
      </c>
      <c r="F19" s="6">
        <v>0</v>
      </c>
      <c r="G19" s="6">
        <v>3.7130000000000003E-4</v>
      </c>
      <c r="H19" s="6">
        <v>1.5119E-3</v>
      </c>
      <c r="I19" s="6">
        <f t="shared" si="1"/>
        <v>9.4160000000000001E-4</v>
      </c>
      <c r="J19" s="6">
        <v>0</v>
      </c>
      <c r="K19" s="6">
        <v>0</v>
      </c>
      <c r="L19" s="6">
        <v>1</v>
      </c>
      <c r="M19" s="6">
        <v>4</v>
      </c>
      <c r="N19" s="6">
        <f t="shared" si="2"/>
        <v>1.25</v>
      </c>
      <c r="O19" s="5">
        <v>5.5511000000000004E-4</v>
      </c>
      <c r="P19" s="5">
        <v>0</v>
      </c>
      <c r="Q19" s="5">
        <v>0</v>
      </c>
      <c r="R19" s="5">
        <v>0</v>
      </c>
      <c r="S19" s="5">
        <f t="shared" si="3"/>
        <v>5.5511000000000004E-4</v>
      </c>
      <c r="T19" s="5">
        <v>3</v>
      </c>
      <c r="U19" s="5">
        <v>0</v>
      </c>
      <c r="V19" s="5">
        <v>0</v>
      </c>
      <c r="W19" s="5">
        <v>0</v>
      </c>
      <c r="X19" s="5">
        <v>0.75</v>
      </c>
    </row>
    <row r="20" spans="1:24" x14ac:dyDescent="0.2">
      <c r="A20" s="2" t="s">
        <v>402</v>
      </c>
      <c r="B20" s="2" t="s">
        <v>401</v>
      </c>
      <c r="C20" s="2">
        <f t="shared" si="4"/>
        <v>1.0563441814664047</v>
      </c>
      <c r="D20" s="2">
        <f t="shared" si="0"/>
        <v>0.41237669340265842</v>
      </c>
      <c r="E20" s="6">
        <v>6.6677999999999996E-4</v>
      </c>
      <c r="F20" s="6">
        <v>4.1546999999999998E-4</v>
      </c>
      <c r="G20" s="6">
        <v>3.4110999999999999E-4</v>
      </c>
      <c r="H20" s="6">
        <v>6.0767999999999998E-4</v>
      </c>
      <c r="I20" s="6">
        <f t="shared" si="1"/>
        <v>5.077599999999999E-4</v>
      </c>
      <c r="J20" s="6">
        <v>8</v>
      </c>
      <c r="K20" s="6">
        <v>4</v>
      </c>
      <c r="L20" s="6">
        <v>4</v>
      </c>
      <c r="M20" s="6">
        <v>7</v>
      </c>
      <c r="N20" s="6">
        <f t="shared" si="2"/>
        <v>5.75</v>
      </c>
      <c r="O20" s="5">
        <v>7.1774999999999996E-4</v>
      </c>
      <c r="P20" s="5">
        <v>4.1840999999999997E-4</v>
      </c>
      <c r="Q20" s="5">
        <v>0</v>
      </c>
      <c r="R20" s="5">
        <v>3.0587000000000002E-4</v>
      </c>
      <c r="S20" s="5">
        <f t="shared" si="3"/>
        <v>4.8067666666666667E-4</v>
      </c>
      <c r="T20" s="5">
        <v>16.888888888888889</v>
      </c>
      <c r="U20" s="5">
        <v>6</v>
      </c>
      <c r="V20" s="5">
        <v>0</v>
      </c>
      <c r="W20" s="5">
        <v>4</v>
      </c>
      <c r="X20" s="5">
        <v>6.7222222222222223</v>
      </c>
    </row>
    <row r="21" spans="1:24" x14ac:dyDescent="0.2">
      <c r="A21" s="2" t="s">
        <v>408</v>
      </c>
      <c r="B21" s="2" t="s">
        <v>407</v>
      </c>
      <c r="C21" s="2">
        <f t="shared" si="4"/>
        <v>0.92657692525534763</v>
      </c>
      <c r="D21" s="2">
        <f t="shared" si="0"/>
        <v>0.70737375434623506</v>
      </c>
      <c r="E21" s="6">
        <v>4.4131999999999998E-4</v>
      </c>
      <c r="F21" s="6">
        <v>2.7498000000000003E-4</v>
      </c>
      <c r="G21" s="6">
        <v>3.8832E-4</v>
      </c>
      <c r="H21" s="6">
        <v>3.6771999999999998E-4</v>
      </c>
      <c r="I21" s="6">
        <f t="shared" si="1"/>
        <v>3.6808499999999998E-4</v>
      </c>
      <c r="J21" s="6">
        <v>50</v>
      </c>
      <c r="K21" s="6">
        <v>25</v>
      </c>
      <c r="L21" s="6">
        <v>43</v>
      </c>
      <c r="M21" s="6">
        <v>40</v>
      </c>
      <c r="N21" s="6">
        <f t="shared" si="2"/>
        <v>39.5</v>
      </c>
      <c r="O21" s="5">
        <v>2.0252000000000001E-4</v>
      </c>
      <c r="P21" s="5">
        <v>4.5048000000000001E-4</v>
      </c>
      <c r="Q21" s="5">
        <v>4.5014000000000002E-4</v>
      </c>
      <c r="R21" s="5">
        <v>4.8587000000000001E-4</v>
      </c>
      <c r="S21" s="5">
        <f t="shared" si="3"/>
        <v>3.9725250000000002E-4</v>
      </c>
      <c r="T21" s="5">
        <v>45</v>
      </c>
      <c r="U21" s="5">
        <v>61</v>
      </c>
      <c r="V21" s="5">
        <v>69</v>
      </c>
      <c r="W21" s="5">
        <v>60</v>
      </c>
      <c r="X21" s="5">
        <v>58.75</v>
      </c>
    </row>
    <row r="22" spans="1:24" x14ac:dyDescent="0.2">
      <c r="A22" s="2" t="s">
        <v>488</v>
      </c>
      <c r="B22" s="2" t="s">
        <v>320</v>
      </c>
      <c r="C22" s="2">
        <f t="shared" si="4"/>
        <v>0.89642000181093817</v>
      </c>
      <c r="D22" s="2">
        <f t="shared" si="0"/>
        <v>0.73527112959621477</v>
      </c>
      <c r="E22" s="6">
        <v>2.8163999999999999E-4</v>
      </c>
      <c r="F22" s="6">
        <v>1.4039E-4</v>
      </c>
      <c r="G22" s="6">
        <v>6.3396000000000004E-4</v>
      </c>
      <c r="H22" s="6">
        <v>5.2802000000000003E-4</v>
      </c>
      <c r="I22" s="6">
        <f t="shared" si="1"/>
        <v>3.9600250000000007E-4</v>
      </c>
      <c r="J22" s="6">
        <v>5</v>
      </c>
      <c r="K22" s="6">
        <v>2</v>
      </c>
      <c r="L22" s="6">
        <v>11</v>
      </c>
      <c r="M22" s="6">
        <v>9</v>
      </c>
      <c r="N22" s="6">
        <f t="shared" si="2"/>
        <v>6.75</v>
      </c>
      <c r="O22" s="5">
        <v>4.5953999999999998E-4</v>
      </c>
      <c r="P22" s="5">
        <v>6.1268E-4</v>
      </c>
      <c r="Q22" s="5">
        <v>3.3306999999999998E-4</v>
      </c>
      <c r="R22" s="5">
        <v>3.6174999999999998E-4</v>
      </c>
      <c r="S22" s="5">
        <f t="shared" si="3"/>
        <v>4.4176000000000003E-4</v>
      </c>
      <c r="T22" s="5">
        <v>16</v>
      </c>
      <c r="U22" s="5">
        <v>13</v>
      </c>
      <c r="V22" s="5">
        <v>8</v>
      </c>
      <c r="W22" s="5">
        <v>7</v>
      </c>
      <c r="X22" s="5">
        <v>11</v>
      </c>
    </row>
    <row r="23" spans="1:24" x14ac:dyDescent="0.2">
      <c r="A23" s="2" t="s">
        <v>305</v>
      </c>
      <c r="B23" s="2" t="s">
        <v>304</v>
      </c>
      <c r="C23" s="2">
        <f t="shared" si="4"/>
        <v>0.77355178466939734</v>
      </c>
      <c r="D23" s="2">
        <f t="shared" si="0"/>
        <v>0.4286561145979883</v>
      </c>
      <c r="E23" s="6">
        <v>0</v>
      </c>
      <c r="F23" s="6">
        <v>0</v>
      </c>
      <c r="G23" s="6">
        <v>0</v>
      </c>
      <c r="H23" s="6">
        <v>5.9490000000000001E-5</v>
      </c>
      <c r="I23" s="6">
        <f t="shared" si="1"/>
        <v>5.9490000000000001E-5</v>
      </c>
      <c r="J23" s="6">
        <v>0</v>
      </c>
      <c r="K23" s="6">
        <v>0</v>
      </c>
      <c r="L23" s="6">
        <v>0</v>
      </c>
      <c r="M23" s="6">
        <v>1</v>
      </c>
      <c r="N23" s="6">
        <f t="shared" si="2"/>
        <v>0.25</v>
      </c>
      <c r="O23" s="5">
        <v>5.8239999999999998E-5</v>
      </c>
      <c r="P23" s="5">
        <v>9.5569999999999995E-5</v>
      </c>
      <c r="Q23" s="5">
        <v>0</v>
      </c>
      <c r="R23" s="5">
        <v>0</v>
      </c>
      <c r="S23" s="5">
        <f t="shared" si="3"/>
        <v>7.6904999999999996E-5</v>
      </c>
      <c r="T23" s="5">
        <v>2</v>
      </c>
      <c r="U23" s="5">
        <v>2</v>
      </c>
      <c r="V23" s="5">
        <v>0</v>
      </c>
      <c r="W23" s="5">
        <v>0</v>
      </c>
      <c r="X23" s="5">
        <v>1</v>
      </c>
    </row>
    <row r="24" spans="1:24" x14ac:dyDescent="0.2">
      <c r="A24" s="2" t="s">
        <v>359</v>
      </c>
      <c r="B24" s="2" t="s">
        <v>358</v>
      </c>
      <c r="C24" s="2">
        <f t="shared" si="4"/>
        <v>0.70126618941278585</v>
      </c>
      <c r="D24" s="2">
        <f t="shared" si="0"/>
        <v>0.17952482061310632</v>
      </c>
      <c r="E24" s="6">
        <v>1.8430199999999999E-3</v>
      </c>
      <c r="F24" s="6">
        <v>1.72255E-3</v>
      </c>
      <c r="G24" s="6">
        <v>2.3571E-4</v>
      </c>
      <c r="H24" s="6">
        <v>0</v>
      </c>
      <c r="I24" s="6">
        <f t="shared" si="1"/>
        <v>1.2670933333333333E-3</v>
      </c>
      <c r="J24" s="6">
        <v>4</v>
      </c>
      <c r="K24" s="6">
        <v>3</v>
      </c>
      <c r="L24" s="6">
        <v>0.5</v>
      </c>
      <c r="M24" s="6">
        <v>0</v>
      </c>
      <c r="N24" s="6">
        <f t="shared" si="2"/>
        <v>1.875</v>
      </c>
      <c r="O24" s="5">
        <v>1.64453E-3</v>
      </c>
      <c r="P24" s="5">
        <v>2.2273599999999998E-3</v>
      </c>
      <c r="Q24" s="5">
        <v>2.2987699999999999E-3</v>
      </c>
      <c r="R24" s="5">
        <v>1.0568000000000001E-3</v>
      </c>
      <c r="S24" s="5">
        <f t="shared" si="3"/>
        <v>1.8068649999999999E-3</v>
      </c>
      <c r="T24" s="5">
        <v>7</v>
      </c>
      <c r="U24" s="5">
        <v>5.7777777777777786</v>
      </c>
      <c r="V24" s="5">
        <v>6.75</v>
      </c>
      <c r="W24" s="5">
        <v>2.5</v>
      </c>
      <c r="X24" s="5">
        <v>5.5069444444444446</v>
      </c>
    </row>
    <row r="25" spans="1:24" x14ac:dyDescent="0.2">
      <c r="A25" s="2" t="s">
        <v>174</v>
      </c>
      <c r="B25" s="2" t="s">
        <v>173</v>
      </c>
      <c r="C25" s="2">
        <f t="shared" si="4"/>
        <v>0.48577859695600306</v>
      </c>
      <c r="D25" s="2">
        <f t="shared" si="0"/>
        <v>0.12643969817982592</v>
      </c>
      <c r="E25" s="6">
        <v>1.38226E-3</v>
      </c>
      <c r="F25" s="6">
        <v>5.7417999999999998E-4</v>
      </c>
      <c r="G25" s="6">
        <v>2.3571E-4</v>
      </c>
      <c r="H25" s="6">
        <v>0</v>
      </c>
      <c r="I25" s="6">
        <f t="shared" si="1"/>
        <v>7.307166666666666E-4</v>
      </c>
      <c r="J25" s="6">
        <v>3</v>
      </c>
      <c r="K25" s="6">
        <v>1</v>
      </c>
      <c r="L25" s="6">
        <v>0.5</v>
      </c>
      <c r="M25" s="6">
        <v>0</v>
      </c>
      <c r="N25" s="6">
        <f t="shared" si="2"/>
        <v>1.125</v>
      </c>
      <c r="O25" s="5">
        <v>1.4096E-3</v>
      </c>
      <c r="P25" s="5">
        <v>2.7842100000000001E-3</v>
      </c>
      <c r="Q25" s="5">
        <v>7.6626000000000005E-4</v>
      </c>
      <c r="R25" s="5">
        <v>1.0568000000000001E-3</v>
      </c>
      <c r="S25" s="5">
        <f t="shared" si="3"/>
        <v>1.5042175000000001E-3</v>
      </c>
      <c r="T25" s="5">
        <v>6</v>
      </c>
      <c r="U25" s="5">
        <v>7.2222222222222214</v>
      </c>
      <c r="V25" s="5">
        <v>2.25</v>
      </c>
      <c r="W25" s="5">
        <v>2.5</v>
      </c>
      <c r="X25" s="5">
        <v>4.4930555555555554</v>
      </c>
    </row>
    <row r="48" spans="2:23" x14ac:dyDescent="0.2">
      <c r="B48" s="4"/>
      <c r="C48" s="4"/>
      <c r="D48" s="4"/>
      <c r="J48" s="3"/>
      <c r="K48" s="3"/>
      <c r="L48" s="3"/>
      <c r="M48" s="3"/>
      <c r="N48" s="3"/>
      <c r="T48" s="3"/>
      <c r="U48" s="3"/>
      <c r="V48" s="3"/>
      <c r="W48" s="3"/>
    </row>
    <row r="49" spans="1:24" x14ac:dyDescent="0.2">
      <c r="B49" s="4"/>
      <c r="C49" s="4"/>
      <c r="D49" s="4"/>
    </row>
    <row r="50" spans="1:24" x14ac:dyDescent="0.2">
      <c r="B50" s="4"/>
      <c r="C50" s="4"/>
      <c r="D50" s="4"/>
      <c r="E50" s="3"/>
      <c r="F50" s="3"/>
      <c r="G50" s="3"/>
      <c r="H50" s="3"/>
      <c r="I50" s="3"/>
      <c r="O50" s="3"/>
      <c r="P50" s="3"/>
      <c r="Q50" s="3"/>
      <c r="R50" s="3"/>
      <c r="S50" s="3"/>
      <c r="X50" s="3"/>
    </row>
    <row r="51" spans="1:24" x14ac:dyDescent="0.2">
      <c r="A51" s="4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2">
      <c r="A52" s="4"/>
      <c r="B52" s="4"/>
      <c r="C52" s="4"/>
      <c r="D52" s="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2">
      <c r="A53" s="4"/>
      <c r="B53" s="4"/>
      <c r="C53" s="4"/>
      <c r="D53" s="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2">
      <c r="A54" s="4"/>
      <c r="B54" s="4"/>
      <c r="C54" s="4"/>
      <c r="D54" s="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2">
      <c r="A55" s="4"/>
      <c r="B55" s="4"/>
      <c r="C55" s="4"/>
      <c r="D55" s="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2">
      <c r="A56" s="4"/>
      <c r="B56" s="4"/>
      <c r="C56" s="4"/>
      <c r="D56" s="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2">
      <c r="A57" s="4"/>
      <c r="B57" s="4"/>
      <c r="C57" s="4"/>
      <c r="D57" s="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2">
      <c r="A58" s="4"/>
      <c r="B58" s="4"/>
      <c r="C58" s="4"/>
      <c r="D58" s="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2">
      <c r="A59" s="4"/>
      <c r="B59" s="4"/>
      <c r="C59" s="4"/>
      <c r="D59" s="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2">
      <c r="A60" s="4"/>
      <c r="B60" s="4"/>
      <c r="C60" s="4"/>
      <c r="D60" s="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2">
      <c r="A61" s="4"/>
      <c r="B61" s="4"/>
      <c r="C61" s="4"/>
      <c r="D61" s="4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2">
      <c r="A62" s="4"/>
      <c r="B62" s="4"/>
      <c r="C62" s="4"/>
      <c r="D62" s="4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2">
      <c r="A63" s="4"/>
      <c r="B63" s="4"/>
      <c r="C63" s="4"/>
      <c r="D63" s="4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2">
      <c r="A64" s="4"/>
      <c r="B64" s="4"/>
      <c r="C64" s="4"/>
      <c r="D64" s="4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2">
      <c r="A65" s="4"/>
      <c r="B65" s="4"/>
      <c r="C65" s="4"/>
      <c r="D65" s="4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2">
      <c r="A66" s="4"/>
      <c r="B66" s="4"/>
      <c r="C66" s="4"/>
      <c r="D66" s="4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2">
      <c r="A67" s="4"/>
      <c r="B67" s="4"/>
      <c r="C67" s="4"/>
      <c r="D67" s="4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2">
      <c r="A68" s="4"/>
      <c r="B68" s="4"/>
      <c r="C68" s="4"/>
      <c r="D68" s="4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2">
      <c r="A69" s="4"/>
      <c r="B69" s="4"/>
      <c r="C69" s="4"/>
      <c r="D69" s="4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2">
      <c r="A70" s="4"/>
      <c r="B70" s="4"/>
      <c r="C70" s="4"/>
      <c r="D70" s="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2">
      <c r="A71" s="4"/>
      <c r="B71" s="4"/>
      <c r="C71" s="4"/>
      <c r="D71" s="4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2">
      <c r="A72" s="4"/>
      <c r="B72" s="4"/>
      <c r="C72" s="4"/>
      <c r="D72" s="4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2">
      <c r="A73" s="4"/>
      <c r="B73" s="4"/>
      <c r="C73" s="4"/>
      <c r="D73" s="4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2">
      <c r="A74" s="4"/>
      <c r="B74" s="4"/>
      <c r="C74" s="4"/>
      <c r="D74" s="4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2">
      <c r="A75" s="4"/>
      <c r="B75" s="4"/>
      <c r="C75" s="4"/>
      <c r="D75" s="4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2">
      <c r="A76" s="4"/>
      <c r="B76" s="4"/>
      <c r="C76" s="4"/>
      <c r="D76" s="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2">
      <c r="A77" s="4"/>
      <c r="B77" s="4"/>
      <c r="C77" s="4"/>
      <c r="D77" s="4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2">
      <c r="A78" s="4"/>
      <c r="B78" s="4"/>
      <c r="C78" s="4"/>
      <c r="D78" s="4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2">
      <c r="A79" s="4"/>
      <c r="B79" s="4"/>
      <c r="C79" s="4"/>
      <c r="D79" s="4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</sheetData>
  <sortState ref="A4:X36">
    <sortCondition descending="1" ref="C4:C36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G17"/>
  <sheetViews>
    <sheetView workbookViewId="0">
      <selection activeCell="P31" sqref="P31"/>
    </sheetView>
  </sheetViews>
  <sheetFormatPr baseColWidth="10" defaultRowHeight="16" x14ac:dyDescent="0.2"/>
  <sheetData>
    <row r="1" spans="1:7" ht="17" thickBot="1" x14ac:dyDescent="0.25">
      <c r="A1" s="20" t="s">
        <v>489</v>
      </c>
      <c r="B1" s="20" t="s">
        <v>490</v>
      </c>
      <c r="C1" s="20" t="s">
        <v>491</v>
      </c>
      <c r="D1" s="20" t="s">
        <v>492</v>
      </c>
      <c r="E1" s="20" t="s">
        <v>493</v>
      </c>
      <c r="F1" s="20" t="s">
        <v>494</v>
      </c>
      <c r="G1" s="20" t="s">
        <v>495</v>
      </c>
    </row>
    <row r="2" spans="1:7" ht="17" thickTop="1" x14ac:dyDescent="0.2">
      <c r="A2" s="40" t="s">
        <v>421</v>
      </c>
      <c r="B2" s="40" t="s">
        <v>451</v>
      </c>
      <c r="C2" s="40" t="s">
        <v>443</v>
      </c>
      <c r="D2" s="40" t="s">
        <v>453</v>
      </c>
      <c r="E2" s="40" t="s">
        <v>443</v>
      </c>
      <c r="F2" s="40" t="s">
        <v>417</v>
      </c>
      <c r="G2" s="40" t="s">
        <v>451</v>
      </c>
    </row>
    <row r="3" spans="1:7" x14ac:dyDescent="0.2">
      <c r="A3" s="40" t="s">
        <v>457</v>
      </c>
      <c r="B3" s="40" t="s">
        <v>443</v>
      </c>
      <c r="C3" s="40" t="s">
        <v>457</v>
      </c>
      <c r="D3" s="40" t="s">
        <v>402</v>
      </c>
      <c r="E3" s="40" t="s">
        <v>421</v>
      </c>
      <c r="F3" s="40" t="s">
        <v>410</v>
      </c>
      <c r="G3" s="40" t="s">
        <v>461</v>
      </c>
    </row>
    <row r="4" spans="1:7" x14ac:dyDescent="0.2">
      <c r="A4" s="40" t="s">
        <v>443</v>
      </c>
      <c r="B4" s="40" t="s">
        <v>461</v>
      </c>
      <c r="C4" s="40" t="s">
        <v>487</v>
      </c>
      <c r="D4" s="40" t="s">
        <v>487</v>
      </c>
      <c r="E4" s="40" t="s">
        <v>392</v>
      </c>
      <c r="F4" s="17" t="s">
        <v>408</v>
      </c>
      <c r="G4" s="40" t="s">
        <v>457</v>
      </c>
    </row>
    <row r="5" spans="1:7" x14ac:dyDescent="0.2">
      <c r="A5" s="40" t="s">
        <v>461</v>
      </c>
      <c r="B5" s="40" t="s">
        <v>382</v>
      </c>
      <c r="C5" s="40" t="s">
        <v>408</v>
      </c>
      <c r="D5" s="40" t="s">
        <v>305</v>
      </c>
      <c r="E5" s="40" t="s">
        <v>487</v>
      </c>
      <c r="G5" s="40" t="s">
        <v>453</v>
      </c>
    </row>
    <row r="6" spans="1:7" x14ac:dyDescent="0.2">
      <c r="A6" s="40" t="s">
        <v>451</v>
      </c>
      <c r="B6" s="40" t="s">
        <v>392</v>
      </c>
      <c r="C6" s="40" t="s">
        <v>417</v>
      </c>
      <c r="D6" s="40" t="s">
        <v>408</v>
      </c>
      <c r="E6" s="40" t="s">
        <v>402</v>
      </c>
      <c r="G6" s="40" t="s">
        <v>445</v>
      </c>
    </row>
    <row r="7" spans="1:7" x14ac:dyDescent="0.2">
      <c r="A7" s="40" t="s">
        <v>408</v>
      </c>
      <c r="B7" s="40" t="s">
        <v>417</v>
      </c>
      <c r="C7" s="40" t="s">
        <v>382</v>
      </c>
      <c r="D7" s="40" t="s">
        <v>382</v>
      </c>
      <c r="E7" s="40" t="s">
        <v>386</v>
      </c>
      <c r="G7" s="40" t="s">
        <v>371</v>
      </c>
    </row>
    <row r="8" spans="1:7" x14ac:dyDescent="0.2">
      <c r="A8" s="40" t="s">
        <v>382</v>
      </c>
      <c r="B8" s="40" t="s">
        <v>408</v>
      </c>
      <c r="C8" s="40" t="s">
        <v>305</v>
      </c>
      <c r="D8" s="40" t="s">
        <v>390</v>
      </c>
      <c r="E8" s="40" t="s">
        <v>417</v>
      </c>
      <c r="G8" s="40" t="s">
        <v>390</v>
      </c>
    </row>
    <row r="9" spans="1:7" x14ac:dyDescent="0.2">
      <c r="A9" s="40" t="s">
        <v>390</v>
      </c>
      <c r="B9" s="40" t="s">
        <v>402</v>
      </c>
      <c r="C9" s="17" t="s">
        <v>392</v>
      </c>
      <c r="D9" s="17" t="s">
        <v>488</v>
      </c>
      <c r="E9" s="17" t="s">
        <v>359</v>
      </c>
      <c r="G9" s="40" t="s">
        <v>207</v>
      </c>
    </row>
    <row r="10" spans="1:7" x14ac:dyDescent="0.2">
      <c r="A10" s="40" t="s">
        <v>392</v>
      </c>
      <c r="B10" s="40" t="s">
        <v>487</v>
      </c>
      <c r="D10" s="17" t="s">
        <v>417</v>
      </c>
      <c r="E10" s="17" t="s">
        <v>408</v>
      </c>
      <c r="G10" s="40" t="s">
        <v>281</v>
      </c>
    </row>
    <row r="11" spans="1:7" x14ac:dyDescent="0.2">
      <c r="A11" s="40" t="s">
        <v>402</v>
      </c>
      <c r="B11" s="40" t="s">
        <v>386</v>
      </c>
      <c r="G11" s="17" t="s">
        <v>392</v>
      </c>
    </row>
    <row r="12" spans="1:7" x14ac:dyDescent="0.2">
      <c r="A12" s="40" t="s">
        <v>487</v>
      </c>
      <c r="B12" s="40" t="s">
        <v>371</v>
      </c>
      <c r="G12" s="17" t="s">
        <v>165</v>
      </c>
    </row>
    <row r="13" spans="1:7" x14ac:dyDescent="0.2">
      <c r="A13" s="40" t="s">
        <v>410</v>
      </c>
      <c r="B13" s="40" t="s">
        <v>390</v>
      </c>
      <c r="G13" s="17" t="s">
        <v>382</v>
      </c>
    </row>
    <row r="14" spans="1:7" x14ac:dyDescent="0.2">
      <c r="A14" s="40" t="s">
        <v>417</v>
      </c>
      <c r="B14" s="40" t="s">
        <v>359</v>
      </c>
    </row>
    <row r="15" spans="1:7" x14ac:dyDescent="0.2">
      <c r="A15" s="40" t="s">
        <v>371</v>
      </c>
      <c r="B15" s="17" t="s">
        <v>305</v>
      </c>
    </row>
    <row r="16" spans="1:7" x14ac:dyDescent="0.2">
      <c r="A16" s="40" t="s">
        <v>386</v>
      </c>
      <c r="B16" s="17" t="s">
        <v>488</v>
      </c>
    </row>
    <row r="17" spans="1:1" x14ac:dyDescent="0.2">
      <c r="A17" s="17" t="s">
        <v>488</v>
      </c>
    </row>
  </sheetData>
  <phoneticPr fontId="3" type="noConversion"/>
  <pageMargins left="0.7" right="0.7" top="0.75" bottom="0.75" header="0.3" footer="0.3"/>
  <pageSetup orientation="portrait" horizontalDpi="4294967292" verticalDpi="429496729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40FF"/>
  </sheetPr>
  <dimension ref="A1:X202"/>
  <sheetViews>
    <sheetView workbookViewId="0">
      <selection activeCell="A4" sqref="A4"/>
    </sheetView>
  </sheetViews>
  <sheetFormatPr baseColWidth="10" defaultRowHeight="16" x14ac:dyDescent="0.2"/>
  <cols>
    <col min="1" max="4" width="12" style="2" customWidth="1"/>
    <col min="5" max="24" width="12" style="1" customWidth="1"/>
  </cols>
  <sheetData>
    <row r="1" spans="1:24" s="8" customFormat="1" x14ac:dyDescent="0.2">
      <c r="A1" s="16"/>
      <c r="B1" s="16"/>
      <c r="C1" s="16"/>
      <c r="D1" s="15"/>
      <c r="E1" s="45" t="s">
        <v>479</v>
      </c>
      <c r="F1" s="46"/>
      <c r="G1" s="46"/>
      <c r="H1" s="46"/>
      <c r="I1" s="46"/>
      <c r="J1" s="46"/>
      <c r="K1" s="46"/>
      <c r="L1" s="46"/>
      <c r="M1" s="46"/>
      <c r="N1" s="46"/>
      <c r="O1" s="47" t="s">
        <v>478</v>
      </c>
      <c r="P1" s="47"/>
      <c r="Q1" s="47"/>
      <c r="R1" s="47"/>
      <c r="S1" s="47"/>
      <c r="T1" s="47"/>
      <c r="U1" s="47"/>
      <c r="V1" s="47"/>
      <c r="W1" s="47"/>
      <c r="X1" s="47"/>
    </row>
    <row r="2" spans="1:24" s="8" customFormat="1" x14ac:dyDescent="0.2">
      <c r="A2" s="14"/>
      <c r="B2" s="14"/>
      <c r="C2" s="14"/>
      <c r="D2" s="13"/>
      <c r="E2" s="45" t="s">
        <v>477</v>
      </c>
      <c r="F2" s="46"/>
      <c r="G2" s="46"/>
      <c r="H2" s="46"/>
      <c r="I2" s="46"/>
      <c r="J2" s="46" t="s">
        <v>476</v>
      </c>
      <c r="K2" s="46"/>
      <c r="L2" s="46"/>
      <c r="M2" s="46"/>
      <c r="N2" s="46"/>
      <c r="O2" s="47" t="s">
        <v>477</v>
      </c>
      <c r="P2" s="47"/>
      <c r="Q2" s="47"/>
      <c r="R2" s="47"/>
      <c r="S2" s="47"/>
      <c r="T2" s="47" t="s">
        <v>476</v>
      </c>
      <c r="U2" s="47"/>
      <c r="V2" s="47"/>
      <c r="W2" s="47"/>
      <c r="X2" s="47"/>
    </row>
    <row r="3" spans="1:24" s="8" customFormat="1" ht="33" thickBot="1" x14ac:dyDescent="0.25">
      <c r="A3" s="12" t="s">
        <v>475</v>
      </c>
      <c r="B3" s="12" t="s">
        <v>474</v>
      </c>
      <c r="C3" s="12" t="s">
        <v>473</v>
      </c>
      <c r="D3" s="11" t="s">
        <v>472</v>
      </c>
      <c r="E3" s="10" t="s">
        <v>471</v>
      </c>
      <c r="F3" s="10" t="s">
        <v>470</v>
      </c>
      <c r="G3" s="10" t="s">
        <v>469</v>
      </c>
      <c r="H3" s="10" t="s">
        <v>468</v>
      </c>
      <c r="I3" s="10" t="s">
        <v>467</v>
      </c>
      <c r="J3" s="10" t="s">
        <v>466</v>
      </c>
      <c r="K3" s="10" t="s">
        <v>465</v>
      </c>
      <c r="L3" s="10" t="s">
        <v>464</v>
      </c>
      <c r="M3" s="10" t="s">
        <v>463</v>
      </c>
      <c r="N3" s="10" t="s">
        <v>462</v>
      </c>
      <c r="O3" s="9" t="s">
        <v>471</v>
      </c>
      <c r="P3" s="9" t="s">
        <v>470</v>
      </c>
      <c r="Q3" s="9" t="s">
        <v>469</v>
      </c>
      <c r="R3" s="9" t="s">
        <v>468</v>
      </c>
      <c r="S3" s="9" t="s">
        <v>467</v>
      </c>
      <c r="T3" s="9" t="s">
        <v>466</v>
      </c>
      <c r="U3" s="9" t="s">
        <v>465</v>
      </c>
      <c r="V3" s="9" t="s">
        <v>464</v>
      </c>
      <c r="W3" s="9" t="s">
        <v>463</v>
      </c>
      <c r="X3" s="9" t="s">
        <v>462</v>
      </c>
    </row>
    <row r="4" spans="1:24" ht="17" thickTop="1" x14ac:dyDescent="0.2">
      <c r="A4" s="2" t="s">
        <v>437</v>
      </c>
      <c r="B4" s="2" t="s">
        <v>436</v>
      </c>
      <c r="C4" s="1" t="s">
        <v>528</v>
      </c>
      <c r="D4" s="2">
        <f t="shared" ref="D4:D35" si="0">TTEST(E4:H4,O4:R4,2,2)</f>
        <v>1.3149501591009151E-2</v>
      </c>
      <c r="E4" s="6">
        <v>9.1020000000000006E-5</v>
      </c>
      <c r="F4" s="6">
        <v>3.6647999999999997E-4</v>
      </c>
      <c r="G4" s="6">
        <v>4.3334999999999999E-4</v>
      </c>
      <c r="H4" s="6">
        <v>1.9710999999999999E-4</v>
      </c>
      <c r="I4" s="6">
        <f t="shared" ref="I4:I35" si="1">AVERAGEIF(E4:H4,"&lt;&gt;0")</f>
        <v>2.7199E-4</v>
      </c>
      <c r="J4" s="6">
        <v>1</v>
      </c>
      <c r="K4" s="6">
        <v>4</v>
      </c>
      <c r="L4" s="6">
        <v>4</v>
      </c>
      <c r="M4" s="6">
        <v>2</v>
      </c>
      <c r="N4" s="6">
        <f t="shared" ref="N4:N35" si="2">AVERAGE(J4:M4)</f>
        <v>2.75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f t="shared" ref="X4:X35" si="3">AVERAGE(T4:W4)</f>
        <v>0</v>
      </c>
    </row>
    <row r="5" spans="1:24" x14ac:dyDescent="0.2">
      <c r="B5" s="2" t="s">
        <v>435</v>
      </c>
      <c r="C5" s="1" t="s">
        <v>528</v>
      </c>
      <c r="D5" s="2">
        <f t="shared" si="0"/>
        <v>3.3592863013350932E-2</v>
      </c>
      <c r="E5" s="6">
        <v>3.6241000000000002E-4</v>
      </c>
      <c r="F5" s="6">
        <v>6.0802000000000002E-4</v>
      </c>
      <c r="G5" s="6">
        <v>4.3137999999999998E-4</v>
      </c>
      <c r="H5" s="6">
        <v>0</v>
      </c>
      <c r="I5" s="6">
        <f t="shared" si="1"/>
        <v>4.6726999999999994E-4</v>
      </c>
      <c r="J5" s="6">
        <v>3</v>
      </c>
      <c r="K5" s="6">
        <v>5</v>
      </c>
      <c r="L5" s="6">
        <v>3</v>
      </c>
      <c r="M5" s="6">
        <v>0</v>
      </c>
      <c r="N5" s="6">
        <f t="shared" si="2"/>
        <v>2.75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f t="shared" si="3"/>
        <v>0</v>
      </c>
    </row>
    <row r="6" spans="1:24" x14ac:dyDescent="0.2">
      <c r="A6" s="2" t="s">
        <v>451</v>
      </c>
      <c r="B6" s="2" t="s">
        <v>450</v>
      </c>
      <c r="C6" s="1" t="s">
        <v>528</v>
      </c>
      <c r="D6" s="2">
        <f t="shared" si="0"/>
        <v>1.6459435070885185E-2</v>
      </c>
      <c r="E6" s="6">
        <v>3.8238999999999998E-4</v>
      </c>
      <c r="F6" s="6">
        <v>1.9247000000000001E-4</v>
      </c>
      <c r="G6" s="6">
        <v>1.1379000000000001E-4</v>
      </c>
      <c r="H6" s="6">
        <v>5.1758999999999996E-4</v>
      </c>
      <c r="I6" s="6">
        <f t="shared" si="1"/>
        <v>3.0155999999999998E-4</v>
      </c>
      <c r="J6" s="6">
        <v>4</v>
      </c>
      <c r="K6" s="6">
        <v>2</v>
      </c>
      <c r="L6" s="6">
        <v>1</v>
      </c>
      <c r="M6" s="6">
        <v>5</v>
      </c>
      <c r="N6" s="6">
        <f t="shared" si="2"/>
        <v>3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f t="shared" si="3"/>
        <v>0</v>
      </c>
    </row>
    <row r="7" spans="1:24" x14ac:dyDescent="0.2">
      <c r="A7" s="2" t="s">
        <v>449</v>
      </c>
      <c r="B7" s="2" t="s">
        <v>448</v>
      </c>
      <c r="C7" s="1" t="s">
        <v>528</v>
      </c>
      <c r="D7" s="2">
        <f t="shared" si="0"/>
        <v>2.584008956355812E-2</v>
      </c>
      <c r="E7" s="6">
        <v>1.7369999999999999E-4</v>
      </c>
      <c r="F7" s="6">
        <v>1.7485999999999999E-4</v>
      </c>
      <c r="G7" s="6">
        <v>2.0676000000000001E-4</v>
      </c>
      <c r="H7" s="6">
        <v>5.6426999999999996E-4</v>
      </c>
      <c r="I7" s="6">
        <f t="shared" si="1"/>
        <v>2.7989749999999999E-4</v>
      </c>
      <c r="J7" s="6">
        <v>2</v>
      </c>
      <c r="K7" s="6">
        <v>2</v>
      </c>
      <c r="L7" s="6">
        <v>2</v>
      </c>
      <c r="M7" s="6">
        <v>6</v>
      </c>
      <c r="N7" s="6">
        <f t="shared" si="2"/>
        <v>3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f t="shared" si="3"/>
        <v>0</v>
      </c>
    </row>
    <row r="8" spans="1:24" x14ac:dyDescent="0.2">
      <c r="A8" s="2" t="s">
        <v>434</v>
      </c>
      <c r="B8" s="2" t="s">
        <v>433</v>
      </c>
      <c r="C8" s="1" t="s">
        <v>528</v>
      </c>
      <c r="D8" s="2">
        <f t="shared" si="0"/>
        <v>4.0041817200139138E-3</v>
      </c>
      <c r="E8" s="6">
        <v>6.5351999999999999E-4</v>
      </c>
      <c r="F8" s="6">
        <v>1.3157100000000001E-3</v>
      </c>
      <c r="G8" s="6">
        <v>1.9447500000000001E-3</v>
      </c>
      <c r="H8" s="6">
        <v>2.1229500000000002E-3</v>
      </c>
      <c r="I8" s="6">
        <f t="shared" si="1"/>
        <v>1.5092325000000001E-3</v>
      </c>
      <c r="J8" s="6">
        <v>2</v>
      </c>
      <c r="K8" s="6">
        <v>4</v>
      </c>
      <c r="L8" s="6">
        <v>5</v>
      </c>
      <c r="M8" s="6">
        <v>6</v>
      </c>
      <c r="N8" s="6">
        <f t="shared" si="2"/>
        <v>4.25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f t="shared" si="3"/>
        <v>0</v>
      </c>
    </row>
    <row r="9" spans="1:24" x14ac:dyDescent="0.2">
      <c r="A9" s="2" t="s">
        <v>423</v>
      </c>
      <c r="B9" s="2" t="s">
        <v>422</v>
      </c>
      <c r="C9" s="1" t="s">
        <v>528</v>
      </c>
      <c r="D9" s="2">
        <f t="shared" si="0"/>
        <v>5.2463952878813976E-3</v>
      </c>
      <c r="E9" s="6">
        <v>1.6541E-4</v>
      </c>
      <c r="F9" s="6">
        <v>4.9952999999999998E-4</v>
      </c>
      <c r="G9" s="6">
        <v>2.9534E-4</v>
      </c>
      <c r="H9" s="6">
        <v>5.3733999999999997E-4</v>
      </c>
      <c r="I9" s="6">
        <f t="shared" si="1"/>
        <v>3.7440499999999996E-4</v>
      </c>
      <c r="J9" s="6">
        <v>2</v>
      </c>
      <c r="K9" s="6">
        <v>6</v>
      </c>
      <c r="L9" s="6">
        <v>3</v>
      </c>
      <c r="M9" s="6">
        <v>6</v>
      </c>
      <c r="N9" s="6">
        <f t="shared" si="2"/>
        <v>4.25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f t="shared" si="3"/>
        <v>0</v>
      </c>
    </row>
    <row r="10" spans="1:24" x14ac:dyDescent="0.2">
      <c r="A10" s="2" t="s">
        <v>443</v>
      </c>
      <c r="B10" s="2" t="s">
        <v>442</v>
      </c>
      <c r="C10" s="1" t="s">
        <v>528</v>
      </c>
      <c r="D10" s="2">
        <f t="shared" si="0"/>
        <v>1.3447922357573091E-3</v>
      </c>
      <c r="E10" s="6">
        <v>1.7183000000000001E-3</v>
      </c>
      <c r="F10" s="6">
        <v>1.3837700000000001E-3</v>
      </c>
      <c r="G10" s="6">
        <v>1.2271999999999999E-3</v>
      </c>
      <c r="H10" s="6">
        <v>2.60488E-3</v>
      </c>
      <c r="I10" s="6">
        <f t="shared" si="1"/>
        <v>1.7335375E-3</v>
      </c>
      <c r="J10" s="6">
        <v>5</v>
      </c>
      <c r="K10" s="6">
        <v>4</v>
      </c>
      <c r="L10" s="6">
        <v>3</v>
      </c>
      <c r="M10" s="6">
        <v>7</v>
      </c>
      <c r="N10" s="6">
        <f t="shared" si="2"/>
        <v>4.75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f t="shared" si="3"/>
        <v>0</v>
      </c>
    </row>
    <row r="11" spans="1:24" x14ac:dyDescent="0.2">
      <c r="A11" s="2" t="s">
        <v>461</v>
      </c>
      <c r="B11" s="2" t="s">
        <v>460</v>
      </c>
      <c r="C11" s="1" t="s">
        <v>528</v>
      </c>
      <c r="D11" s="2">
        <f t="shared" si="0"/>
        <v>4.9788091159363402E-3</v>
      </c>
      <c r="E11" s="6">
        <v>3.4665E-4</v>
      </c>
      <c r="F11" s="6">
        <v>2.6171000000000001E-4</v>
      </c>
      <c r="G11" s="6">
        <v>6.1894000000000001E-4</v>
      </c>
      <c r="H11" s="6">
        <v>7.5071999999999997E-4</v>
      </c>
      <c r="I11" s="6">
        <f t="shared" si="1"/>
        <v>4.9450500000000001E-4</v>
      </c>
      <c r="J11" s="6">
        <v>4</v>
      </c>
      <c r="K11" s="6">
        <v>3</v>
      </c>
      <c r="L11" s="6">
        <v>6</v>
      </c>
      <c r="M11" s="6">
        <v>8</v>
      </c>
      <c r="N11" s="6">
        <f t="shared" si="2"/>
        <v>5.25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f t="shared" si="3"/>
        <v>0</v>
      </c>
    </row>
    <row r="12" spans="1:24" x14ac:dyDescent="0.2">
      <c r="A12" s="2" t="s">
        <v>457</v>
      </c>
      <c r="B12" s="2" t="s">
        <v>456</v>
      </c>
      <c r="C12" s="1" t="s">
        <v>528</v>
      </c>
      <c r="D12" s="2">
        <f t="shared" si="0"/>
        <v>1.7567354935135179E-4</v>
      </c>
      <c r="E12" s="6">
        <v>4.3205000000000001E-4</v>
      </c>
      <c r="F12" s="6">
        <v>3.8741999999999997E-4</v>
      </c>
      <c r="G12" s="6">
        <v>2.5452999999999999E-4</v>
      </c>
      <c r="H12" s="6">
        <v>4.7027000000000001E-4</v>
      </c>
      <c r="I12" s="6">
        <f t="shared" si="1"/>
        <v>3.8606749999999998E-4</v>
      </c>
      <c r="J12" s="6">
        <v>10.567010309278349</v>
      </c>
      <c r="K12" s="6">
        <v>9.4128440366972459</v>
      </c>
      <c r="L12" s="6">
        <v>5.2298850574712645</v>
      </c>
      <c r="M12" s="6">
        <v>10.622009569377987</v>
      </c>
      <c r="N12" s="6">
        <f t="shared" si="2"/>
        <v>8.9579372432062119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f t="shared" si="3"/>
        <v>0</v>
      </c>
    </row>
    <row r="13" spans="1:24" x14ac:dyDescent="0.2">
      <c r="A13" s="2" t="s">
        <v>421</v>
      </c>
      <c r="B13" s="2" t="s">
        <v>420</v>
      </c>
      <c r="C13" s="1" t="s">
        <v>528</v>
      </c>
      <c r="D13" s="2">
        <f t="shared" si="0"/>
        <v>4.0743690902117255E-7</v>
      </c>
      <c r="E13" s="6">
        <v>4.175678E-2</v>
      </c>
      <c r="F13" s="6">
        <v>4.2568189999999999E-2</v>
      </c>
      <c r="G13" s="6">
        <v>4.8664939999999997E-2</v>
      </c>
      <c r="H13" s="6">
        <v>4.019321E-2</v>
      </c>
      <c r="I13" s="6">
        <f t="shared" si="1"/>
        <v>4.3295779999999999E-2</v>
      </c>
      <c r="J13" s="6">
        <v>657.80854197349038</v>
      </c>
      <c r="K13" s="6">
        <v>666.16838995568685</v>
      </c>
      <c r="L13" s="6">
        <v>644.05487804878044</v>
      </c>
      <c r="M13" s="6">
        <v>584.74214876033056</v>
      </c>
      <c r="N13" s="6">
        <f t="shared" si="2"/>
        <v>638.19348968457211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f t="shared" si="3"/>
        <v>0</v>
      </c>
    </row>
    <row r="14" spans="1:24" x14ac:dyDescent="0.2">
      <c r="A14" s="2" t="s">
        <v>417</v>
      </c>
      <c r="B14" s="2" t="s">
        <v>416</v>
      </c>
      <c r="C14" s="2">
        <f t="shared" ref="C14:C35" si="4">I14/S14</f>
        <v>63.049131730219408</v>
      </c>
      <c r="D14" s="2">
        <f t="shared" si="0"/>
        <v>4.3387354971859154E-4</v>
      </c>
      <c r="E14" s="6">
        <v>8.2663100000000007E-3</v>
      </c>
      <c r="F14" s="6">
        <v>8.6024099999999996E-3</v>
      </c>
      <c r="G14" s="6">
        <v>1.4698269999999999E-2</v>
      </c>
      <c r="H14" s="6">
        <v>1.0331679999999999E-2</v>
      </c>
      <c r="I14" s="6">
        <f t="shared" si="1"/>
        <v>1.04746675E-2</v>
      </c>
      <c r="J14" s="6">
        <v>108.44919786096257</v>
      </c>
      <c r="K14" s="6">
        <v>112.1142857142857</v>
      </c>
      <c r="L14" s="6">
        <v>162</v>
      </c>
      <c r="M14" s="6">
        <v>125.17699115044248</v>
      </c>
      <c r="N14" s="6">
        <f t="shared" si="2"/>
        <v>126.93511868142268</v>
      </c>
      <c r="O14" s="5">
        <v>8.4400000000000005E-5</v>
      </c>
      <c r="P14" s="5">
        <v>2.6240999999999998E-4</v>
      </c>
      <c r="Q14" s="5">
        <v>1.7385999999999999E-4</v>
      </c>
      <c r="R14" s="5">
        <v>1.4386999999999999E-4</v>
      </c>
      <c r="S14" s="5">
        <f t="shared" ref="S14:S35" si="5">AVERAGEIF(O14:R14,"&lt;&gt;0")</f>
        <v>1.6613499999999998E-4</v>
      </c>
      <c r="T14" s="5">
        <v>2.1111111111111112</v>
      </c>
      <c r="U14" s="5">
        <v>4</v>
      </c>
      <c r="V14" s="5">
        <v>3</v>
      </c>
      <c r="W14" s="5">
        <v>2</v>
      </c>
      <c r="X14" s="5">
        <f t="shared" si="3"/>
        <v>2.7777777777777777</v>
      </c>
    </row>
    <row r="15" spans="1:24" x14ac:dyDescent="0.2">
      <c r="A15" s="2" t="s">
        <v>487</v>
      </c>
      <c r="B15" s="2" t="s">
        <v>415</v>
      </c>
      <c r="C15" s="2">
        <f t="shared" si="4"/>
        <v>44.308486238532105</v>
      </c>
      <c r="D15" s="2">
        <f t="shared" si="0"/>
        <v>1.1962407147957548E-4</v>
      </c>
      <c r="E15" s="6">
        <v>1.6520700000000001E-3</v>
      </c>
      <c r="F15" s="6">
        <v>2.6561200000000001E-3</v>
      </c>
      <c r="G15" s="6">
        <v>2.3985E-3</v>
      </c>
      <c r="H15" s="6">
        <v>1.79345E-3</v>
      </c>
      <c r="I15" s="6">
        <f t="shared" si="1"/>
        <v>2.1250349999999999E-3</v>
      </c>
      <c r="J15" s="6">
        <v>26.191458026509572</v>
      </c>
      <c r="K15" s="6">
        <v>41.831610044313145</v>
      </c>
      <c r="L15" s="6">
        <v>31.945121951219512</v>
      </c>
      <c r="M15" s="6">
        <v>26.257851239669421</v>
      </c>
      <c r="N15" s="6">
        <f t="shared" si="2"/>
        <v>31.556510315427911</v>
      </c>
      <c r="O15" s="5">
        <v>0</v>
      </c>
      <c r="P15" s="5">
        <v>0</v>
      </c>
      <c r="Q15" s="5">
        <v>4.7960000000000002E-5</v>
      </c>
      <c r="R15" s="5">
        <v>0</v>
      </c>
      <c r="S15" s="5">
        <f t="shared" si="5"/>
        <v>4.7960000000000002E-5</v>
      </c>
      <c r="T15" s="5">
        <v>0</v>
      </c>
      <c r="U15" s="5">
        <v>0</v>
      </c>
      <c r="V15" s="5">
        <v>1</v>
      </c>
      <c r="W15" s="5">
        <v>0</v>
      </c>
      <c r="X15" s="5">
        <f t="shared" si="3"/>
        <v>0.25</v>
      </c>
    </row>
    <row r="16" spans="1:24" x14ac:dyDescent="0.2">
      <c r="A16" s="2" t="s">
        <v>414</v>
      </c>
      <c r="B16" s="2" t="s">
        <v>413</v>
      </c>
      <c r="C16" s="2">
        <f t="shared" si="4"/>
        <v>40.562496144117475</v>
      </c>
      <c r="D16" s="2">
        <f t="shared" si="0"/>
        <v>2.5011566065692554E-3</v>
      </c>
      <c r="E16" s="6">
        <v>1.0506939999999999E-2</v>
      </c>
      <c r="F16" s="6">
        <v>5.2883499999999998E-3</v>
      </c>
      <c r="G16" s="6">
        <v>5.1498100000000003E-3</v>
      </c>
      <c r="H16" s="6">
        <v>5.3540000000000003E-3</v>
      </c>
      <c r="I16" s="6">
        <f t="shared" si="1"/>
        <v>6.5747750000000006E-3</v>
      </c>
      <c r="J16" s="6">
        <v>34</v>
      </c>
      <c r="K16" s="6">
        <v>17</v>
      </c>
      <c r="L16" s="6">
        <v>14</v>
      </c>
      <c r="M16" s="6">
        <v>16</v>
      </c>
      <c r="N16" s="6">
        <f t="shared" si="2"/>
        <v>20.25</v>
      </c>
      <c r="O16" s="5">
        <v>1.6208999999999999E-4</v>
      </c>
      <c r="P16" s="5">
        <v>0</v>
      </c>
      <c r="Q16" s="5">
        <v>0</v>
      </c>
      <c r="R16" s="5">
        <v>0</v>
      </c>
      <c r="S16" s="5">
        <f t="shared" si="5"/>
        <v>1.6208999999999999E-4</v>
      </c>
      <c r="T16" s="5">
        <v>1</v>
      </c>
      <c r="U16" s="5">
        <v>0</v>
      </c>
      <c r="V16" s="5">
        <v>0</v>
      </c>
      <c r="W16" s="5">
        <v>0</v>
      </c>
      <c r="X16" s="5">
        <f t="shared" si="3"/>
        <v>0.25</v>
      </c>
    </row>
    <row r="17" spans="1:24" x14ac:dyDescent="0.2">
      <c r="A17" s="2" t="s">
        <v>412</v>
      </c>
      <c r="B17" s="2" t="s">
        <v>411</v>
      </c>
      <c r="C17" s="2">
        <f t="shared" si="4"/>
        <v>39.316470977920737</v>
      </c>
      <c r="D17" s="2">
        <f t="shared" si="0"/>
        <v>4.0884383317848984E-4</v>
      </c>
      <c r="E17" s="6">
        <v>2.4332920000000001E-2</v>
      </c>
      <c r="F17" s="6">
        <v>3.0487790000000001E-2</v>
      </c>
      <c r="G17" s="6">
        <v>1.941211E-2</v>
      </c>
      <c r="H17" s="6">
        <v>1.5977249999999998E-2</v>
      </c>
      <c r="I17" s="6">
        <f t="shared" si="1"/>
        <v>2.2552517500000001E-2</v>
      </c>
      <c r="J17" s="6">
        <v>94</v>
      </c>
      <c r="K17" s="6">
        <v>117</v>
      </c>
      <c r="L17" s="6">
        <v>63</v>
      </c>
      <c r="M17" s="6">
        <v>57</v>
      </c>
      <c r="N17" s="6">
        <f t="shared" si="2"/>
        <v>82.75</v>
      </c>
      <c r="O17" s="5">
        <v>9.5040999999999995E-4</v>
      </c>
      <c r="P17" s="5">
        <v>0</v>
      </c>
      <c r="Q17" s="5">
        <v>1.9682E-4</v>
      </c>
      <c r="R17" s="5">
        <v>0</v>
      </c>
      <c r="S17" s="5">
        <f t="shared" si="5"/>
        <v>5.7361499999999998E-4</v>
      </c>
      <c r="T17" s="5">
        <v>7</v>
      </c>
      <c r="U17" s="5">
        <v>0</v>
      </c>
      <c r="V17" s="5">
        <v>1</v>
      </c>
      <c r="W17" s="5">
        <v>0</v>
      </c>
      <c r="X17" s="5">
        <f t="shared" si="3"/>
        <v>2</v>
      </c>
    </row>
    <row r="18" spans="1:24" x14ac:dyDescent="0.2">
      <c r="A18" s="2" t="s">
        <v>410</v>
      </c>
      <c r="B18" s="2" t="s">
        <v>409</v>
      </c>
      <c r="C18" s="2">
        <f t="shared" si="4"/>
        <v>35.534916092563158</v>
      </c>
      <c r="D18" s="2">
        <f t="shared" si="0"/>
        <v>2.0392894250569833E-4</v>
      </c>
      <c r="E18" s="6">
        <v>3.4050990000000003E-2</v>
      </c>
      <c r="F18" s="6">
        <v>2.3826730000000001E-2</v>
      </c>
      <c r="G18" s="6">
        <v>1.97716E-2</v>
      </c>
      <c r="H18" s="6">
        <v>2.2932259999999999E-2</v>
      </c>
      <c r="I18" s="6">
        <f t="shared" si="1"/>
        <v>2.5145395000000001E-2</v>
      </c>
      <c r="J18" s="6">
        <v>82</v>
      </c>
      <c r="K18" s="6">
        <v>57</v>
      </c>
      <c r="L18" s="6">
        <v>40</v>
      </c>
      <c r="M18" s="6">
        <v>51</v>
      </c>
      <c r="N18" s="6">
        <f t="shared" si="2"/>
        <v>57.5</v>
      </c>
      <c r="O18" s="5">
        <v>0</v>
      </c>
      <c r="P18" s="5">
        <v>0</v>
      </c>
      <c r="Q18" s="5">
        <v>6.3144999999999998E-4</v>
      </c>
      <c r="R18" s="5">
        <v>7.8379999999999997E-4</v>
      </c>
      <c r="S18" s="5">
        <f t="shared" si="5"/>
        <v>7.0762499999999992E-4</v>
      </c>
      <c r="T18" s="5">
        <v>0</v>
      </c>
      <c r="U18" s="5">
        <v>0</v>
      </c>
      <c r="V18" s="5">
        <v>2</v>
      </c>
      <c r="W18" s="5">
        <v>2</v>
      </c>
      <c r="X18" s="5">
        <f t="shared" si="3"/>
        <v>1</v>
      </c>
    </row>
    <row r="19" spans="1:24" x14ac:dyDescent="0.2">
      <c r="A19" s="2" t="s">
        <v>408</v>
      </c>
      <c r="B19" s="2" t="s">
        <v>407</v>
      </c>
      <c r="C19" s="2">
        <f t="shared" si="4"/>
        <v>28.929119388801833</v>
      </c>
      <c r="D19" s="2">
        <f t="shared" si="0"/>
        <v>1.8753178423764055E-8</v>
      </c>
      <c r="E19" s="6">
        <v>1.1866700000000001E-2</v>
      </c>
      <c r="F19" s="6">
        <v>1.077944E-2</v>
      </c>
      <c r="G19" s="6">
        <v>1.133696E-2</v>
      </c>
      <c r="H19" s="6">
        <v>1.1985559999999999E-2</v>
      </c>
      <c r="I19" s="6">
        <f t="shared" si="1"/>
        <v>1.1492165E-2</v>
      </c>
      <c r="J19" s="6">
        <v>1383</v>
      </c>
      <c r="K19" s="6">
        <v>1248</v>
      </c>
      <c r="L19" s="6">
        <v>1110</v>
      </c>
      <c r="M19" s="6">
        <v>1290</v>
      </c>
      <c r="N19" s="6">
        <f t="shared" si="2"/>
        <v>1257.75</v>
      </c>
      <c r="O19" s="5">
        <v>2.0252000000000001E-4</v>
      </c>
      <c r="P19" s="5">
        <v>4.5048000000000001E-4</v>
      </c>
      <c r="Q19" s="5">
        <v>4.5014000000000002E-4</v>
      </c>
      <c r="R19" s="5">
        <v>4.8587000000000001E-4</v>
      </c>
      <c r="S19" s="5">
        <f t="shared" si="5"/>
        <v>3.9725250000000002E-4</v>
      </c>
      <c r="T19" s="5">
        <v>45</v>
      </c>
      <c r="U19" s="5">
        <v>61</v>
      </c>
      <c r="V19" s="5">
        <v>69</v>
      </c>
      <c r="W19" s="5">
        <v>60</v>
      </c>
      <c r="X19" s="5">
        <f t="shared" si="3"/>
        <v>58.75</v>
      </c>
    </row>
    <row r="20" spans="1:24" x14ac:dyDescent="0.2">
      <c r="A20" s="2" t="s">
        <v>406</v>
      </c>
      <c r="B20" s="2" t="s">
        <v>405</v>
      </c>
      <c r="C20" s="2">
        <f t="shared" si="4"/>
        <v>23.821283988934617</v>
      </c>
      <c r="D20" s="2">
        <f t="shared" si="0"/>
        <v>4.2889172421479022E-3</v>
      </c>
      <c r="E20" s="6">
        <v>1.1602380000000001E-2</v>
      </c>
      <c r="F20" s="6">
        <v>4.7915500000000003E-3</v>
      </c>
      <c r="G20" s="6">
        <v>6.3741300000000004E-3</v>
      </c>
      <c r="H20" s="6">
        <v>5.4763600000000004E-3</v>
      </c>
      <c r="I20" s="6">
        <f t="shared" si="1"/>
        <v>7.0611049999999998E-3</v>
      </c>
      <c r="J20" s="6">
        <v>39</v>
      </c>
      <c r="K20" s="6">
        <v>16</v>
      </c>
      <c r="L20" s="6">
        <v>18</v>
      </c>
      <c r="M20" s="6">
        <v>17</v>
      </c>
      <c r="N20" s="6">
        <f t="shared" si="2"/>
        <v>22.5</v>
      </c>
      <c r="O20" s="5">
        <v>3.1208000000000001E-4</v>
      </c>
      <c r="P20" s="5">
        <v>0</v>
      </c>
      <c r="Q20" s="5">
        <v>0</v>
      </c>
      <c r="R20" s="5">
        <v>2.8076000000000002E-4</v>
      </c>
      <c r="S20" s="5">
        <f t="shared" si="5"/>
        <v>2.9642000000000004E-4</v>
      </c>
      <c r="T20" s="5">
        <v>2</v>
      </c>
      <c r="U20" s="5">
        <v>0</v>
      </c>
      <c r="V20" s="5">
        <v>0</v>
      </c>
      <c r="W20" s="5">
        <v>1</v>
      </c>
      <c r="X20" s="5">
        <f t="shared" si="3"/>
        <v>0.75</v>
      </c>
    </row>
    <row r="21" spans="1:24" x14ac:dyDescent="0.2">
      <c r="A21" s="2" t="s">
        <v>404</v>
      </c>
      <c r="B21" s="2" t="s">
        <v>403</v>
      </c>
      <c r="C21" s="2">
        <f t="shared" si="4"/>
        <v>21.448332033221675</v>
      </c>
      <c r="D21" s="2">
        <f t="shared" si="0"/>
        <v>8.8010835734978376E-6</v>
      </c>
      <c r="E21" s="6">
        <v>8.2835500000000006E-3</v>
      </c>
      <c r="F21" s="6">
        <v>1.120491E-2</v>
      </c>
      <c r="G21" s="6">
        <v>8.9357299999999994E-3</v>
      </c>
      <c r="H21" s="6">
        <v>8.9696900000000006E-3</v>
      </c>
      <c r="I21" s="6">
        <f t="shared" si="1"/>
        <v>9.3484699999999993E-3</v>
      </c>
      <c r="J21" s="6">
        <v>32</v>
      </c>
      <c r="K21" s="6">
        <v>43</v>
      </c>
      <c r="L21" s="6">
        <v>29</v>
      </c>
      <c r="M21" s="6">
        <v>32</v>
      </c>
      <c r="N21" s="6">
        <f t="shared" si="2"/>
        <v>34</v>
      </c>
      <c r="O21" s="5">
        <v>2.7155000000000001E-4</v>
      </c>
      <c r="P21" s="5">
        <v>4.4558E-4</v>
      </c>
      <c r="Q21" s="5">
        <v>5.9044999999999996E-4</v>
      </c>
      <c r="R21" s="5">
        <v>0</v>
      </c>
      <c r="S21" s="5">
        <f t="shared" si="5"/>
        <v>4.3585999999999999E-4</v>
      </c>
      <c r="T21" s="5">
        <v>2</v>
      </c>
      <c r="U21" s="5">
        <v>2</v>
      </c>
      <c r="V21" s="5">
        <v>3</v>
      </c>
      <c r="W21" s="5">
        <v>0</v>
      </c>
      <c r="X21" s="5">
        <f t="shared" si="3"/>
        <v>1.75</v>
      </c>
    </row>
    <row r="22" spans="1:24" x14ac:dyDescent="0.2">
      <c r="A22" s="2" t="s">
        <v>402</v>
      </c>
      <c r="B22" s="2" t="s">
        <v>401</v>
      </c>
      <c r="C22" s="2">
        <f t="shared" si="4"/>
        <v>18.038981505239143</v>
      </c>
      <c r="D22" s="2">
        <f t="shared" si="0"/>
        <v>1.0944182901860592E-5</v>
      </c>
      <c r="E22" s="6">
        <v>7.0128300000000003E-3</v>
      </c>
      <c r="F22" s="6">
        <v>8.6364100000000006E-3</v>
      </c>
      <c r="G22" s="6">
        <v>9.8375700000000003E-3</v>
      </c>
      <c r="H22" s="6">
        <v>9.1968599999999994E-3</v>
      </c>
      <c r="I22" s="6">
        <f t="shared" si="1"/>
        <v>8.6709174999999999E-3</v>
      </c>
      <c r="J22" s="6">
        <v>86.55080213903743</v>
      </c>
      <c r="K22" s="6">
        <v>105.88571428571427</v>
      </c>
      <c r="L22" s="6">
        <v>102</v>
      </c>
      <c r="M22" s="6">
        <v>104.82300884955752</v>
      </c>
      <c r="N22" s="6">
        <f t="shared" si="2"/>
        <v>99.814881318577307</v>
      </c>
      <c r="O22" s="5">
        <v>7.1774999999999996E-4</v>
      </c>
      <c r="P22" s="5">
        <v>4.1840999999999997E-4</v>
      </c>
      <c r="Q22" s="5">
        <v>0</v>
      </c>
      <c r="R22" s="5">
        <v>3.0587000000000002E-4</v>
      </c>
      <c r="S22" s="5">
        <f t="shared" si="5"/>
        <v>4.8067666666666667E-4</v>
      </c>
      <c r="T22" s="5">
        <v>16.888888888888889</v>
      </c>
      <c r="U22" s="5">
        <v>6</v>
      </c>
      <c r="V22" s="5">
        <v>0</v>
      </c>
      <c r="W22" s="5">
        <v>4</v>
      </c>
      <c r="X22" s="5">
        <f t="shared" si="3"/>
        <v>6.7222222222222223</v>
      </c>
    </row>
    <row r="23" spans="1:24" x14ac:dyDescent="0.2">
      <c r="A23" s="2" t="s">
        <v>400</v>
      </c>
      <c r="B23" s="2" t="s">
        <v>399</v>
      </c>
      <c r="C23" s="2">
        <f t="shared" si="4"/>
        <v>17.609447943567151</v>
      </c>
      <c r="D23" s="2">
        <f t="shared" si="0"/>
        <v>3.7589181379757403E-7</v>
      </c>
      <c r="E23" s="6">
        <v>1.5126179999999999E-2</v>
      </c>
      <c r="F23" s="6">
        <v>1.455153E-2</v>
      </c>
      <c r="G23" s="6">
        <v>1.259469E-2</v>
      </c>
      <c r="H23" s="6">
        <v>1.4119919999999999E-2</v>
      </c>
      <c r="I23" s="6">
        <f t="shared" si="1"/>
        <v>1.4098080000000001E-2</v>
      </c>
      <c r="J23" s="6">
        <v>203</v>
      </c>
      <c r="K23" s="6">
        <v>194</v>
      </c>
      <c r="L23" s="6">
        <v>142</v>
      </c>
      <c r="M23" s="6">
        <v>175</v>
      </c>
      <c r="N23" s="6">
        <f t="shared" si="2"/>
        <v>178.5</v>
      </c>
      <c r="O23" s="5">
        <v>1.21155E-3</v>
      </c>
      <c r="P23" s="5">
        <v>7.0544E-4</v>
      </c>
      <c r="Q23" s="5">
        <v>7.9314999999999995E-4</v>
      </c>
      <c r="R23" s="5">
        <v>4.9224999999999996E-4</v>
      </c>
      <c r="S23" s="5">
        <f t="shared" si="5"/>
        <v>8.0059749999999996E-4</v>
      </c>
      <c r="T23" s="5">
        <v>31</v>
      </c>
      <c r="U23" s="5">
        <v>11</v>
      </c>
      <c r="V23" s="5">
        <v>14</v>
      </c>
      <c r="W23" s="5">
        <v>7</v>
      </c>
      <c r="X23" s="5">
        <f t="shared" si="3"/>
        <v>15.75</v>
      </c>
    </row>
    <row r="24" spans="1:24" x14ac:dyDescent="0.2">
      <c r="A24" s="2" t="s">
        <v>398</v>
      </c>
      <c r="B24" s="2" t="s">
        <v>397</v>
      </c>
      <c r="C24" s="2">
        <f t="shared" si="4"/>
        <v>15.711512696353028</v>
      </c>
      <c r="D24" s="2">
        <f t="shared" si="0"/>
        <v>2.5198535800687803E-6</v>
      </c>
      <c r="E24" s="6">
        <v>1.0927340000000001E-2</v>
      </c>
      <c r="F24" s="6">
        <v>1.2833199999999999E-2</v>
      </c>
      <c r="G24" s="6">
        <v>1.083925E-2</v>
      </c>
      <c r="H24" s="6">
        <v>1.007951E-2</v>
      </c>
      <c r="I24" s="6">
        <f t="shared" si="1"/>
        <v>1.1169825E-2</v>
      </c>
      <c r="J24" s="6">
        <v>54</v>
      </c>
      <c r="K24" s="6">
        <v>63</v>
      </c>
      <c r="L24" s="6">
        <v>45</v>
      </c>
      <c r="M24" s="6">
        <v>46</v>
      </c>
      <c r="N24" s="6">
        <f t="shared" si="2"/>
        <v>52</v>
      </c>
      <c r="O24" s="5">
        <v>9.5524E-4</v>
      </c>
      <c r="P24" s="5">
        <v>1.0449700000000001E-3</v>
      </c>
      <c r="Q24" s="5">
        <v>4.6157000000000001E-4</v>
      </c>
      <c r="R24" s="5">
        <v>3.8194999999999999E-4</v>
      </c>
      <c r="S24" s="5">
        <f t="shared" si="5"/>
        <v>7.1093250000000001E-4</v>
      </c>
      <c r="T24" s="5">
        <v>9</v>
      </c>
      <c r="U24" s="5">
        <v>6</v>
      </c>
      <c r="V24" s="5">
        <v>3</v>
      </c>
      <c r="W24" s="5">
        <v>2</v>
      </c>
      <c r="X24" s="5">
        <f t="shared" si="3"/>
        <v>5</v>
      </c>
    </row>
    <row r="25" spans="1:24" x14ac:dyDescent="0.2">
      <c r="A25" s="2" t="s">
        <v>396</v>
      </c>
      <c r="B25" s="2" t="s">
        <v>395</v>
      </c>
      <c r="C25" s="2">
        <f t="shared" si="4"/>
        <v>12.204024771231692</v>
      </c>
      <c r="D25" s="2">
        <f t="shared" si="0"/>
        <v>1.9273805310518991E-5</v>
      </c>
      <c r="E25" s="6">
        <v>6.6073900000000003E-3</v>
      </c>
      <c r="F25" s="6">
        <v>5.1732000000000002E-3</v>
      </c>
      <c r="G25" s="6">
        <v>5.2433000000000002E-3</v>
      </c>
      <c r="H25" s="6">
        <v>5.0082800000000004E-3</v>
      </c>
      <c r="I25" s="6">
        <f t="shared" si="1"/>
        <v>5.5080425000000001E-3</v>
      </c>
      <c r="J25" s="6">
        <v>90</v>
      </c>
      <c r="K25" s="6">
        <v>70</v>
      </c>
      <c r="L25" s="6">
        <v>60</v>
      </c>
      <c r="M25" s="6">
        <v>63</v>
      </c>
      <c r="N25" s="6">
        <f t="shared" si="2"/>
        <v>70.75</v>
      </c>
      <c r="O25" s="5">
        <v>1.00117E-3</v>
      </c>
      <c r="P25" s="5">
        <v>4.4230000000000002E-4</v>
      </c>
      <c r="Q25" s="5">
        <v>2.2327999999999999E-4</v>
      </c>
      <c r="R25" s="5">
        <v>1.3857E-4</v>
      </c>
      <c r="S25" s="5">
        <f t="shared" si="5"/>
        <v>4.5133E-4</v>
      </c>
      <c r="T25" s="5">
        <v>26</v>
      </c>
      <c r="U25" s="5">
        <v>7</v>
      </c>
      <c r="V25" s="5">
        <v>4</v>
      </c>
      <c r="W25" s="5">
        <v>2</v>
      </c>
      <c r="X25" s="5">
        <f t="shared" si="3"/>
        <v>9.75</v>
      </c>
    </row>
    <row r="26" spans="1:24" x14ac:dyDescent="0.2">
      <c r="A26" s="2" t="s">
        <v>394</v>
      </c>
      <c r="B26" s="2" t="s">
        <v>393</v>
      </c>
      <c r="C26" s="2">
        <f t="shared" si="4"/>
        <v>11.575215801657182</v>
      </c>
      <c r="D26" s="2">
        <f t="shared" si="0"/>
        <v>2.6440859986703223E-5</v>
      </c>
      <c r="E26" s="6">
        <v>2.8879990000000001E-2</v>
      </c>
      <c r="F26" s="6">
        <v>2.1382720000000001E-2</v>
      </c>
      <c r="G26" s="6">
        <v>2.563091E-2</v>
      </c>
      <c r="H26" s="6">
        <v>3.1114619999999999E-2</v>
      </c>
      <c r="I26" s="6">
        <f t="shared" si="1"/>
        <v>2.6752059999999998E-2</v>
      </c>
      <c r="J26" s="6">
        <v>397</v>
      </c>
      <c r="K26" s="6">
        <v>292</v>
      </c>
      <c r="L26" s="6">
        <v>296</v>
      </c>
      <c r="M26" s="6">
        <v>395</v>
      </c>
      <c r="N26" s="6">
        <f t="shared" si="2"/>
        <v>345</v>
      </c>
      <c r="O26" s="5">
        <v>3.0142599999999999E-3</v>
      </c>
      <c r="P26" s="5">
        <v>1.87828E-3</v>
      </c>
      <c r="Q26" s="5">
        <v>1.88053E-3</v>
      </c>
      <c r="R26" s="5">
        <v>2.47153E-3</v>
      </c>
      <c r="S26" s="5">
        <f t="shared" si="5"/>
        <v>2.3111500000000001E-3</v>
      </c>
      <c r="T26" s="5">
        <v>79</v>
      </c>
      <c r="U26" s="5">
        <v>30</v>
      </c>
      <c r="V26" s="5">
        <v>34</v>
      </c>
      <c r="W26" s="5">
        <v>36</v>
      </c>
      <c r="X26" s="5">
        <f t="shared" si="3"/>
        <v>44.75</v>
      </c>
    </row>
    <row r="27" spans="1:24" x14ac:dyDescent="0.2">
      <c r="A27" s="2" t="s">
        <v>392</v>
      </c>
      <c r="B27" s="2" t="s">
        <v>391</v>
      </c>
      <c r="C27" s="2">
        <f t="shared" si="4"/>
        <v>9.0867925689923208</v>
      </c>
      <c r="D27" s="2">
        <f t="shared" si="0"/>
        <v>9.4441555200804052E-6</v>
      </c>
      <c r="E27" s="6">
        <v>1.3101E-3</v>
      </c>
      <c r="F27" s="6">
        <v>1.727E-3</v>
      </c>
      <c r="G27" s="6">
        <v>1.4480599999999999E-3</v>
      </c>
      <c r="H27" s="6">
        <v>1.41862E-3</v>
      </c>
      <c r="I27" s="6">
        <f t="shared" si="1"/>
        <v>1.475945E-3</v>
      </c>
      <c r="J27" s="6">
        <v>42</v>
      </c>
      <c r="K27" s="6">
        <v>55</v>
      </c>
      <c r="L27" s="6">
        <v>39</v>
      </c>
      <c r="M27" s="6">
        <v>42</v>
      </c>
      <c r="N27" s="6">
        <f t="shared" si="2"/>
        <v>44.5</v>
      </c>
      <c r="O27" s="5">
        <v>6.5439999999999997E-5</v>
      </c>
      <c r="P27" s="5">
        <v>2.4162000000000001E-4</v>
      </c>
      <c r="Q27" s="5">
        <v>1.6602000000000001E-4</v>
      </c>
      <c r="R27" s="5">
        <v>1.7662999999999999E-4</v>
      </c>
      <c r="S27" s="5">
        <f t="shared" si="5"/>
        <v>1.6242749999999999E-4</v>
      </c>
      <c r="T27" s="5">
        <v>4</v>
      </c>
      <c r="U27" s="5">
        <v>9</v>
      </c>
      <c r="V27" s="5">
        <v>7</v>
      </c>
      <c r="W27" s="5">
        <v>6</v>
      </c>
      <c r="X27" s="5">
        <f t="shared" si="3"/>
        <v>6.5</v>
      </c>
    </row>
    <row r="28" spans="1:24" x14ac:dyDescent="0.2">
      <c r="A28" s="2" t="s">
        <v>390</v>
      </c>
      <c r="B28" s="2" t="s">
        <v>389</v>
      </c>
      <c r="C28" s="2">
        <f t="shared" si="4"/>
        <v>8.1635767321095063</v>
      </c>
      <c r="D28" s="2">
        <f t="shared" si="0"/>
        <v>2.1220161131540771E-6</v>
      </c>
      <c r="E28" s="6">
        <v>1.9882599999999999E-3</v>
      </c>
      <c r="F28" s="6">
        <v>1.80131E-3</v>
      </c>
      <c r="G28" s="6">
        <v>1.6566700000000001E-3</v>
      </c>
      <c r="H28" s="6">
        <v>1.72236E-3</v>
      </c>
      <c r="I28" s="6">
        <f t="shared" si="1"/>
        <v>1.7921499999999999E-3</v>
      </c>
      <c r="J28" s="6">
        <v>20</v>
      </c>
      <c r="K28" s="6">
        <v>18</v>
      </c>
      <c r="L28" s="6">
        <v>14</v>
      </c>
      <c r="M28" s="6">
        <v>16</v>
      </c>
      <c r="N28" s="6">
        <f t="shared" si="2"/>
        <v>17</v>
      </c>
      <c r="O28" s="5">
        <v>2.6070999999999999E-4</v>
      </c>
      <c r="P28" s="5">
        <v>1.7112E-4</v>
      </c>
      <c r="Q28" s="5">
        <v>2.2676E-4</v>
      </c>
      <c r="R28" s="5">
        <v>0</v>
      </c>
      <c r="S28" s="5">
        <f t="shared" si="5"/>
        <v>2.1953000000000001E-4</v>
      </c>
      <c r="T28" s="5">
        <v>5</v>
      </c>
      <c r="U28" s="5">
        <v>2</v>
      </c>
      <c r="V28" s="5">
        <v>3</v>
      </c>
      <c r="W28" s="5">
        <v>0</v>
      </c>
      <c r="X28" s="5">
        <f t="shared" si="3"/>
        <v>2.5</v>
      </c>
    </row>
    <row r="29" spans="1:24" x14ac:dyDescent="0.2">
      <c r="A29" s="2" t="s">
        <v>386</v>
      </c>
      <c r="B29" s="2" t="s">
        <v>385</v>
      </c>
      <c r="C29" s="2">
        <f t="shared" si="4"/>
        <v>7.2408711786853059</v>
      </c>
      <c r="D29" s="2">
        <f t="shared" si="0"/>
        <v>9.0459585265480931E-3</v>
      </c>
      <c r="E29" s="6">
        <v>6.7028900000000004E-3</v>
      </c>
      <c r="F29" s="6">
        <v>1.77563E-3</v>
      </c>
      <c r="G29" s="6">
        <v>3.7793499999999999E-3</v>
      </c>
      <c r="H29" s="6">
        <v>3.8200500000000002E-3</v>
      </c>
      <c r="I29" s="6">
        <f t="shared" si="1"/>
        <v>4.0194800000000006E-3</v>
      </c>
      <c r="J29" s="6">
        <v>19</v>
      </c>
      <c r="K29" s="6">
        <v>5</v>
      </c>
      <c r="L29" s="6">
        <v>9</v>
      </c>
      <c r="M29" s="6">
        <v>10</v>
      </c>
      <c r="N29" s="6">
        <f t="shared" si="2"/>
        <v>10.75</v>
      </c>
      <c r="O29" s="5">
        <v>5.5511000000000004E-4</v>
      </c>
      <c r="P29" s="5">
        <v>0</v>
      </c>
      <c r="Q29" s="5">
        <v>0</v>
      </c>
      <c r="R29" s="5">
        <v>0</v>
      </c>
      <c r="S29" s="5">
        <f t="shared" si="5"/>
        <v>5.5511000000000004E-4</v>
      </c>
      <c r="T29" s="5">
        <v>3</v>
      </c>
      <c r="U29" s="5">
        <v>0</v>
      </c>
      <c r="V29" s="5">
        <v>0</v>
      </c>
      <c r="W29" s="5">
        <v>0</v>
      </c>
      <c r="X29" s="5">
        <f t="shared" si="3"/>
        <v>0.75</v>
      </c>
    </row>
    <row r="30" spans="1:24" x14ac:dyDescent="0.2">
      <c r="A30" s="2" t="s">
        <v>384</v>
      </c>
      <c r="B30" s="2" t="s">
        <v>383</v>
      </c>
      <c r="C30" s="2">
        <f t="shared" si="4"/>
        <v>7.2100790649707811</v>
      </c>
      <c r="D30" s="2">
        <f t="shared" si="0"/>
        <v>6.4789851808143275E-3</v>
      </c>
      <c r="E30" s="6">
        <v>5.7731000000000004E-4</v>
      </c>
      <c r="F30" s="6">
        <v>1.71283E-3</v>
      </c>
      <c r="G30" s="6">
        <v>1.7360399999999999E-3</v>
      </c>
      <c r="H30" s="6">
        <v>1.2173500000000001E-3</v>
      </c>
      <c r="I30" s="6">
        <f t="shared" si="1"/>
        <v>1.3108824999999999E-3</v>
      </c>
      <c r="J30" s="6">
        <v>19</v>
      </c>
      <c r="K30" s="6">
        <v>56</v>
      </c>
      <c r="L30" s="6">
        <v>48</v>
      </c>
      <c r="M30" s="6">
        <v>37</v>
      </c>
      <c r="N30" s="6">
        <f t="shared" si="2"/>
        <v>40</v>
      </c>
      <c r="O30" s="5">
        <v>7.9679999999999996E-5</v>
      </c>
      <c r="P30" s="5">
        <v>3.1380999999999998E-4</v>
      </c>
      <c r="Q30" s="5">
        <v>1.6171E-4</v>
      </c>
      <c r="R30" s="5">
        <v>1.7205000000000001E-4</v>
      </c>
      <c r="S30" s="5">
        <f t="shared" si="5"/>
        <v>1.8181249999999998E-4</v>
      </c>
      <c r="T30" s="5">
        <v>5</v>
      </c>
      <c r="U30" s="5">
        <v>12</v>
      </c>
      <c r="V30" s="5">
        <v>7</v>
      </c>
      <c r="W30" s="5">
        <v>6</v>
      </c>
      <c r="X30" s="5">
        <f t="shared" si="3"/>
        <v>7.5</v>
      </c>
    </row>
    <row r="31" spans="1:24" x14ac:dyDescent="0.2">
      <c r="A31" s="2" t="s">
        <v>382</v>
      </c>
      <c r="B31" s="2" t="s">
        <v>381</v>
      </c>
      <c r="C31" s="2">
        <f t="shared" si="4"/>
        <v>6.9563542824389604</v>
      </c>
      <c r="D31" s="2">
        <f t="shared" si="0"/>
        <v>4.2620395003568595E-7</v>
      </c>
      <c r="E31" s="6">
        <v>9.0654800000000008E-3</v>
      </c>
      <c r="F31" s="6">
        <v>1.025934E-2</v>
      </c>
      <c r="G31" s="6">
        <v>9.8105999999999992E-3</v>
      </c>
      <c r="H31" s="6">
        <v>1.06719E-2</v>
      </c>
      <c r="I31" s="6">
        <f t="shared" si="1"/>
        <v>9.9518300000000001E-3</v>
      </c>
      <c r="J31" s="6">
        <v>194.43298969072163</v>
      </c>
      <c r="K31" s="6">
        <v>218.58715596330276</v>
      </c>
      <c r="L31" s="6">
        <v>176.77011494252875</v>
      </c>
      <c r="M31" s="6">
        <v>211.37799043062199</v>
      </c>
      <c r="N31" s="6">
        <f t="shared" si="2"/>
        <v>200.29206275679377</v>
      </c>
      <c r="O31" s="5">
        <v>1.80967E-3</v>
      </c>
      <c r="P31" s="5">
        <v>1.4044999999999999E-3</v>
      </c>
      <c r="Q31" s="5">
        <v>1.2761999999999999E-3</v>
      </c>
      <c r="R31" s="5">
        <v>1.23207E-3</v>
      </c>
      <c r="S31" s="5">
        <f t="shared" si="5"/>
        <v>1.4306099999999999E-3</v>
      </c>
      <c r="T31" s="5">
        <v>74</v>
      </c>
      <c r="U31" s="5">
        <v>35</v>
      </c>
      <c r="V31" s="5">
        <v>36</v>
      </c>
      <c r="W31" s="5">
        <v>28</v>
      </c>
      <c r="X31" s="5">
        <f t="shared" si="3"/>
        <v>43.25</v>
      </c>
    </row>
    <row r="32" spans="1:24" x14ac:dyDescent="0.2">
      <c r="A32" s="2" t="s">
        <v>380</v>
      </c>
      <c r="B32" s="2" t="s">
        <v>379</v>
      </c>
      <c r="C32" s="2">
        <f t="shared" si="4"/>
        <v>6.6608667023107841</v>
      </c>
      <c r="D32" s="2">
        <f t="shared" si="0"/>
        <v>9.9313746488826187E-5</v>
      </c>
      <c r="E32" s="6">
        <v>1.834802E-2</v>
      </c>
      <c r="F32" s="6">
        <v>2.262368E-2</v>
      </c>
      <c r="G32" s="6">
        <v>1.482321E-2</v>
      </c>
      <c r="H32" s="6">
        <v>1.6835780000000002E-2</v>
      </c>
      <c r="I32" s="6">
        <f t="shared" si="1"/>
        <v>1.8157672499999999E-2</v>
      </c>
      <c r="J32" s="6">
        <v>249</v>
      </c>
      <c r="K32" s="6">
        <v>305</v>
      </c>
      <c r="L32" s="6">
        <v>169</v>
      </c>
      <c r="M32" s="6">
        <v>211</v>
      </c>
      <c r="N32" s="6">
        <f t="shared" si="2"/>
        <v>233.5</v>
      </c>
      <c r="O32" s="5">
        <v>3.6716499999999998E-3</v>
      </c>
      <c r="P32" s="5">
        <v>1.90259E-3</v>
      </c>
      <c r="Q32" s="5">
        <v>2.40909E-3</v>
      </c>
      <c r="R32" s="5">
        <v>2.9207600000000001E-3</v>
      </c>
      <c r="S32" s="5">
        <f t="shared" si="5"/>
        <v>2.7260225E-3</v>
      </c>
      <c r="T32" s="5">
        <v>95</v>
      </c>
      <c r="U32" s="5">
        <v>30</v>
      </c>
      <c r="V32" s="5">
        <v>43</v>
      </c>
      <c r="W32" s="5">
        <v>42</v>
      </c>
      <c r="X32" s="5">
        <f t="shared" si="3"/>
        <v>52.5</v>
      </c>
    </row>
    <row r="33" spans="1:24" x14ac:dyDescent="0.2">
      <c r="A33" s="2" t="s">
        <v>378</v>
      </c>
      <c r="B33" s="2" t="s">
        <v>377</v>
      </c>
      <c r="C33" s="2">
        <f t="shared" si="4"/>
        <v>6.4170684580812578</v>
      </c>
      <c r="D33" s="2">
        <f t="shared" si="0"/>
        <v>4.3372622988662025E-5</v>
      </c>
      <c r="E33" s="6">
        <v>1.696684E-2</v>
      </c>
      <c r="F33" s="6">
        <v>1.723063E-2</v>
      </c>
      <c r="G33" s="6">
        <v>1.2236520000000001E-2</v>
      </c>
      <c r="H33" s="6">
        <v>1.4376140000000001E-2</v>
      </c>
      <c r="I33" s="6">
        <f t="shared" si="1"/>
        <v>1.5202532500000001E-2</v>
      </c>
      <c r="J33" s="6">
        <v>226</v>
      </c>
      <c r="K33" s="6">
        <v>228</v>
      </c>
      <c r="L33" s="6">
        <v>136.93023255813955</v>
      </c>
      <c r="M33" s="6">
        <v>176.84337349397589</v>
      </c>
      <c r="N33" s="6">
        <f t="shared" si="2"/>
        <v>191.94340151302885</v>
      </c>
      <c r="O33" s="5">
        <v>1.4569400000000001E-3</v>
      </c>
      <c r="P33" s="5">
        <v>2.84301E-3</v>
      </c>
      <c r="Q33" s="5">
        <v>2.6256999999999999E-3</v>
      </c>
      <c r="R33" s="5">
        <v>2.5506600000000002E-3</v>
      </c>
      <c r="S33" s="5">
        <f t="shared" si="5"/>
        <v>2.3690775E-3</v>
      </c>
      <c r="T33" s="5">
        <v>37</v>
      </c>
      <c r="U33" s="5">
        <v>44</v>
      </c>
      <c r="V33" s="5">
        <v>46</v>
      </c>
      <c r="W33" s="5">
        <v>36</v>
      </c>
      <c r="X33" s="5">
        <f t="shared" si="3"/>
        <v>40.75</v>
      </c>
    </row>
    <row r="34" spans="1:24" x14ac:dyDescent="0.2">
      <c r="A34" s="2" t="s">
        <v>376</v>
      </c>
      <c r="B34" s="2" t="s">
        <v>375</v>
      </c>
      <c r="C34" s="2">
        <f t="shared" si="4"/>
        <v>5.938593898230514</v>
      </c>
      <c r="D34" s="2">
        <f t="shared" si="0"/>
        <v>6.196872619477856E-5</v>
      </c>
      <c r="E34" s="6">
        <v>1.31566E-3</v>
      </c>
      <c r="F34" s="6">
        <v>1.3244000000000001E-3</v>
      </c>
      <c r="G34" s="6">
        <v>1.40946E-3</v>
      </c>
      <c r="H34" s="6">
        <v>1.7095700000000001E-3</v>
      </c>
      <c r="I34" s="6">
        <f t="shared" si="1"/>
        <v>1.4397724999999999E-3</v>
      </c>
      <c r="J34" s="6">
        <v>10</v>
      </c>
      <c r="K34" s="6">
        <v>10</v>
      </c>
      <c r="L34" s="6">
        <v>9</v>
      </c>
      <c r="M34" s="6">
        <v>12</v>
      </c>
      <c r="N34" s="6">
        <f t="shared" si="2"/>
        <v>10.25</v>
      </c>
      <c r="O34" s="5">
        <v>4.1404000000000001E-4</v>
      </c>
      <c r="P34" s="5">
        <v>1.1323E-4</v>
      </c>
      <c r="Q34" s="5">
        <v>2.0006000000000001E-4</v>
      </c>
      <c r="R34" s="5">
        <v>0</v>
      </c>
      <c r="S34" s="5">
        <f t="shared" si="5"/>
        <v>2.4244333333333333E-4</v>
      </c>
      <c r="T34" s="5">
        <v>6</v>
      </c>
      <c r="U34" s="5">
        <v>1</v>
      </c>
      <c r="V34" s="5">
        <v>2</v>
      </c>
      <c r="W34" s="5">
        <v>0</v>
      </c>
      <c r="X34" s="5">
        <f t="shared" si="3"/>
        <v>2.25</v>
      </c>
    </row>
    <row r="35" spans="1:24" x14ac:dyDescent="0.2">
      <c r="B35" s="2" t="s">
        <v>374</v>
      </c>
      <c r="C35" s="2">
        <f t="shared" si="4"/>
        <v>5.587285902503293</v>
      </c>
      <c r="D35" s="2">
        <f t="shared" si="0"/>
        <v>8.2349960922870908E-3</v>
      </c>
      <c r="E35" s="6">
        <v>2.995E-5</v>
      </c>
      <c r="F35" s="6">
        <v>9.0450000000000003E-5</v>
      </c>
      <c r="G35" s="6">
        <v>8.9129999999999995E-5</v>
      </c>
      <c r="H35" s="6">
        <v>1.2972999999999999E-4</v>
      </c>
      <c r="I35" s="6">
        <f t="shared" si="1"/>
        <v>8.4814999999999993E-5</v>
      </c>
      <c r="J35" s="6">
        <v>1</v>
      </c>
      <c r="K35" s="6">
        <v>3</v>
      </c>
      <c r="L35" s="6">
        <v>2.5</v>
      </c>
      <c r="M35" s="6">
        <v>4</v>
      </c>
      <c r="N35" s="6">
        <f t="shared" si="2"/>
        <v>2.625</v>
      </c>
      <c r="O35" s="5">
        <v>0</v>
      </c>
      <c r="P35" s="5">
        <v>0</v>
      </c>
      <c r="Q35" s="5">
        <v>1.518E-5</v>
      </c>
      <c r="R35" s="5">
        <v>0</v>
      </c>
      <c r="S35" s="5">
        <f t="shared" si="5"/>
        <v>1.518E-5</v>
      </c>
      <c r="T35" s="5">
        <v>0</v>
      </c>
      <c r="U35" s="5">
        <v>0</v>
      </c>
      <c r="V35" s="5">
        <v>0.66666666666666663</v>
      </c>
      <c r="W35" s="5">
        <v>0</v>
      </c>
      <c r="X35" s="5">
        <f t="shared" si="3"/>
        <v>0.16666666666666666</v>
      </c>
    </row>
    <row r="36" spans="1:24" x14ac:dyDescent="0.2">
      <c r="A36" s="2" t="s">
        <v>373</v>
      </c>
      <c r="B36" s="2" t="s">
        <v>372</v>
      </c>
      <c r="C36" s="2">
        <f t="shared" ref="C36:C54" si="6">I36/S36</f>
        <v>5.2587776837125739</v>
      </c>
      <c r="D36" s="2">
        <f t="shared" ref="D36:D54" si="7">TTEST(E36:H36,O36:R36,2,2)</f>
        <v>1.5609457280510507E-3</v>
      </c>
      <c r="E36" s="6">
        <v>1.1639300000000001E-3</v>
      </c>
      <c r="F36" s="6">
        <v>2.3433099999999999E-3</v>
      </c>
      <c r="G36" s="6">
        <v>2.4245500000000001E-3</v>
      </c>
      <c r="H36" s="6">
        <v>2.2055899999999999E-3</v>
      </c>
      <c r="I36" s="6">
        <f t="shared" ref="I36:I54" si="8">AVERAGEIF(E36:H36,"&lt;&gt;0")</f>
        <v>2.0343449999999999E-3</v>
      </c>
      <c r="J36" s="6">
        <v>4</v>
      </c>
      <c r="K36" s="6">
        <v>8</v>
      </c>
      <c r="L36" s="6">
        <v>7</v>
      </c>
      <c r="M36" s="6">
        <v>7</v>
      </c>
      <c r="N36" s="6">
        <f t="shared" ref="N36:N54" si="9">AVERAGE(J36:M36)</f>
        <v>6.5</v>
      </c>
      <c r="O36" s="5">
        <v>3.0524000000000003E-4</v>
      </c>
      <c r="P36" s="5">
        <v>2.5043999999999999E-4</v>
      </c>
      <c r="Q36" s="5">
        <v>4.4247999999999998E-4</v>
      </c>
      <c r="R36" s="5">
        <v>5.4923000000000005E-4</v>
      </c>
      <c r="S36" s="5">
        <f t="shared" ref="S36:S54" si="10">AVERAGEIF(O36:R36,"&lt;&gt;0")</f>
        <v>3.8684750000000001E-4</v>
      </c>
      <c r="T36" s="5">
        <v>2</v>
      </c>
      <c r="U36" s="5">
        <v>1</v>
      </c>
      <c r="V36" s="5">
        <v>2</v>
      </c>
      <c r="W36" s="5">
        <v>2</v>
      </c>
      <c r="X36" s="5">
        <f t="shared" ref="X36:X54" si="11">AVERAGE(T36:W36)</f>
        <v>1.75</v>
      </c>
    </row>
    <row r="37" spans="1:24" x14ac:dyDescent="0.2">
      <c r="A37" s="2" t="s">
        <v>371</v>
      </c>
      <c r="B37" s="2" t="s">
        <v>370</v>
      </c>
      <c r="C37" s="2">
        <f t="shared" si="6"/>
        <v>5.1670371524041458</v>
      </c>
      <c r="D37" s="2">
        <f t="shared" si="7"/>
        <v>6.3579589881378419E-3</v>
      </c>
      <c r="E37" s="6">
        <v>1.4843199999999999E-3</v>
      </c>
      <c r="F37" s="6">
        <v>9.6053999999999996E-4</v>
      </c>
      <c r="G37" s="6">
        <v>2.52403E-3</v>
      </c>
      <c r="H37" s="6">
        <v>2.32986E-3</v>
      </c>
      <c r="I37" s="6">
        <f t="shared" si="8"/>
        <v>1.8246874999999999E-3</v>
      </c>
      <c r="J37" s="6">
        <v>14</v>
      </c>
      <c r="K37" s="6">
        <v>9</v>
      </c>
      <c r="L37" s="6">
        <v>20</v>
      </c>
      <c r="M37" s="6">
        <v>20.294117647058826</v>
      </c>
      <c r="N37" s="6">
        <f t="shared" si="9"/>
        <v>15.823529411764707</v>
      </c>
      <c r="O37" s="5">
        <v>0</v>
      </c>
      <c r="P37" s="5">
        <v>4.5625E-4</v>
      </c>
      <c r="Q37" s="5">
        <v>4.0305000000000001E-4</v>
      </c>
      <c r="R37" s="5">
        <v>2.0012E-4</v>
      </c>
      <c r="S37" s="5">
        <f t="shared" si="10"/>
        <v>3.5314E-4</v>
      </c>
      <c r="T37" s="5">
        <v>0</v>
      </c>
      <c r="U37" s="5">
        <v>5</v>
      </c>
      <c r="V37" s="5">
        <v>5</v>
      </c>
      <c r="W37" s="5">
        <v>2</v>
      </c>
      <c r="X37" s="5">
        <f t="shared" si="11"/>
        <v>3</v>
      </c>
    </row>
    <row r="38" spans="1:24" x14ac:dyDescent="0.2">
      <c r="A38" s="2" t="s">
        <v>369</v>
      </c>
      <c r="B38" s="2" t="s">
        <v>368</v>
      </c>
      <c r="C38" s="2">
        <f t="shared" si="6"/>
        <v>4.9477017707907205</v>
      </c>
      <c r="D38" s="2">
        <f t="shared" si="7"/>
        <v>1.0010823025769553E-2</v>
      </c>
      <c r="E38" s="6">
        <v>8.9694999999999998E-4</v>
      </c>
      <c r="F38" s="6">
        <v>1.5335100000000001E-3</v>
      </c>
      <c r="G38" s="6">
        <v>2.16292E-3</v>
      </c>
      <c r="H38" s="6">
        <v>2.17943E-3</v>
      </c>
      <c r="I38" s="6">
        <f t="shared" si="8"/>
        <v>1.6932025000000002E-3</v>
      </c>
      <c r="J38" s="6">
        <v>9</v>
      </c>
      <c r="K38" s="6">
        <v>15.285714285714285</v>
      </c>
      <c r="L38" s="6">
        <v>18.232558139534884</v>
      </c>
      <c r="M38" s="6">
        <v>20.195521791283486</v>
      </c>
      <c r="N38" s="6">
        <f t="shared" si="9"/>
        <v>15.678448554133162</v>
      </c>
      <c r="O38" s="5">
        <v>1.4810999999999999E-4</v>
      </c>
      <c r="P38" s="5">
        <v>1.2866E-4</v>
      </c>
      <c r="Q38" s="5">
        <v>1.5155E-4</v>
      </c>
      <c r="R38" s="5">
        <v>9.4056000000000001E-4</v>
      </c>
      <c r="S38" s="5">
        <f t="shared" si="10"/>
        <v>3.4221999999999996E-4</v>
      </c>
      <c r="T38" s="5">
        <v>2.833333333333333</v>
      </c>
      <c r="U38" s="5">
        <v>1.5</v>
      </c>
      <c r="V38" s="5">
        <v>2</v>
      </c>
      <c r="W38" s="5">
        <v>10</v>
      </c>
      <c r="X38" s="5">
        <f t="shared" si="11"/>
        <v>4.083333333333333</v>
      </c>
    </row>
    <row r="39" spans="1:24" x14ac:dyDescent="0.2">
      <c r="A39" s="2" t="s">
        <v>367</v>
      </c>
      <c r="B39" s="2" t="s">
        <v>366</v>
      </c>
      <c r="C39" s="2">
        <f t="shared" si="6"/>
        <v>4.8683337964249329</v>
      </c>
      <c r="D39" s="2">
        <f t="shared" si="7"/>
        <v>1.0240020088876454E-3</v>
      </c>
      <c r="E39" s="6">
        <v>5.2515000000000005E-4</v>
      </c>
      <c r="F39" s="6">
        <v>8.5291000000000002E-4</v>
      </c>
      <c r="G39" s="6">
        <v>5.8841000000000004E-4</v>
      </c>
      <c r="H39" s="6">
        <v>6.6169999999999998E-4</v>
      </c>
      <c r="I39" s="6">
        <f t="shared" si="8"/>
        <v>6.570425E-4</v>
      </c>
      <c r="J39" s="6">
        <v>11.25</v>
      </c>
      <c r="K39" s="6">
        <v>18.150943396226417</v>
      </c>
      <c r="L39" s="6">
        <v>10.589743589743589</v>
      </c>
      <c r="M39" s="6">
        <v>13.090909090909086</v>
      </c>
      <c r="N39" s="6">
        <f t="shared" si="9"/>
        <v>13.270399019219774</v>
      </c>
      <c r="O39" s="5">
        <v>1.6202E-4</v>
      </c>
      <c r="P39" s="5">
        <v>2.7074999999999999E-4</v>
      </c>
      <c r="Q39" s="5">
        <v>4.9469999999999999E-5</v>
      </c>
      <c r="R39" s="5">
        <v>5.7609999999999999E-5</v>
      </c>
      <c r="S39" s="5">
        <f t="shared" si="10"/>
        <v>1.3496250000000001E-4</v>
      </c>
      <c r="T39" s="5">
        <v>6.6176470588235299</v>
      </c>
      <c r="U39" s="5">
        <v>6.7391304347826093</v>
      </c>
      <c r="V39" s="5">
        <v>1.3939393939393936</v>
      </c>
      <c r="W39" s="5">
        <v>1.3076923076923077</v>
      </c>
      <c r="X39" s="5">
        <f t="shared" si="11"/>
        <v>4.0146022988094598</v>
      </c>
    </row>
    <row r="40" spans="1:24" x14ac:dyDescent="0.2">
      <c r="A40" s="2" t="s">
        <v>363</v>
      </c>
      <c r="B40" s="2" t="s">
        <v>362</v>
      </c>
      <c r="C40" s="2">
        <f t="shared" si="6"/>
        <v>4.5193676952221935</v>
      </c>
      <c r="D40" s="2">
        <f t="shared" si="7"/>
        <v>3.8588829237015398E-3</v>
      </c>
      <c r="E40" s="6">
        <v>1.0921800000000001E-3</v>
      </c>
      <c r="F40" s="6">
        <v>2.4187499999999999E-3</v>
      </c>
      <c r="G40" s="6">
        <v>2.34009E-3</v>
      </c>
      <c r="H40" s="6">
        <v>1.6557099999999999E-3</v>
      </c>
      <c r="I40" s="6">
        <f t="shared" si="8"/>
        <v>1.8766824999999999E-3</v>
      </c>
      <c r="J40" s="6">
        <v>10</v>
      </c>
      <c r="K40" s="6">
        <v>22</v>
      </c>
      <c r="L40" s="6">
        <v>18</v>
      </c>
      <c r="M40" s="6">
        <v>14</v>
      </c>
      <c r="N40" s="6">
        <f t="shared" si="9"/>
        <v>16</v>
      </c>
      <c r="O40" s="5">
        <v>6.8742E-4</v>
      </c>
      <c r="P40" s="5">
        <v>0</v>
      </c>
      <c r="Q40" s="5">
        <v>2.4911999999999997E-4</v>
      </c>
      <c r="R40" s="5">
        <v>3.0922000000000002E-4</v>
      </c>
      <c r="S40" s="5">
        <f t="shared" si="10"/>
        <v>4.1525333333333335E-4</v>
      </c>
      <c r="T40" s="5">
        <v>12</v>
      </c>
      <c r="U40" s="5">
        <v>0</v>
      </c>
      <c r="V40" s="5">
        <v>3</v>
      </c>
      <c r="W40" s="5">
        <v>3</v>
      </c>
      <c r="X40" s="5">
        <f t="shared" si="11"/>
        <v>4.5</v>
      </c>
    </row>
    <row r="41" spans="1:24" x14ac:dyDescent="0.2">
      <c r="A41" s="2" t="s">
        <v>361</v>
      </c>
      <c r="B41" s="2" t="s">
        <v>360</v>
      </c>
      <c r="C41" s="2">
        <f t="shared" si="6"/>
        <v>4.3904599129894342</v>
      </c>
      <c r="D41" s="2">
        <f t="shared" si="7"/>
        <v>1.5238078145227991E-3</v>
      </c>
      <c r="E41" s="6">
        <v>3.7379999999999998E-5</v>
      </c>
      <c r="F41" s="6">
        <v>7.525E-5</v>
      </c>
      <c r="G41" s="6">
        <v>8.899E-5</v>
      </c>
      <c r="H41" s="6">
        <v>8.0950000000000003E-5</v>
      </c>
      <c r="I41" s="6">
        <f t="shared" si="8"/>
        <v>7.06425E-5</v>
      </c>
      <c r="J41" s="6">
        <v>2</v>
      </c>
      <c r="K41" s="6">
        <v>4</v>
      </c>
      <c r="L41" s="6">
        <v>4</v>
      </c>
      <c r="M41" s="6">
        <v>4</v>
      </c>
      <c r="N41" s="6">
        <f t="shared" si="9"/>
        <v>3.5</v>
      </c>
      <c r="O41" s="5">
        <v>0</v>
      </c>
      <c r="P41" s="5">
        <v>1.609E-5</v>
      </c>
      <c r="Q41" s="5">
        <v>0</v>
      </c>
      <c r="R41" s="5">
        <v>0</v>
      </c>
      <c r="S41" s="5">
        <f t="shared" si="10"/>
        <v>1.609E-5</v>
      </c>
      <c r="T41" s="5">
        <v>0</v>
      </c>
      <c r="U41" s="5">
        <v>1</v>
      </c>
      <c r="V41" s="5">
        <v>0</v>
      </c>
      <c r="W41" s="5">
        <v>0</v>
      </c>
      <c r="X41" s="5">
        <f t="shared" si="11"/>
        <v>0.25</v>
      </c>
    </row>
    <row r="42" spans="1:24" x14ac:dyDescent="0.2">
      <c r="A42" s="2" t="s">
        <v>357</v>
      </c>
      <c r="B42" s="2" t="s">
        <v>356</v>
      </c>
      <c r="C42" s="2">
        <f t="shared" si="6"/>
        <v>4.1770333126188728</v>
      </c>
      <c r="D42" s="2">
        <f t="shared" si="7"/>
        <v>4.2573071412875784E-4</v>
      </c>
      <c r="E42" s="6">
        <v>4.2864999999999998E-4</v>
      </c>
      <c r="F42" s="6">
        <v>5.7532999999999998E-4</v>
      </c>
      <c r="G42" s="6">
        <v>5.9526999999999996E-4</v>
      </c>
      <c r="H42" s="6">
        <v>6.1888000000000004E-4</v>
      </c>
      <c r="I42" s="6">
        <f t="shared" si="8"/>
        <v>5.545325E-4</v>
      </c>
      <c r="J42" s="6">
        <v>6</v>
      </c>
      <c r="K42" s="6">
        <v>8</v>
      </c>
      <c r="L42" s="6">
        <v>7</v>
      </c>
      <c r="M42" s="6">
        <v>8</v>
      </c>
      <c r="N42" s="6">
        <f t="shared" si="9"/>
        <v>7.25</v>
      </c>
      <c r="O42" s="5">
        <v>2.2483E-4</v>
      </c>
      <c r="P42" s="5">
        <v>1.8446000000000001E-4</v>
      </c>
      <c r="Q42" s="5">
        <v>5.4320000000000002E-5</v>
      </c>
      <c r="R42" s="5">
        <v>6.7420000000000002E-5</v>
      </c>
      <c r="S42" s="5">
        <f t="shared" si="10"/>
        <v>1.3275750000000001E-4</v>
      </c>
      <c r="T42" s="5">
        <v>6</v>
      </c>
      <c r="U42" s="5">
        <v>3</v>
      </c>
      <c r="V42" s="5">
        <v>1</v>
      </c>
      <c r="W42" s="5">
        <v>1</v>
      </c>
      <c r="X42" s="5">
        <f t="shared" si="11"/>
        <v>2.75</v>
      </c>
    </row>
    <row r="43" spans="1:24" x14ac:dyDescent="0.2">
      <c r="A43" s="2" t="s">
        <v>355</v>
      </c>
      <c r="B43" s="2" t="s">
        <v>354</v>
      </c>
      <c r="C43" s="2">
        <f t="shared" si="6"/>
        <v>4.1262573187209135</v>
      </c>
      <c r="D43" s="2">
        <f t="shared" si="7"/>
        <v>6.9851989416879314E-3</v>
      </c>
      <c r="E43" s="6">
        <v>2.6284000000000002E-4</v>
      </c>
      <c r="F43" s="6">
        <v>3.5278000000000002E-4</v>
      </c>
      <c r="G43" s="6">
        <v>1.0429000000000001E-4</v>
      </c>
      <c r="H43" s="6">
        <v>3.7949000000000001E-4</v>
      </c>
      <c r="I43" s="6">
        <f t="shared" si="8"/>
        <v>2.7485000000000004E-4</v>
      </c>
      <c r="J43" s="6">
        <v>3</v>
      </c>
      <c r="K43" s="6">
        <v>4</v>
      </c>
      <c r="L43" s="6">
        <v>1</v>
      </c>
      <c r="M43" s="6">
        <v>4</v>
      </c>
      <c r="N43" s="6">
        <f t="shared" si="9"/>
        <v>3</v>
      </c>
      <c r="O43" s="5">
        <v>0</v>
      </c>
      <c r="P43" s="5">
        <v>0</v>
      </c>
      <c r="Q43" s="5">
        <v>6.6610000000000001E-5</v>
      </c>
      <c r="R43" s="5">
        <v>0</v>
      </c>
      <c r="S43" s="5">
        <f t="shared" si="10"/>
        <v>6.6610000000000001E-5</v>
      </c>
      <c r="T43" s="5">
        <v>0</v>
      </c>
      <c r="U43" s="5">
        <v>0</v>
      </c>
      <c r="V43" s="5">
        <v>1</v>
      </c>
      <c r="W43" s="5">
        <v>0</v>
      </c>
      <c r="X43" s="5">
        <f t="shared" si="11"/>
        <v>0.25</v>
      </c>
    </row>
    <row r="44" spans="1:24" x14ac:dyDescent="0.2">
      <c r="A44" s="2" t="s">
        <v>353</v>
      </c>
      <c r="B44" s="2" t="s">
        <v>352</v>
      </c>
      <c r="C44" s="2">
        <f t="shared" si="6"/>
        <v>4.0278617674502959</v>
      </c>
      <c r="D44" s="2">
        <f t="shared" si="7"/>
        <v>4.0368493861662699E-4</v>
      </c>
      <c r="E44" s="6">
        <v>3.9198899999999997E-3</v>
      </c>
      <c r="F44" s="6">
        <v>3.1269499999999999E-3</v>
      </c>
      <c r="G44" s="6">
        <v>5.1061300000000004E-3</v>
      </c>
      <c r="H44" s="6">
        <v>4.7251000000000003E-3</v>
      </c>
      <c r="I44" s="6">
        <f t="shared" si="8"/>
        <v>4.2195174999999996E-3</v>
      </c>
      <c r="J44" s="6">
        <v>53</v>
      </c>
      <c r="K44" s="6">
        <v>42</v>
      </c>
      <c r="L44" s="6">
        <v>58</v>
      </c>
      <c r="M44" s="6">
        <v>59</v>
      </c>
      <c r="N44" s="6">
        <f t="shared" si="9"/>
        <v>53</v>
      </c>
      <c r="O44" s="5">
        <v>9.6980999999999999E-4</v>
      </c>
      <c r="P44" s="5">
        <v>1.14579E-3</v>
      </c>
      <c r="Q44" s="5">
        <v>1.2371299999999999E-3</v>
      </c>
      <c r="R44" s="5">
        <v>8.3759999999999998E-4</v>
      </c>
      <c r="S44" s="5">
        <f t="shared" si="10"/>
        <v>1.0475825E-3</v>
      </c>
      <c r="T44" s="5">
        <v>25</v>
      </c>
      <c r="U44" s="5">
        <v>18</v>
      </c>
      <c r="V44" s="5">
        <v>22</v>
      </c>
      <c r="W44" s="5">
        <v>12</v>
      </c>
      <c r="X44" s="5">
        <f t="shared" si="11"/>
        <v>19.25</v>
      </c>
    </row>
    <row r="45" spans="1:24" x14ac:dyDescent="0.2">
      <c r="A45" s="2" t="s">
        <v>351</v>
      </c>
      <c r="B45" s="2" t="s">
        <v>350</v>
      </c>
      <c r="C45" s="2">
        <f t="shared" si="6"/>
        <v>4.0087589245344519</v>
      </c>
      <c r="D45" s="2">
        <f t="shared" si="7"/>
        <v>1.486121469586782E-3</v>
      </c>
      <c r="E45" s="6">
        <v>8.4102000000000005E-4</v>
      </c>
      <c r="F45" s="6">
        <v>6.7728999999999999E-4</v>
      </c>
      <c r="G45" s="6">
        <v>1.2013099999999999E-3</v>
      </c>
      <c r="H45" s="6">
        <v>1.0928299999999999E-3</v>
      </c>
      <c r="I45" s="6">
        <f t="shared" si="8"/>
        <v>9.5311249999999994E-4</v>
      </c>
      <c r="J45" s="6">
        <v>5</v>
      </c>
      <c r="K45" s="6">
        <v>4</v>
      </c>
      <c r="L45" s="6">
        <v>6</v>
      </c>
      <c r="M45" s="6">
        <v>6</v>
      </c>
      <c r="N45" s="6">
        <f t="shared" si="9"/>
        <v>5.25</v>
      </c>
      <c r="O45" s="5">
        <v>8.8220000000000006E-5</v>
      </c>
      <c r="P45" s="5">
        <v>2.8954000000000002E-4</v>
      </c>
      <c r="Q45" s="5">
        <v>2.5577999999999999E-4</v>
      </c>
      <c r="R45" s="5">
        <v>3.1749000000000002E-4</v>
      </c>
      <c r="S45" s="5">
        <f t="shared" si="10"/>
        <v>2.3775750000000002E-4</v>
      </c>
      <c r="T45" s="5">
        <v>1</v>
      </c>
      <c r="U45" s="5">
        <v>2</v>
      </c>
      <c r="V45" s="5">
        <v>2</v>
      </c>
      <c r="W45" s="5">
        <v>2</v>
      </c>
      <c r="X45" s="5">
        <f t="shared" si="11"/>
        <v>1.75</v>
      </c>
    </row>
    <row r="46" spans="1:24" x14ac:dyDescent="0.2">
      <c r="A46" s="2" t="s">
        <v>349</v>
      </c>
      <c r="B46" s="2" t="s">
        <v>348</v>
      </c>
      <c r="C46" s="2">
        <f t="shared" si="6"/>
        <v>3.9586513750910974</v>
      </c>
      <c r="D46" s="2">
        <f t="shared" si="7"/>
        <v>2.6799871164640467E-3</v>
      </c>
      <c r="E46" s="6">
        <v>2.7305E-4</v>
      </c>
      <c r="F46" s="6">
        <v>5.4971999999999996E-4</v>
      </c>
      <c r="G46" s="6">
        <v>6.5003000000000001E-4</v>
      </c>
      <c r="H46" s="6">
        <v>5.9132E-4</v>
      </c>
      <c r="I46" s="6">
        <f t="shared" si="8"/>
        <v>5.1603E-4</v>
      </c>
      <c r="J46" s="6">
        <v>2</v>
      </c>
      <c r="K46" s="6">
        <v>4</v>
      </c>
      <c r="L46" s="6">
        <v>4</v>
      </c>
      <c r="M46" s="6">
        <v>4</v>
      </c>
      <c r="N46" s="6">
        <f t="shared" si="9"/>
        <v>3.5</v>
      </c>
      <c r="O46" s="5">
        <v>1.4321000000000001E-4</v>
      </c>
      <c r="P46" s="5">
        <v>1.175E-4</v>
      </c>
      <c r="Q46" s="5">
        <v>0</v>
      </c>
      <c r="R46" s="5">
        <v>0</v>
      </c>
      <c r="S46" s="5">
        <f t="shared" si="10"/>
        <v>1.3035499999999999E-4</v>
      </c>
      <c r="T46" s="5">
        <v>2</v>
      </c>
      <c r="U46" s="5">
        <v>1</v>
      </c>
      <c r="V46" s="5">
        <v>0</v>
      </c>
      <c r="W46" s="5">
        <v>0</v>
      </c>
      <c r="X46" s="5">
        <f t="shared" si="11"/>
        <v>0.75</v>
      </c>
    </row>
    <row r="47" spans="1:24" x14ac:dyDescent="0.2">
      <c r="A47" s="2" t="s">
        <v>345</v>
      </c>
      <c r="B47" s="2" t="s">
        <v>344</v>
      </c>
      <c r="C47" s="2">
        <f t="shared" si="6"/>
        <v>3.6546443450084869</v>
      </c>
      <c r="D47" s="2">
        <f t="shared" si="7"/>
        <v>4.7012286305685852E-3</v>
      </c>
      <c r="E47" s="6">
        <v>4.1096999999999998E-4</v>
      </c>
      <c r="F47" s="6">
        <v>5.0564000000000002E-4</v>
      </c>
      <c r="G47" s="6">
        <v>2.1741999999999999E-4</v>
      </c>
      <c r="H47" s="6">
        <v>4.4502000000000002E-4</v>
      </c>
      <c r="I47" s="6">
        <f t="shared" si="8"/>
        <v>3.9476250000000001E-4</v>
      </c>
      <c r="J47" s="6">
        <v>9</v>
      </c>
      <c r="K47" s="6">
        <v>11</v>
      </c>
      <c r="L47" s="6">
        <v>4</v>
      </c>
      <c r="M47" s="6">
        <v>9</v>
      </c>
      <c r="N47" s="6">
        <f t="shared" si="9"/>
        <v>8.25</v>
      </c>
      <c r="O47" s="5">
        <v>7.1849999999999998E-5</v>
      </c>
      <c r="P47" s="5">
        <v>7.86E-5</v>
      </c>
      <c r="Q47" s="5">
        <v>1.7359999999999999E-4</v>
      </c>
      <c r="R47" s="5">
        <v>0</v>
      </c>
      <c r="S47" s="5">
        <f t="shared" si="10"/>
        <v>1.0801666666666666E-4</v>
      </c>
      <c r="T47" s="5">
        <v>3</v>
      </c>
      <c r="U47" s="5">
        <v>2</v>
      </c>
      <c r="V47" s="5">
        <v>5</v>
      </c>
      <c r="W47" s="5">
        <v>0</v>
      </c>
      <c r="X47" s="5">
        <f t="shared" si="11"/>
        <v>2.5</v>
      </c>
    </row>
    <row r="48" spans="1:24" x14ac:dyDescent="0.2">
      <c r="A48" s="2" t="s">
        <v>343</v>
      </c>
      <c r="B48" s="2" t="s">
        <v>342</v>
      </c>
      <c r="C48" s="2">
        <f t="shared" si="6"/>
        <v>3.6141547644425489</v>
      </c>
      <c r="D48" s="2">
        <f t="shared" si="7"/>
        <v>4.06623759185872E-2</v>
      </c>
      <c r="E48" s="6">
        <v>5.0460999999999995E-4</v>
      </c>
      <c r="F48" s="6">
        <v>1.7778799999999999E-3</v>
      </c>
      <c r="G48" s="6">
        <v>9.0098000000000001E-4</v>
      </c>
      <c r="H48" s="6">
        <v>5.4640999999999999E-4</v>
      </c>
      <c r="I48" s="6">
        <f t="shared" si="8"/>
        <v>9.3246999999999991E-4</v>
      </c>
      <c r="J48" s="6">
        <v>2</v>
      </c>
      <c r="K48" s="6">
        <v>7</v>
      </c>
      <c r="L48" s="6">
        <v>3</v>
      </c>
      <c r="M48" s="6">
        <v>2</v>
      </c>
      <c r="N48" s="6">
        <f t="shared" si="9"/>
        <v>3.5</v>
      </c>
      <c r="O48" s="5">
        <v>1.3234E-4</v>
      </c>
      <c r="P48" s="5">
        <v>0</v>
      </c>
      <c r="Q48" s="5">
        <v>3.8367000000000002E-4</v>
      </c>
      <c r="R48" s="5">
        <v>0</v>
      </c>
      <c r="S48" s="5">
        <f t="shared" si="10"/>
        <v>2.5800500000000001E-4</v>
      </c>
      <c r="T48" s="5">
        <v>1</v>
      </c>
      <c r="U48" s="5">
        <v>0</v>
      </c>
      <c r="V48" s="5">
        <v>2</v>
      </c>
      <c r="W48" s="5">
        <v>0</v>
      </c>
      <c r="X48" s="5">
        <f t="shared" si="11"/>
        <v>0.75</v>
      </c>
    </row>
    <row r="49" spans="1:24" x14ac:dyDescent="0.2">
      <c r="A49" s="2" t="s">
        <v>341</v>
      </c>
      <c r="B49" s="2" t="s">
        <v>340</v>
      </c>
      <c r="C49" s="2">
        <f t="shared" si="6"/>
        <v>3.3442475757212979</v>
      </c>
      <c r="D49" s="2">
        <f t="shared" si="7"/>
        <v>3.2467407010645599E-2</v>
      </c>
      <c r="E49" s="6">
        <v>9.8919999999999995E-5</v>
      </c>
      <c r="F49" s="6">
        <v>9.9580000000000005E-5</v>
      </c>
      <c r="G49" s="6">
        <v>1.4718000000000001E-4</v>
      </c>
      <c r="H49" s="6">
        <v>2.6780000000000001E-5</v>
      </c>
      <c r="I49" s="6">
        <f t="shared" si="8"/>
        <v>9.3115000000000005E-5</v>
      </c>
      <c r="J49" s="6">
        <v>4</v>
      </c>
      <c r="K49" s="6">
        <v>4</v>
      </c>
      <c r="L49" s="6">
        <v>5</v>
      </c>
      <c r="M49" s="6">
        <v>1</v>
      </c>
      <c r="N49" s="6">
        <f t="shared" si="9"/>
        <v>3.5</v>
      </c>
      <c r="O49" s="5">
        <v>3.8909999999999998E-5</v>
      </c>
      <c r="P49" s="5">
        <v>2.128E-5</v>
      </c>
      <c r="Q49" s="5">
        <v>0</v>
      </c>
      <c r="R49" s="5">
        <v>2.334E-5</v>
      </c>
      <c r="S49" s="5">
        <f t="shared" si="10"/>
        <v>2.7843333333333332E-5</v>
      </c>
      <c r="T49" s="5">
        <v>3</v>
      </c>
      <c r="U49" s="5">
        <v>1</v>
      </c>
      <c r="V49" s="5">
        <v>0</v>
      </c>
      <c r="W49" s="5">
        <v>1</v>
      </c>
      <c r="X49" s="5">
        <f t="shared" si="11"/>
        <v>1.25</v>
      </c>
    </row>
    <row r="50" spans="1:24" x14ac:dyDescent="0.2">
      <c r="A50" s="2" t="s">
        <v>317</v>
      </c>
      <c r="B50" s="2" t="s">
        <v>339</v>
      </c>
      <c r="C50" s="2">
        <f t="shared" si="6"/>
        <v>3.2841841369296687</v>
      </c>
      <c r="D50" s="2">
        <f t="shared" si="7"/>
        <v>4.9971239223434091E-2</v>
      </c>
      <c r="E50" s="6">
        <v>8.6127000000000003E-4</v>
      </c>
      <c r="F50" s="6">
        <v>1.9816899999999999E-3</v>
      </c>
      <c r="G50" s="6">
        <v>2.3433E-3</v>
      </c>
      <c r="H50" s="6">
        <v>3.9969100000000002E-3</v>
      </c>
      <c r="I50" s="6">
        <f t="shared" si="8"/>
        <v>2.2957925000000002E-3</v>
      </c>
      <c r="J50" s="6">
        <v>3.5</v>
      </c>
      <c r="K50" s="6">
        <v>8</v>
      </c>
      <c r="L50" s="6">
        <v>8</v>
      </c>
      <c r="M50" s="6">
        <v>15</v>
      </c>
      <c r="N50" s="6">
        <f t="shared" si="9"/>
        <v>8.625</v>
      </c>
      <c r="O50" s="5">
        <v>5.1626999999999999E-4</v>
      </c>
      <c r="P50" s="5">
        <v>7.4125999999999999E-4</v>
      </c>
      <c r="Q50" s="5">
        <v>8.4194000000000001E-4</v>
      </c>
      <c r="R50" s="5">
        <v>6.9671000000000002E-4</v>
      </c>
      <c r="S50" s="5">
        <f t="shared" si="10"/>
        <v>6.9904500000000003E-4</v>
      </c>
      <c r="T50" s="5">
        <v>4</v>
      </c>
      <c r="U50" s="5">
        <v>3.5</v>
      </c>
      <c r="V50" s="5">
        <v>4.5</v>
      </c>
      <c r="W50" s="5">
        <v>3</v>
      </c>
      <c r="X50" s="5">
        <f t="shared" si="11"/>
        <v>3.75</v>
      </c>
    </row>
    <row r="51" spans="1:24" x14ac:dyDescent="0.2">
      <c r="A51" s="2" t="s">
        <v>338</v>
      </c>
      <c r="B51" s="2" t="s">
        <v>337</v>
      </c>
      <c r="C51" s="2">
        <f t="shared" si="6"/>
        <v>3.2741233152738505</v>
      </c>
      <c r="D51" s="2">
        <f t="shared" si="7"/>
        <v>1.90959334117391E-6</v>
      </c>
      <c r="E51" s="6">
        <v>1.8708369999999998E-2</v>
      </c>
      <c r="F51" s="6">
        <v>1.8920579999999999E-2</v>
      </c>
      <c r="G51" s="6">
        <v>1.6337580000000001E-2</v>
      </c>
      <c r="H51" s="6">
        <v>1.808075E-2</v>
      </c>
      <c r="I51" s="6">
        <f t="shared" si="8"/>
        <v>1.8011819999999998E-2</v>
      </c>
      <c r="J51" s="6">
        <v>214</v>
      </c>
      <c r="K51" s="6">
        <v>215</v>
      </c>
      <c r="L51" s="6">
        <v>157</v>
      </c>
      <c r="M51" s="6">
        <v>191</v>
      </c>
      <c r="N51" s="6">
        <f t="shared" si="9"/>
        <v>194.25</v>
      </c>
      <c r="O51" s="5">
        <v>5.18141E-3</v>
      </c>
      <c r="P51" s="5">
        <v>6.3955000000000001E-3</v>
      </c>
      <c r="Q51" s="5">
        <v>4.6528100000000003E-3</v>
      </c>
      <c r="R51" s="5">
        <v>5.7753400000000003E-3</v>
      </c>
      <c r="S51" s="5">
        <f t="shared" si="10"/>
        <v>5.501265E-3</v>
      </c>
      <c r="T51" s="5">
        <v>113</v>
      </c>
      <c r="U51" s="5">
        <v>85</v>
      </c>
      <c r="V51" s="5">
        <v>70</v>
      </c>
      <c r="W51" s="5">
        <v>70</v>
      </c>
      <c r="X51" s="5">
        <f t="shared" si="11"/>
        <v>84.5</v>
      </c>
    </row>
    <row r="52" spans="1:24" x14ac:dyDescent="0.2">
      <c r="A52" s="2" t="s">
        <v>330</v>
      </c>
      <c r="B52" s="2" t="s">
        <v>329</v>
      </c>
      <c r="C52" s="2">
        <f t="shared" si="6"/>
        <v>3.0997608963647805</v>
      </c>
      <c r="D52" s="2">
        <f t="shared" si="7"/>
        <v>4.8317787950875646E-4</v>
      </c>
      <c r="E52" s="6">
        <v>1.039634E-2</v>
      </c>
      <c r="F52" s="6">
        <v>6.42356E-3</v>
      </c>
      <c r="G52" s="6">
        <v>8.6198500000000001E-3</v>
      </c>
      <c r="H52" s="6">
        <v>9.0836200000000006E-3</v>
      </c>
      <c r="I52" s="6">
        <f t="shared" si="8"/>
        <v>8.6308424999999994E-3</v>
      </c>
      <c r="J52" s="6">
        <v>145</v>
      </c>
      <c r="K52" s="6">
        <v>89</v>
      </c>
      <c r="L52" s="6">
        <v>101</v>
      </c>
      <c r="M52" s="6">
        <v>117</v>
      </c>
      <c r="N52" s="6">
        <f t="shared" si="9"/>
        <v>113</v>
      </c>
      <c r="O52" s="5">
        <v>2.5948299999999998E-3</v>
      </c>
      <c r="P52" s="5">
        <v>2.2832199999999999E-3</v>
      </c>
      <c r="Q52" s="5">
        <v>2.9437500000000002E-3</v>
      </c>
      <c r="R52" s="5">
        <v>3.31563E-3</v>
      </c>
      <c r="S52" s="5">
        <f t="shared" si="10"/>
        <v>2.7843575000000001E-3</v>
      </c>
      <c r="T52" s="5">
        <v>69</v>
      </c>
      <c r="U52" s="5">
        <v>37</v>
      </c>
      <c r="V52" s="5">
        <v>54</v>
      </c>
      <c r="W52" s="5">
        <v>49</v>
      </c>
      <c r="X52" s="5">
        <f t="shared" si="11"/>
        <v>52.25</v>
      </c>
    </row>
    <row r="53" spans="1:24" x14ac:dyDescent="0.2">
      <c r="A53" s="7" t="s">
        <v>530</v>
      </c>
      <c r="B53" s="2" t="s">
        <v>328</v>
      </c>
      <c r="C53" s="2">
        <f t="shared" si="6"/>
        <v>3.0920972004136189</v>
      </c>
      <c r="D53" s="2">
        <f t="shared" si="7"/>
        <v>1.0432085929624683E-3</v>
      </c>
      <c r="E53" s="6">
        <v>7.3145999999999997E-4</v>
      </c>
      <c r="F53" s="6">
        <v>7.3632000000000005E-4</v>
      </c>
      <c r="G53" s="6">
        <v>8.7067999999999998E-4</v>
      </c>
      <c r="H53" s="6">
        <v>8.9105E-4</v>
      </c>
      <c r="I53" s="6">
        <f t="shared" si="8"/>
        <v>8.0737750000000003E-4</v>
      </c>
      <c r="J53" s="6">
        <v>8</v>
      </c>
      <c r="K53" s="6">
        <v>8</v>
      </c>
      <c r="L53" s="6">
        <v>8</v>
      </c>
      <c r="M53" s="6">
        <v>9</v>
      </c>
      <c r="N53" s="6">
        <f t="shared" si="9"/>
        <v>8.25</v>
      </c>
      <c r="O53" s="5">
        <v>3.8364999999999997E-4</v>
      </c>
      <c r="P53" s="5">
        <v>1.5739000000000001E-4</v>
      </c>
      <c r="Q53" s="5">
        <v>4.1711E-4</v>
      </c>
      <c r="R53" s="5">
        <v>8.6290000000000002E-5</v>
      </c>
      <c r="S53" s="5">
        <f t="shared" si="10"/>
        <v>2.6111E-4</v>
      </c>
      <c r="T53" s="5">
        <v>8</v>
      </c>
      <c r="U53" s="5">
        <v>2</v>
      </c>
      <c r="V53" s="5">
        <v>6</v>
      </c>
      <c r="W53" s="5">
        <v>1</v>
      </c>
      <c r="X53" s="5">
        <f t="shared" si="11"/>
        <v>4.25</v>
      </c>
    </row>
    <row r="54" spans="1:24" x14ac:dyDescent="0.2">
      <c r="A54" s="2" t="s">
        <v>327</v>
      </c>
      <c r="B54" s="2" t="s">
        <v>326</v>
      </c>
      <c r="C54" s="2">
        <f t="shared" si="6"/>
        <v>3.0438400768917684</v>
      </c>
      <c r="D54" s="2">
        <f t="shared" si="7"/>
        <v>2.0352594464326744E-3</v>
      </c>
      <c r="E54" s="6">
        <v>3.6131000000000002E-3</v>
      </c>
      <c r="F54" s="6">
        <v>4.1220400000000004E-3</v>
      </c>
      <c r="G54" s="6">
        <v>5.0175599999999999E-3</v>
      </c>
      <c r="H54" s="6">
        <v>5.86857E-3</v>
      </c>
      <c r="I54" s="6">
        <f t="shared" si="8"/>
        <v>4.6553175000000006E-3</v>
      </c>
      <c r="J54" s="6">
        <v>30</v>
      </c>
      <c r="K54" s="6">
        <v>34</v>
      </c>
      <c r="L54" s="6">
        <v>35</v>
      </c>
      <c r="M54" s="6">
        <v>45</v>
      </c>
      <c r="N54" s="6">
        <f t="shared" si="9"/>
        <v>36</v>
      </c>
      <c r="O54" s="5">
        <v>2.5267699999999998E-3</v>
      </c>
      <c r="P54" s="5">
        <v>1.03656E-3</v>
      </c>
      <c r="Q54" s="5">
        <v>1.19041E-3</v>
      </c>
      <c r="R54" s="5">
        <v>1.3639500000000001E-3</v>
      </c>
      <c r="S54" s="5">
        <f t="shared" si="10"/>
        <v>1.5294225000000001E-3</v>
      </c>
      <c r="T54" s="5">
        <v>40</v>
      </c>
      <c r="U54" s="5">
        <v>10</v>
      </c>
      <c r="V54" s="5">
        <v>13</v>
      </c>
      <c r="W54" s="5">
        <v>12</v>
      </c>
      <c r="X54" s="5">
        <f t="shared" si="11"/>
        <v>18.75</v>
      </c>
    </row>
    <row r="77" spans="1:24" x14ac:dyDescent="0.2">
      <c r="B77" s="4"/>
      <c r="C77" s="4"/>
      <c r="D77" s="4"/>
      <c r="J77" s="3"/>
      <c r="K77" s="3"/>
      <c r="L77" s="3"/>
      <c r="M77" s="3"/>
      <c r="N77" s="3"/>
      <c r="T77" s="3"/>
      <c r="U77" s="3"/>
      <c r="V77" s="3"/>
      <c r="W77" s="3"/>
    </row>
    <row r="78" spans="1:24" x14ac:dyDescent="0.2">
      <c r="B78" s="4"/>
      <c r="C78" s="4"/>
      <c r="D78" s="4"/>
    </row>
    <row r="79" spans="1:24" x14ac:dyDescent="0.2">
      <c r="B79" s="4"/>
      <c r="C79" s="4"/>
      <c r="D79" s="4"/>
      <c r="E79" s="3"/>
      <c r="F79" s="3"/>
      <c r="G79" s="3"/>
      <c r="H79" s="3"/>
      <c r="I79" s="3"/>
      <c r="O79" s="3"/>
      <c r="P79" s="3"/>
      <c r="Q79" s="3"/>
      <c r="R79" s="3"/>
      <c r="S79" s="3"/>
      <c r="X79" s="3"/>
    </row>
    <row r="80" spans="1:24" x14ac:dyDescent="0.2">
      <c r="A80" s="4"/>
      <c r="B80" s="4"/>
      <c r="C80" s="4"/>
      <c r="D80" s="4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2">
      <c r="A81" s="4"/>
      <c r="B81" s="4"/>
      <c r="C81" s="4"/>
      <c r="D81" s="4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2">
      <c r="A82" s="4"/>
      <c r="B82" s="4"/>
      <c r="C82" s="4"/>
      <c r="D82" s="4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2">
      <c r="A83" s="4"/>
      <c r="B83" s="4"/>
      <c r="C83" s="4"/>
      <c r="D83" s="4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2">
      <c r="A84" s="4"/>
      <c r="B84" s="4"/>
      <c r="C84" s="4"/>
      <c r="D84" s="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2">
      <c r="A85" s="4"/>
      <c r="B85" s="4"/>
      <c r="C85" s="4"/>
      <c r="D85" s="4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2">
      <c r="A86" s="4"/>
      <c r="B86" s="4"/>
      <c r="C86" s="4"/>
      <c r="D86" s="4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2">
      <c r="A87" s="4"/>
      <c r="B87" s="4"/>
      <c r="C87" s="4"/>
      <c r="D87" s="4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2">
      <c r="A88" s="4"/>
      <c r="B88" s="4"/>
      <c r="C88" s="4"/>
      <c r="D88" s="4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2">
      <c r="A89" s="4"/>
      <c r="B89" s="4"/>
      <c r="C89" s="4"/>
      <c r="D89" s="4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2">
      <c r="A90" s="4"/>
      <c r="B90" s="4"/>
      <c r="C90" s="4"/>
      <c r="D90" s="4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2">
      <c r="A91" s="4"/>
      <c r="B91" s="4"/>
      <c r="C91" s="4"/>
      <c r="D91" s="4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2">
      <c r="A92" s="4"/>
      <c r="B92" s="4"/>
      <c r="C92" s="4"/>
      <c r="D92" s="4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2">
      <c r="A93" s="4"/>
      <c r="B93" s="4"/>
      <c r="C93" s="4"/>
      <c r="D93" s="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2">
      <c r="A94" s="4"/>
      <c r="B94" s="4"/>
      <c r="C94" s="4"/>
      <c r="D94" s="4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2">
      <c r="A95" s="4"/>
      <c r="B95" s="4"/>
      <c r="C95" s="4"/>
      <c r="D95" s="4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2">
      <c r="A96" s="4"/>
      <c r="B96" s="4"/>
      <c r="C96" s="4"/>
      <c r="D96" s="4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2">
      <c r="A97" s="4"/>
      <c r="B97" s="4"/>
      <c r="C97" s="4"/>
      <c r="D97" s="4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2">
      <c r="A98" s="4"/>
      <c r="B98" s="4"/>
      <c r="C98" s="4"/>
      <c r="D98" s="4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2">
      <c r="A99" s="4"/>
      <c r="B99" s="4"/>
      <c r="C99" s="4"/>
      <c r="D99" s="4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2">
      <c r="A100" s="4"/>
      <c r="B100" s="4"/>
      <c r="C100" s="4"/>
      <c r="D100" s="4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2">
      <c r="A101" s="4"/>
      <c r="B101" s="4"/>
      <c r="C101" s="4"/>
      <c r="D101" s="4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2">
      <c r="A102" s="4"/>
      <c r="B102" s="4"/>
      <c r="C102" s="4"/>
      <c r="D102" s="4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2">
      <c r="A103" s="4"/>
      <c r="B103" s="4"/>
      <c r="C103" s="4"/>
      <c r="D103" s="4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2">
      <c r="A104" s="4"/>
      <c r="B104" s="4"/>
      <c r="C104" s="4"/>
      <c r="D104" s="4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2">
      <c r="A105" s="4"/>
      <c r="B105" s="4"/>
      <c r="C105" s="4"/>
      <c r="D105" s="4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">
      <c r="A106" s="4"/>
      <c r="B106" s="4"/>
      <c r="C106" s="4"/>
      <c r="D106" s="4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2">
      <c r="A107" s="4"/>
      <c r="B107" s="4"/>
      <c r="C107" s="4"/>
      <c r="D107" s="4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2">
      <c r="A108" s="4"/>
      <c r="B108" s="4"/>
      <c r="C108" s="4"/>
      <c r="D108" s="4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2">
      <c r="A109" s="4"/>
      <c r="B109" s="4"/>
      <c r="C109" s="4"/>
      <c r="D109" s="4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2">
      <c r="A110" s="4"/>
      <c r="B110" s="4"/>
      <c r="C110" s="4"/>
      <c r="D110" s="4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2">
      <c r="A111" s="4"/>
      <c r="B111" s="4"/>
      <c r="C111" s="4"/>
      <c r="D111" s="4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2">
      <c r="A112" s="4"/>
      <c r="B112" s="4"/>
      <c r="C112" s="4"/>
      <c r="D112" s="4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2">
      <c r="A113" s="4"/>
      <c r="B113" s="4"/>
      <c r="C113" s="4"/>
      <c r="D113" s="4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2">
      <c r="A114" s="4"/>
      <c r="B114" s="4"/>
      <c r="C114" s="4"/>
      <c r="D114" s="4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2">
      <c r="A115" s="4"/>
      <c r="B115" s="4"/>
      <c r="C115" s="4"/>
      <c r="D115" s="4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2">
      <c r="A116" s="4"/>
      <c r="B116" s="4"/>
      <c r="C116" s="4"/>
      <c r="D116" s="4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2">
      <c r="A117" s="4"/>
      <c r="B117" s="4"/>
      <c r="C117" s="4"/>
      <c r="D117" s="4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2">
      <c r="A118" s="4"/>
      <c r="B118" s="4"/>
      <c r="C118" s="4"/>
      <c r="D118" s="4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">
      <c r="A119" s="4"/>
      <c r="B119" s="4"/>
      <c r="C119" s="4"/>
      <c r="D119" s="4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2">
      <c r="A120" s="4"/>
      <c r="B120" s="4"/>
      <c r="C120" s="4"/>
      <c r="D120" s="4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2">
      <c r="A121" s="4"/>
      <c r="B121" s="4"/>
      <c r="C121" s="4"/>
      <c r="D121" s="4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2">
      <c r="A122" s="4"/>
      <c r="B122" s="4"/>
      <c r="C122" s="4"/>
      <c r="D122" s="4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2">
      <c r="A123" s="4"/>
      <c r="B123" s="4"/>
      <c r="C123" s="4"/>
      <c r="D123" s="4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2">
      <c r="A124" s="4"/>
      <c r="B124" s="4"/>
      <c r="C124" s="4"/>
      <c r="D124" s="4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2">
      <c r="A125" s="4"/>
      <c r="B125" s="4"/>
      <c r="C125" s="4"/>
      <c r="D125" s="4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2">
      <c r="A126" s="4"/>
      <c r="B126" s="4"/>
      <c r="C126" s="4"/>
      <c r="D126" s="4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2">
      <c r="A127" s="4"/>
      <c r="B127" s="4"/>
      <c r="C127" s="4"/>
      <c r="D127" s="4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2">
      <c r="A128" s="4"/>
      <c r="B128" s="4"/>
      <c r="C128" s="4"/>
      <c r="D128" s="4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2">
      <c r="A129" s="4"/>
      <c r="B129" s="4"/>
      <c r="C129" s="4"/>
      <c r="D129" s="4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2">
      <c r="A130" s="4"/>
      <c r="B130" s="4"/>
      <c r="C130" s="4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2">
      <c r="A131" s="4"/>
      <c r="B131" s="4"/>
      <c r="C131" s="4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2">
      <c r="A132" s="4"/>
      <c r="B132" s="4"/>
      <c r="C132" s="4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2">
      <c r="A133" s="4"/>
      <c r="B133" s="4"/>
      <c r="C133" s="4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2">
      <c r="A134" s="4"/>
      <c r="B134" s="4"/>
      <c r="C134" s="4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2">
      <c r="A135" s="4"/>
      <c r="B135" s="4"/>
      <c r="C135" s="4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2">
      <c r="A136" s="4"/>
      <c r="B136" s="4"/>
      <c r="C136" s="4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2">
      <c r="A137" s="4"/>
      <c r="B137" s="4"/>
      <c r="C137" s="4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2">
      <c r="A138" s="4"/>
      <c r="B138" s="4"/>
      <c r="C138" s="4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2">
      <c r="A139" s="4"/>
      <c r="B139" s="4"/>
      <c r="C139" s="4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2">
      <c r="A140" s="4"/>
      <c r="B140" s="4"/>
      <c r="C140" s="4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2">
      <c r="A141" s="4"/>
      <c r="B141" s="4"/>
      <c r="C141" s="4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2">
      <c r="A142" s="4"/>
      <c r="B142" s="4"/>
      <c r="C142" s="4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2">
      <c r="A143" s="4"/>
      <c r="B143" s="4"/>
      <c r="C143" s="4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2">
      <c r="A144" s="4"/>
      <c r="B144" s="4"/>
      <c r="C144" s="4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2">
      <c r="A145" s="4"/>
      <c r="B145" s="4"/>
      <c r="C145" s="4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2">
      <c r="A146" s="4"/>
      <c r="B146" s="4"/>
      <c r="C146" s="4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2">
      <c r="A147" s="4"/>
      <c r="B147" s="4"/>
      <c r="C147" s="4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2">
      <c r="A148" s="4"/>
      <c r="B148" s="4"/>
      <c r="C148" s="4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2">
      <c r="A149" s="4"/>
      <c r="B149" s="4"/>
      <c r="C149" s="4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2">
      <c r="A150" s="4"/>
      <c r="B150" s="4"/>
      <c r="C150" s="4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2">
      <c r="A151" s="4"/>
      <c r="B151" s="4"/>
      <c r="C151" s="4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2">
      <c r="A152" s="4"/>
      <c r="B152" s="4"/>
      <c r="C152" s="4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2">
      <c r="A153" s="4"/>
      <c r="B153" s="4"/>
      <c r="C153" s="4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2">
      <c r="A154" s="4"/>
      <c r="B154" s="4"/>
      <c r="C154" s="4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2">
      <c r="A155" s="4"/>
      <c r="B155" s="4"/>
      <c r="C155" s="4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2">
      <c r="A156" s="4"/>
      <c r="B156" s="4"/>
      <c r="C156" s="4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2">
      <c r="A157" s="4"/>
      <c r="B157" s="4"/>
      <c r="C157" s="4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2">
      <c r="A158" s="4"/>
      <c r="B158" s="4"/>
      <c r="C158" s="4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2">
      <c r="A159" s="4"/>
      <c r="B159" s="4"/>
      <c r="C159" s="4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2">
      <c r="A160" s="4"/>
      <c r="B160" s="4"/>
      <c r="C160" s="4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2">
      <c r="A161" s="4"/>
      <c r="B161" s="4"/>
      <c r="C161" s="4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2">
      <c r="A162" s="4"/>
      <c r="B162" s="4"/>
      <c r="C162" s="4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2">
      <c r="A163" s="4"/>
      <c r="B163" s="4"/>
      <c r="C163" s="4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2">
      <c r="A164" s="4"/>
      <c r="B164" s="4"/>
      <c r="C164" s="4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2">
      <c r="A165" s="4"/>
      <c r="B165" s="4"/>
      <c r="C165" s="4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2">
      <c r="A166" s="4"/>
      <c r="B166" s="4"/>
      <c r="C166" s="4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2">
      <c r="A167" s="4"/>
      <c r="B167" s="4"/>
      <c r="C167" s="4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2">
      <c r="A168" s="4"/>
      <c r="B168" s="4"/>
      <c r="C168" s="4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2">
      <c r="A169" s="4"/>
      <c r="B169" s="4"/>
      <c r="C169" s="4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2">
      <c r="A170" s="4"/>
      <c r="B170" s="4"/>
      <c r="C170" s="4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2">
      <c r="A171" s="4"/>
      <c r="B171" s="4"/>
      <c r="C171" s="4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2">
      <c r="A172" s="4"/>
      <c r="B172" s="4"/>
      <c r="C172" s="4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2">
      <c r="A173" s="4"/>
      <c r="B173" s="4"/>
      <c r="C173" s="4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2">
      <c r="A174" s="4"/>
      <c r="B174" s="4"/>
      <c r="C174" s="4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2">
      <c r="A175" s="4"/>
      <c r="B175" s="4"/>
      <c r="C175" s="4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2">
      <c r="A176" s="4"/>
      <c r="B176" s="4"/>
      <c r="C176" s="4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2">
      <c r="A177" s="4"/>
      <c r="B177" s="4"/>
      <c r="C177" s="4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2">
      <c r="A178" s="4"/>
      <c r="B178" s="4"/>
      <c r="C178" s="4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2">
      <c r="A179" s="4"/>
      <c r="B179" s="4"/>
      <c r="C179" s="4"/>
      <c r="D179" s="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2">
      <c r="A180" s="4"/>
      <c r="B180" s="4"/>
      <c r="C180" s="4"/>
      <c r="D180" s="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2">
      <c r="A181" s="4"/>
      <c r="B181" s="4"/>
      <c r="C181" s="4"/>
      <c r="D181" s="4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2">
      <c r="A182" s="4"/>
      <c r="B182" s="4"/>
      <c r="C182" s="4"/>
      <c r="D182" s="4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2">
      <c r="A183" s="4"/>
      <c r="B183" s="4"/>
      <c r="C183" s="4"/>
      <c r="D183" s="4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2">
      <c r="A184" s="4"/>
      <c r="B184" s="4"/>
      <c r="C184" s="4"/>
      <c r="D184" s="4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2">
      <c r="A185" s="4"/>
      <c r="B185" s="4"/>
      <c r="C185" s="4"/>
      <c r="D185" s="4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2">
      <c r="A186" s="4"/>
      <c r="B186" s="4"/>
      <c r="C186" s="4"/>
      <c r="D186" s="4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2">
      <c r="A187" s="4"/>
      <c r="B187" s="4"/>
      <c r="C187" s="4"/>
      <c r="D187" s="4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2">
      <c r="A188" s="4"/>
      <c r="B188" s="4"/>
      <c r="C188" s="4"/>
      <c r="D188" s="4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2">
      <c r="A189" s="4"/>
      <c r="B189" s="4"/>
      <c r="C189" s="4"/>
      <c r="D189" s="4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2">
      <c r="A190" s="4"/>
      <c r="B190" s="4"/>
      <c r="C190" s="4"/>
      <c r="D190" s="4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2">
      <c r="A191" s="4"/>
      <c r="B191" s="4"/>
      <c r="C191" s="4"/>
      <c r="D191" s="4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2">
      <c r="A192" s="4"/>
      <c r="B192" s="4"/>
      <c r="C192" s="4"/>
      <c r="D192" s="4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2">
      <c r="A193" s="4"/>
      <c r="B193" s="4"/>
      <c r="C193" s="4"/>
      <c r="D193" s="4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2">
      <c r="A194" s="4"/>
      <c r="B194" s="4"/>
      <c r="C194" s="4"/>
      <c r="D194" s="4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x14ac:dyDescent="0.2">
      <c r="A195" s="4"/>
      <c r="B195" s="4"/>
      <c r="C195" s="4"/>
      <c r="D195" s="4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2">
      <c r="A196" s="4"/>
      <c r="B196" s="4"/>
      <c r="C196" s="4"/>
      <c r="D196" s="4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2">
      <c r="A197" s="4"/>
      <c r="B197" s="4"/>
      <c r="C197" s="4"/>
      <c r="D197" s="4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2">
      <c r="A198" s="4"/>
      <c r="B198" s="4"/>
      <c r="C198" s="4"/>
      <c r="D198" s="4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2">
      <c r="A199" s="4"/>
      <c r="B199" s="4"/>
      <c r="C199" s="4"/>
      <c r="D199" s="4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2">
      <c r="A200" s="4"/>
      <c r="B200" s="4"/>
      <c r="C200" s="4"/>
      <c r="D200" s="4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2">
      <c r="A201" s="4"/>
      <c r="B201" s="4"/>
      <c r="C201" s="4"/>
      <c r="D201" s="4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2">
      <c r="A202" s="4"/>
      <c r="B202" s="4"/>
      <c r="C202" s="4"/>
      <c r="D202" s="4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</sheetData>
  <sortState ref="A4:X54">
    <sortCondition descending="1" ref="C4:C54"/>
  </sortState>
  <mergeCells count="6">
    <mergeCell ref="E1:N1"/>
    <mergeCell ref="O1:X1"/>
    <mergeCell ref="E2:I2"/>
    <mergeCell ref="J2:N2"/>
    <mergeCell ref="O2:S2"/>
    <mergeCell ref="T2:X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IC1-mapping</vt:lpstr>
      <vt:lpstr>IC2-mapping</vt:lpstr>
      <vt:lpstr>LIC1-mapping</vt:lpstr>
      <vt:lpstr>LIC2-mapping</vt:lpstr>
      <vt:lpstr>TcTex-mapping</vt:lpstr>
      <vt:lpstr>RB-mapping</vt:lpstr>
      <vt:lpstr>p62-mapping</vt:lpstr>
      <vt:lpstr>mapping color code</vt:lpstr>
      <vt:lpstr>IC1 network</vt:lpstr>
      <vt:lpstr>IC2 network</vt:lpstr>
      <vt:lpstr>LIC1 network</vt:lpstr>
      <vt:lpstr>LIC2 network</vt:lpstr>
      <vt:lpstr>TcTex network</vt:lpstr>
      <vt:lpstr>RB  network</vt:lpstr>
      <vt:lpstr>p62 network</vt:lpstr>
      <vt:lpstr>core hits</vt:lpstr>
      <vt:lpstr>core Venn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2017-04-28T21:13:13Z</cp:lastPrinted>
  <dcterms:created xsi:type="dcterms:W3CDTF">2017-04-28T20:21:36Z</dcterms:created>
  <dcterms:modified xsi:type="dcterms:W3CDTF">2017-07-10T20:01:18Z</dcterms:modified>
</cp:coreProperties>
</file>