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9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ara C\Desktop\Lab Cloud\Manuscript\Figure 4\Fig 4C_101016 in vitro hydroxylation\"/>
    </mc:Choice>
  </mc:AlternateContent>
  <bookViews>
    <workbookView xWindow="0" yWindow="0" windowWidth="19200" windowHeight="6648" tabRatio="557" activeTab="1"/>
  </bookViews>
  <sheets>
    <sheet name="Non-P62 Peptides" sheetId="1" r:id="rId1"/>
    <sheet name="P62 Peptides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301" i="2" l="1"/>
  <c r="M300" i="2"/>
  <c r="M299" i="2"/>
  <c r="M298" i="2"/>
  <c r="M297" i="2"/>
  <c r="M296" i="2"/>
  <c r="M295" i="2"/>
  <c r="M294" i="2"/>
  <c r="M293" i="2"/>
  <c r="M292" i="2"/>
  <c r="M291" i="2"/>
  <c r="M290" i="2"/>
  <c r="M289" i="2"/>
  <c r="M288" i="2"/>
  <c r="M287" i="2"/>
  <c r="M286" i="2"/>
  <c r="M285" i="2"/>
  <c r="M284" i="2"/>
  <c r="M283" i="2"/>
  <c r="M282" i="2"/>
  <c r="M281" i="2"/>
  <c r="M280" i="2"/>
  <c r="M279" i="2"/>
  <c r="M278" i="2"/>
  <c r="M277" i="2"/>
  <c r="M276" i="2"/>
  <c r="M275" i="2"/>
  <c r="M274" i="2"/>
  <c r="M273" i="2"/>
  <c r="M272" i="2"/>
  <c r="M271" i="2"/>
  <c r="M270" i="2"/>
  <c r="M269" i="2"/>
  <c r="M268" i="2"/>
  <c r="M267" i="2"/>
  <c r="M266" i="2"/>
  <c r="M265" i="2"/>
  <c r="M264" i="2"/>
  <c r="M263" i="2"/>
  <c r="M262" i="2"/>
  <c r="M261" i="2"/>
  <c r="M260" i="2"/>
  <c r="M259" i="2"/>
  <c r="M258" i="2"/>
  <c r="M257" i="2"/>
  <c r="M256" i="2"/>
  <c r="M255" i="2"/>
  <c r="M254" i="2"/>
  <c r="M253" i="2"/>
  <c r="M252" i="2"/>
  <c r="M251" i="2"/>
  <c r="M250" i="2"/>
  <c r="M249" i="2"/>
  <c r="M248" i="2"/>
  <c r="M247" i="2"/>
  <c r="M246" i="2"/>
  <c r="M245" i="2"/>
  <c r="M244" i="2"/>
  <c r="M243" i="2"/>
  <c r="M242" i="2"/>
  <c r="M241" i="2"/>
  <c r="M240" i="2"/>
  <c r="M239" i="2"/>
  <c r="M238" i="2"/>
  <c r="M237" i="2"/>
  <c r="M236" i="2"/>
  <c r="M235" i="2"/>
  <c r="M234" i="2"/>
  <c r="M233" i="2"/>
  <c r="M232" i="2"/>
  <c r="M231" i="2"/>
  <c r="M230" i="2"/>
  <c r="M229" i="2"/>
  <c r="M228" i="2"/>
  <c r="M227" i="2"/>
  <c r="M226" i="2"/>
  <c r="M225" i="2"/>
  <c r="M224" i="2"/>
  <c r="M223" i="2"/>
  <c r="M222" i="2"/>
  <c r="M221" i="2"/>
  <c r="M220" i="2"/>
  <c r="M219" i="2"/>
  <c r="M218" i="2"/>
  <c r="M217" i="2"/>
  <c r="M216" i="2"/>
  <c r="M215" i="2"/>
  <c r="M214" i="2"/>
  <c r="M213" i="2"/>
  <c r="M212" i="2"/>
  <c r="M211" i="2"/>
  <c r="M210" i="2"/>
  <c r="M209" i="2"/>
  <c r="M208" i="2"/>
  <c r="M207" i="2"/>
  <c r="M206" i="2"/>
  <c r="M205" i="2"/>
  <c r="M204" i="2"/>
  <c r="M203" i="2"/>
  <c r="M202" i="2"/>
  <c r="M201" i="2"/>
  <c r="M200" i="2"/>
  <c r="M199" i="2"/>
  <c r="M198" i="2"/>
  <c r="M197" i="2"/>
  <c r="M196" i="2"/>
  <c r="M195" i="2"/>
  <c r="M194" i="2"/>
  <c r="M193" i="2"/>
  <c r="M192" i="2"/>
  <c r="M191" i="2"/>
  <c r="M190" i="2"/>
  <c r="M189" i="2"/>
  <c r="M188" i="2"/>
  <c r="M187" i="2"/>
  <c r="M186" i="2"/>
  <c r="M185" i="2"/>
  <c r="M184" i="2"/>
  <c r="M183" i="2"/>
  <c r="M182" i="2"/>
  <c r="M181" i="2"/>
  <c r="M180" i="2"/>
  <c r="M179" i="2"/>
  <c r="M178" i="2"/>
  <c r="M177" i="2"/>
  <c r="M176" i="2"/>
  <c r="M175" i="2"/>
  <c r="M174" i="2"/>
  <c r="M173" i="2"/>
  <c r="M172" i="2"/>
  <c r="M171" i="2"/>
  <c r="M170" i="2"/>
  <c r="M169" i="2"/>
  <c r="M168" i="2"/>
  <c r="M167" i="2"/>
  <c r="M166" i="2"/>
  <c r="M165" i="2"/>
  <c r="M164" i="2"/>
  <c r="M163" i="2"/>
  <c r="M162" i="2"/>
  <c r="M161" i="2"/>
  <c r="M160" i="2"/>
  <c r="M159" i="2"/>
  <c r="M158" i="2"/>
  <c r="M157" i="2"/>
  <c r="M156" i="2"/>
  <c r="M155" i="2"/>
  <c r="M154" i="2"/>
  <c r="M153" i="2"/>
  <c r="M152" i="2"/>
  <c r="M151" i="2"/>
  <c r="M150" i="2"/>
  <c r="M149" i="2"/>
  <c r="M148" i="2"/>
  <c r="M147" i="2"/>
  <c r="M146" i="2"/>
  <c r="M145" i="2"/>
  <c r="M144" i="2"/>
  <c r="M143" i="2"/>
  <c r="M142" i="2"/>
  <c r="M141" i="2"/>
  <c r="M140" i="2"/>
  <c r="M139" i="2"/>
  <c r="M138" i="2"/>
  <c r="M137" i="2"/>
  <c r="M136" i="2"/>
  <c r="M135" i="2"/>
  <c r="M134" i="2"/>
  <c r="M133" i="2"/>
  <c r="M132" i="2"/>
  <c r="M131" i="2"/>
  <c r="M130" i="2"/>
  <c r="M129" i="2"/>
  <c r="M128" i="2"/>
  <c r="M127" i="2"/>
  <c r="M126" i="2"/>
  <c r="M125" i="2"/>
  <c r="M124" i="2"/>
  <c r="M123" i="2"/>
  <c r="M122" i="2"/>
  <c r="M121" i="2"/>
  <c r="M120" i="2"/>
  <c r="M119" i="2"/>
  <c r="M118" i="2"/>
  <c r="M117" i="2"/>
  <c r="M116" i="2"/>
  <c r="M115" i="2"/>
  <c r="M114" i="2"/>
  <c r="M113" i="2"/>
  <c r="M112" i="2"/>
  <c r="M111" i="2"/>
  <c r="M110" i="2"/>
  <c r="M109" i="2"/>
  <c r="M108" i="2"/>
  <c r="M107" i="2"/>
  <c r="M106" i="2"/>
  <c r="M105" i="2"/>
  <c r="M104" i="2"/>
  <c r="M103" i="2"/>
  <c r="M102" i="2"/>
  <c r="M101" i="2"/>
  <c r="M100" i="2"/>
  <c r="M99" i="2"/>
  <c r="M98" i="2"/>
  <c r="M97" i="2"/>
  <c r="M96" i="2"/>
  <c r="M95" i="2"/>
  <c r="M94" i="2"/>
  <c r="M93" i="2"/>
  <c r="M92" i="2"/>
  <c r="M91" i="2"/>
  <c r="M90" i="2"/>
  <c r="M89" i="2"/>
  <c r="M88" i="2"/>
  <c r="M87" i="2"/>
  <c r="M86" i="2"/>
  <c r="M85" i="2"/>
  <c r="M84" i="2"/>
  <c r="M83" i="2"/>
  <c r="M82" i="2"/>
  <c r="M81" i="2"/>
  <c r="M80" i="2"/>
  <c r="M79" i="2"/>
  <c r="M78" i="2"/>
  <c r="M77" i="2"/>
  <c r="M76" i="2"/>
  <c r="M75" i="2"/>
  <c r="M74" i="2"/>
  <c r="M73" i="2"/>
  <c r="M72" i="2"/>
  <c r="M71" i="2"/>
  <c r="M70" i="2"/>
  <c r="M69" i="2"/>
  <c r="M68" i="2"/>
  <c r="M63" i="2"/>
  <c r="M62" i="2"/>
  <c r="M61" i="2"/>
  <c r="M60" i="2"/>
  <c r="M59" i="2"/>
  <c r="M58" i="2"/>
  <c r="M57" i="2"/>
  <c r="M56" i="2"/>
  <c r="M55" i="2"/>
  <c r="M54" i="2"/>
  <c r="M53" i="2"/>
  <c r="M52" i="2"/>
  <c r="M51" i="2"/>
  <c r="M50" i="2"/>
  <c r="M49" i="2"/>
  <c r="M48" i="2"/>
  <c r="M47" i="2"/>
  <c r="M46" i="2"/>
  <c r="M45" i="2"/>
  <c r="M44" i="2"/>
  <c r="M43" i="2"/>
  <c r="M42" i="2"/>
  <c r="M41" i="2"/>
  <c r="M40" i="2"/>
  <c r="M39" i="2"/>
  <c r="M38" i="2"/>
  <c r="M37" i="2"/>
  <c r="M36" i="2"/>
  <c r="M35" i="2"/>
  <c r="M34" i="2"/>
  <c r="M33" i="2"/>
  <c r="M32" i="2"/>
  <c r="M31" i="2"/>
  <c r="M30" i="2"/>
  <c r="M29" i="2"/>
  <c r="M28" i="2"/>
  <c r="M27" i="2"/>
  <c r="M26" i="2"/>
  <c r="M25" i="2"/>
  <c r="M24" i="2"/>
  <c r="M23" i="2"/>
  <c r="M22" i="2"/>
  <c r="M21" i="2"/>
  <c r="M20" i="2"/>
  <c r="M19" i="2"/>
  <c r="M18" i="2"/>
  <c r="M17" i="2"/>
  <c r="M16" i="2"/>
  <c r="M15" i="2"/>
  <c r="M10" i="2"/>
  <c r="M9" i="2"/>
  <c r="M8" i="2"/>
  <c r="M7" i="2"/>
  <c r="M6" i="2"/>
  <c r="M5" i="2"/>
  <c r="M4" i="2"/>
  <c r="K191" i="1"/>
  <c r="L19" i="2" l="1"/>
  <c r="L301" i="2"/>
  <c r="L300" i="2"/>
  <c r="L299" i="2"/>
  <c r="L298" i="2"/>
  <c r="L297" i="2"/>
  <c r="L296" i="2"/>
  <c r="L295" i="2"/>
  <c r="L294" i="2"/>
  <c r="L293" i="2"/>
  <c r="L292" i="2"/>
  <c r="L291" i="2"/>
  <c r="L290" i="2"/>
  <c r="L289" i="2"/>
  <c r="L288" i="2"/>
  <c r="L63" i="2"/>
  <c r="L287" i="2"/>
  <c r="L286" i="2"/>
  <c r="L285" i="2"/>
  <c r="L62" i="2"/>
  <c r="L61" i="2"/>
  <c r="L60" i="2"/>
  <c r="L10" i="2"/>
  <c r="L284" i="2"/>
  <c r="L283" i="2"/>
  <c r="L282" i="2"/>
  <c r="L281" i="2"/>
  <c r="L280" i="2"/>
  <c r="L279" i="2"/>
  <c r="L278" i="2"/>
  <c r="L277" i="2"/>
  <c r="L276" i="2"/>
  <c r="L275" i="2"/>
  <c r="L274" i="2"/>
  <c r="L273" i="2"/>
  <c r="L272" i="2"/>
  <c r="L271" i="2"/>
  <c r="L270" i="2"/>
  <c r="L269" i="2"/>
  <c r="L268" i="2"/>
  <c r="L267" i="2"/>
  <c r="L59" i="2"/>
  <c r="L58" i="2"/>
  <c r="L57" i="2"/>
  <c r="L266" i="2"/>
  <c r="L265" i="2"/>
  <c r="L264" i="2"/>
  <c r="L263" i="2"/>
  <c r="L262" i="2"/>
  <c r="L261" i="2"/>
  <c r="L260" i="2"/>
  <c r="L259" i="2"/>
  <c r="L258" i="2"/>
  <c r="L257" i="2"/>
  <c r="L256" i="2"/>
  <c r="L255" i="2"/>
  <c r="L56" i="2"/>
  <c r="L55" i="2"/>
  <c r="L54" i="2"/>
  <c r="L53" i="2"/>
  <c r="L254" i="2"/>
  <c r="L253" i="2"/>
  <c r="L252" i="2"/>
  <c r="L251" i="2"/>
  <c r="L250" i="2"/>
  <c r="L249" i="2"/>
  <c r="L248" i="2"/>
  <c r="L247" i="2"/>
  <c r="L246" i="2"/>
  <c r="L245" i="2"/>
  <c r="L244" i="2"/>
  <c r="L243" i="2"/>
  <c r="L242" i="2"/>
  <c r="L241" i="2"/>
  <c r="L240" i="2"/>
  <c r="L239" i="2"/>
  <c r="L238" i="2"/>
  <c r="L237" i="2"/>
  <c r="L236" i="2"/>
  <c r="L235" i="2"/>
  <c r="L234" i="2"/>
  <c r="L233" i="2"/>
  <c r="L232" i="2"/>
  <c r="L231" i="2"/>
  <c r="L230" i="2"/>
  <c r="L229" i="2"/>
  <c r="L228" i="2"/>
  <c r="L227" i="2"/>
  <c r="L226" i="2"/>
  <c r="L225" i="2"/>
  <c r="L224" i="2"/>
  <c r="L223" i="2"/>
  <c r="L222" i="2"/>
  <c r="L221" i="2"/>
  <c r="L220" i="2"/>
  <c r="L219" i="2"/>
  <c r="L218" i="2"/>
  <c r="L217" i="2"/>
  <c r="L216" i="2"/>
  <c r="L215" i="2"/>
  <c r="L214" i="2"/>
  <c r="L213" i="2"/>
  <c r="L212" i="2"/>
  <c r="L211" i="2"/>
  <c r="L210" i="2"/>
  <c r="L209" i="2"/>
  <c r="L208" i="2"/>
  <c r="L207" i="2"/>
  <c r="L206" i="2"/>
  <c r="L205" i="2"/>
  <c r="L204" i="2"/>
  <c r="L203" i="2"/>
  <c r="L202" i="2"/>
  <c r="L201" i="2"/>
  <c r="L200" i="2"/>
  <c r="L199" i="2"/>
  <c r="L198" i="2"/>
  <c r="L197" i="2"/>
  <c r="L196" i="2"/>
  <c r="L195" i="2"/>
  <c r="L194" i="2"/>
  <c r="L193" i="2"/>
  <c r="L192" i="2"/>
  <c r="L191" i="2"/>
  <c r="L190" i="2"/>
  <c r="L189" i="2"/>
  <c r="L188" i="2"/>
  <c r="L187" i="2"/>
  <c r="L186" i="2"/>
  <c r="L185" i="2"/>
  <c r="L184" i="2"/>
  <c r="L183" i="2"/>
  <c r="L182" i="2"/>
  <c r="L181" i="2"/>
  <c r="L180" i="2"/>
  <c r="L179" i="2"/>
  <c r="L178" i="2"/>
  <c r="L177" i="2"/>
  <c r="L176" i="2"/>
  <c r="L175" i="2"/>
  <c r="L174" i="2"/>
  <c r="L173" i="2"/>
  <c r="L172" i="2"/>
  <c r="L171" i="2"/>
  <c r="L170" i="2"/>
  <c r="L169" i="2"/>
  <c r="L168" i="2"/>
  <c r="L167" i="2"/>
  <c r="L166" i="2"/>
  <c r="L165" i="2"/>
  <c r="L164" i="2"/>
  <c r="L163" i="2"/>
  <c r="L162" i="2"/>
  <c r="L161" i="2"/>
  <c r="L160" i="2"/>
  <c r="L159" i="2"/>
  <c r="L158" i="2"/>
  <c r="L157" i="2"/>
  <c r="L156" i="2"/>
  <c r="L155" i="2"/>
  <c r="L154" i="2"/>
  <c r="L153" i="2"/>
  <c r="L152" i="2"/>
  <c r="L151" i="2"/>
  <c r="L150" i="2"/>
  <c r="L149" i="2"/>
  <c r="L148" i="2"/>
  <c r="L147" i="2"/>
  <c r="L146" i="2"/>
  <c r="L145" i="2"/>
  <c r="L144" i="2"/>
  <c r="L143" i="2"/>
  <c r="L142" i="2"/>
  <c r="L141" i="2"/>
  <c r="L140" i="2"/>
  <c r="L139" i="2"/>
  <c r="L138" i="2"/>
  <c r="L137" i="2"/>
  <c r="L136" i="2"/>
  <c r="L135" i="2"/>
  <c r="L134" i="2"/>
  <c r="L133" i="2"/>
  <c r="L132" i="2"/>
  <c r="L131" i="2"/>
  <c r="L130" i="2"/>
  <c r="L129" i="2"/>
  <c r="L128" i="2"/>
  <c r="L127" i="2"/>
  <c r="L126" i="2"/>
  <c r="L125" i="2"/>
  <c r="L124" i="2"/>
  <c r="L123" i="2"/>
  <c r="L122" i="2"/>
  <c r="L121" i="2"/>
  <c r="L120" i="2"/>
  <c r="L119" i="2"/>
  <c r="L118" i="2"/>
  <c r="L117" i="2"/>
  <c r="L116" i="2"/>
  <c r="L115" i="2"/>
  <c r="L114" i="2"/>
  <c r="L113" i="2"/>
  <c r="L112" i="2"/>
  <c r="L111" i="2"/>
  <c r="L110" i="2"/>
  <c r="L109" i="2"/>
  <c r="L108" i="2"/>
  <c r="L107" i="2"/>
  <c r="L106" i="2"/>
  <c r="L105" i="2"/>
  <c r="L104" i="2"/>
  <c r="L103" i="2"/>
  <c r="L52" i="2"/>
  <c r="L102" i="2"/>
  <c r="L101" i="2"/>
  <c r="L100" i="2"/>
  <c r="L99" i="2"/>
  <c r="L98" i="2"/>
  <c r="L51" i="2"/>
  <c r="L97" i="2"/>
  <c r="L96" i="2"/>
  <c r="L95" i="2"/>
  <c r="L94" i="2"/>
  <c r="L93" i="2"/>
  <c r="L92" i="2"/>
  <c r="L50" i="2"/>
  <c r="L91" i="2"/>
  <c r="L90" i="2"/>
  <c r="L49" i="2"/>
  <c r="L89" i="2"/>
  <c r="L88" i="2"/>
  <c r="L87" i="2"/>
  <c r="L86" i="2"/>
  <c r="L85" i="2"/>
  <c r="L84" i="2"/>
  <c r="L83" i="2"/>
  <c r="L82" i="2"/>
  <c r="L81" i="2"/>
  <c r="L80" i="2"/>
  <c r="L79" i="2"/>
  <c r="L78" i="2"/>
  <c r="L77" i="2"/>
  <c r="L76" i="2"/>
  <c r="L75" i="2"/>
  <c r="L74" i="2"/>
  <c r="L48" i="2"/>
  <c r="L73" i="2"/>
  <c r="L72" i="2"/>
  <c r="L47" i="2"/>
  <c r="L71" i="2"/>
  <c r="L46" i="2"/>
  <c r="L70" i="2"/>
  <c r="L69" i="2"/>
  <c r="L68" i="2"/>
  <c r="L45" i="2"/>
  <c r="L44" i="2"/>
  <c r="L43" i="2"/>
  <c r="L42" i="2"/>
  <c r="L41" i="2"/>
  <c r="L40" i="2"/>
  <c r="L39" i="2"/>
  <c r="L38" i="2"/>
  <c r="L37" i="2"/>
  <c r="L36" i="2"/>
  <c r="L35" i="2"/>
  <c r="L34" i="2"/>
  <c r="L33" i="2"/>
  <c r="L32" i="2"/>
  <c r="L31" i="2"/>
  <c r="L30" i="2"/>
  <c r="L29" i="2"/>
  <c r="L28" i="2"/>
  <c r="L27" i="2"/>
  <c r="L26" i="2"/>
  <c r="L25" i="2"/>
  <c r="L24" i="2"/>
  <c r="L23" i="2"/>
  <c r="L22" i="2"/>
  <c r="L21" i="2"/>
  <c r="L20" i="2"/>
  <c r="L18" i="2"/>
  <c r="L17" i="2"/>
  <c r="L16" i="2"/>
  <c r="L15" i="2"/>
  <c r="L6" i="2"/>
  <c r="L9" i="2"/>
  <c r="L8" i="2"/>
  <c r="L5" i="2"/>
  <c r="L4" i="2"/>
  <c r="L7" i="2"/>
  <c r="N184" i="2" l="1"/>
  <c r="N8" i="2"/>
  <c r="N21" i="2"/>
  <c r="N29" i="2"/>
  <c r="N41" i="2"/>
  <c r="N46" i="2"/>
  <c r="N80" i="2"/>
  <c r="N91" i="2"/>
  <c r="N101" i="2"/>
  <c r="N112" i="2"/>
  <c r="N128" i="2"/>
  <c r="N136" i="2"/>
  <c r="N148" i="2"/>
  <c r="N156" i="2"/>
  <c r="N168" i="2"/>
  <c r="N176" i="2"/>
  <c r="N196" i="2"/>
  <c r="N16" i="2"/>
  <c r="N37" i="2"/>
  <c r="N76" i="2"/>
  <c r="N88" i="2"/>
  <c r="N51" i="2"/>
  <c r="N108" i="2"/>
  <c r="N120" i="2"/>
  <c r="N140" i="2"/>
  <c r="N160" i="2"/>
  <c r="N188" i="2"/>
  <c r="N25" i="2"/>
  <c r="N33" i="2"/>
  <c r="N45" i="2"/>
  <c r="N73" i="2"/>
  <c r="N84" i="2"/>
  <c r="N94" i="2"/>
  <c r="N104" i="2"/>
  <c r="N116" i="2"/>
  <c r="N124" i="2"/>
  <c r="N132" i="2"/>
  <c r="N144" i="2"/>
  <c r="N152" i="2"/>
  <c r="N164" i="2"/>
  <c r="N172" i="2"/>
  <c r="N180" i="2"/>
  <c r="N192" i="2"/>
  <c r="N208" i="2"/>
  <c r="N220" i="2"/>
  <c r="N232" i="2"/>
  <c r="N240" i="2"/>
  <c r="N252" i="2"/>
  <c r="N256" i="2"/>
  <c r="N264" i="2"/>
  <c r="N269" i="2"/>
  <c r="N277" i="2"/>
  <c r="N281" i="2"/>
  <c r="N285" i="2"/>
  <c r="N300" i="2"/>
  <c r="N7" i="2"/>
  <c r="N9" i="2"/>
  <c r="N17" i="2"/>
  <c r="N22" i="2"/>
  <c r="N26" i="2"/>
  <c r="N30" i="2"/>
  <c r="N34" i="2"/>
  <c r="N38" i="2"/>
  <c r="N42" i="2"/>
  <c r="N71" i="2"/>
  <c r="N48" i="2"/>
  <c r="N77" i="2"/>
  <c r="N81" i="2"/>
  <c r="N85" i="2"/>
  <c r="N89" i="2"/>
  <c r="N50" i="2"/>
  <c r="N95" i="2"/>
  <c r="N98" i="2"/>
  <c r="N102" i="2"/>
  <c r="N105" i="2"/>
  <c r="N109" i="2"/>
  <c r="N113" i="2"/>
  <c r="N117" i="2"/>
  <c r="N121" i="2"/>
  <c r="N125" i="2"/>
  <c r="N129" i="2"/>
  <c r="N133" i="2"/>
  <c r="N137" i="2"/>
  <c r="N141" i="2"/>
  <c r="N145" i="2"/>
  <c r="N149" i="2"/>
  <c r="N153" i="2"/>
  <c r="N157" i="2"/>
  <c r="N161" i="2"/>
  <c r="N165" i="2"/>
  <c r="N169" i="2"/>
  <c r="N173" i="2"/>
  <c r="N177" i="2"/>
  <c r="N181" i="2"/>
  <c r="N185" i="2"/>
  <c r="N189" i="2"/>
  <c r="N193" i="2"/>
  <c r="N197" i="2"/>
  <c r="N201" i="2"/>
  <c r="N205" i="2"/>
  <c r="N209" i="2"/>
  <c r="N213" i="2"/>
  <c r="N217" i="2"/>
  <c r="N221" i="2"/>
  <c r="N225" i="2"/>
  <c r="N229" i="2"/>
  <c r="N233" i="2"/>
  <c r="N237" i="2"/>
  <c r="N241" i="2"/>
  <c r="N245" i="2"/>
  <c r="N249" i="2"/>
  <c r="N253" i="2"/>
  <c r="N55" i="2"/>
  <c r="N257" i="2"/>
  <c r="N261" i="2"/>
  <c r="N265" i="2"/>
  <c r="N59" i="2"/>
  <c r="N270" i="2"/>
  <c r="N274" i="2"/>
  <c r="N278" i="2"/>
  <c r="N282" i="2"/>
  <c r="N60" i="2"/>
  <c r="N286" i="2"/>
  <c r="N289" i="2"/>
  <c r="N293" i="2"/>
  <c r="N297" i="2"/>
  <c r="N301" i="2"/>
  <c r="N200" i="2"/>
  <c r="N212" i="2"/>
  <c r="N224" i="2"/>
  <c r="N244" i="2"/>
  <c r="N292" i="2"/>
  <c r="N4" i="2"/>
  <c r="N6" i="2"/>
  <c r="N18" i="2"/>
  <c r="N23" i="2"/>
  <c r="N27" i="2"/>
  <c r="N31" i="2"/>
  <c r="N35" i="2"/>
  <c r="N39" i="2"/>
  <c r="N43" i="2"/>
  <c r="N69" i="2"/>
  <c r="N47" i="2"/>
  <c r="N74" i="2"/>
  <c r="N78" i="2"/>
  <c r="N82" i="2"/>
  <c r="N86" i="2"/>
  <c r="N49" i="2"/>
  <c r="N92" i="2"/>
  <c r="N96" i="2"/>
  <c r="N99" i="2"/>
  <c r="N52" i="2"/>
  <c r="N106" i="2"/>
  <c r="N110" i="2"/>
  <c r="N114" i="2"/>
  <c r="N118" i="2"/>
  <c r="N122" i="2"/>
  <c r="N126" i="2"/>
  <c r="N130" i="2"/>
  <c r="N134" i="2"/>
  <c r="N138" i="2"/>
  <c r="N142" i="2"/>
  <c r="N146" i="2"/>
  <c r="N150" i="2"/>
  <c r="N154" i="2"/>
  <c r="N158" i="2"/>
  <c r="N162" i="2"/>
  <c r="N166" i="2"/>
  <c r="N170" i="2"/>
  <c r="N174" i="2"/>
  <c r="N178" i="2"/>
  <c r="N182" i="2"/>
  <c r="N186" i="2"/>
  <c r="N190" i="2"/>
  <c r="N194" i="2"/>
  <c r="N198" i="2"/>
  <c r="N202" i="2"/>
  <c r="N206" i="2"/>
  <c r="N210" i="2"/>
  <c r="N214" i="2"/>
  <c r="N218" i="2"/>
  <c r="N222" i="2"/>
  <c r="N226" i="2"/>
  <c r="N230" i="2"/>
  <c r="N234" i="2"/>
  <c r="N238" i="2"/>
  <c r="N242" i="2"/>
  <c r="N246" i="2"/>
  <c r="N250" i="2"/>
  <c r="N254" i="2"/>
  <c r="N56" i="2"/>
  <c r="N258" i="2"/>
  <c r="N262" i="2"/>
  <c r="N266" i="2"/>
  <c r="N267" i="2"/>
  <c r="N271" i="2"/>
  <c r="N275" i="2"/>
  <c r="N279" i="2"/>
  <c r="N283" i="2"/>
  <c r="N61" i="2"/>
  <c r="N287" i="2"/>
  <c r="N290" i="2"/>
  <c r="N294" i="2"/>
  <c r="N298" i="2"/>
  <c r="N19" i="2"/>
  <c r="N204" i="2"/>
  <c r="N216" i="2"/>
  <c r="N228" i="2"/>
  <c r="N236" i="2"/>
  <c r="N248" i="2"/>
  <c r="N54" i="2"/>
  <c r="N260" i="2"/>
  <c r="N58" i="2"/>
  <c r="N273" i="2"/>
  <c r="N10" i="2"/>
  <c r="N288" i="2"/>
  <c r="N296" i="2"/>
  <c r="N5" i="2"/>
  <c r="N20" i="2"/>
  <c r="N24" i="2"/>
  <c r="N28" i="2"/>
  <c r="N32" i="2"/>
  <c r="N36" i="2"/>
  <c r="N40" i="2"/>
  <c r="N44" i="2"/>
  <c r="N70" i="2"/>
  <c r="N72" i="2"/>
  <c r="N75" i="2"/>
  <c r="N79" i="2"/>
  <c r="N83" i="2"/>
  <c r="N87" i="2"/>
  <c r="N90" i="2"/>
  <c r="N93" i="2"/>
  <c r="N97" i="2"/>
  <c r="N100" i="2"/>
  <c r="N103" i="2"/>
  <c r="N107" i="2"/>
  <c r="N111" i="2"/>
  <c r="N115" i="2"/>
  <c r="N119" i="2"/>
  <c r="N123" i="2"/>
  <c r="N127" i="2"/>
  <c r="N131" i="2"/>
  <c r="N135" i="2"/>
  <c r="N139" i="2"/>
  <c r="N143" i="2"/>
  <c r="N147" i="2"/>
  <c r="N151" i="2"/>
  <c r="N155" i="2"/>
  <c r="N159" i="2"/>
  <c r="N163" i="2"/>
  <c r="N167" i="2"/>
  <c r="N171" i="2"/>
  <c r="N175" i="2"/>
  <c r="N179" i="2"/>
  <c r="N183" i="2"/>
  <c r="N187" i="2"/>
  <c r="N191" i="2"/>
  <c r="N195" i="2"/>
  <c r="N199" i="2"/>
  <c r="N203" i="2"/>
  <c r="N207" i="2"/>
  <c r="N211" i="2"/>
  <c r="N215" i="2"/>
  <c r="N219" i="2"/>
  <c r="N223" i="2"/>
  <c r="N227" i="2"/>
  <c r="N231" i="2"/>
  <c r="N235" i="2"/>
  <c r="N239" i="2"/>
  <c r="N243" i="2"/>
  <c r="N247" i="2"/>
  <c r="N251" i="2"/>
  <c r="N53" i="2"/>
  <c r="N255" i="2"/>
  <c r="N259" i="2"/>
  <c r="N263" i="2"/>
  <c r="N57" i="2"/>
  <c r="N268" i="2"/>
  <c r="N272" i="2"/>
  <c r="N276" i="2"/>
  <c r="N280" i="2"/>
  <c r="N284" i="2"/>
  <c r="N62" i="2"/>
  <c r="N63" i="2"/>
  <c r="N291" i="2"/>
  <c r="N295" i="2"/>
  <c r="N299" i="2"/>
  <c r="N68" i="2" l="1"/>
  <c r="M302" i="2"/>
  <c r="M64" i="2"/>
  <c r="N15" i="2"/>
  <c r="M11" i="2"/>
</calcChain>
</file>

<file path=xl/sharedStrings.xml><?xml version="1.0" encoding="utf-8"?>
<sst xmlns="http://schemas.openxmlformats.org/spreadsheetml/2006/main" count="1743" uniqueCount="56">
  <si>
    <t>Sequence</t>
  </si>
  <si>
    <t>Protein Group Accessions</t>
  </si>
  <si>
    <t>Modifications</t>
  </si>
  <si>
    <t>Activation Type</t>
  </si>
  <si>
    <t>ΔScore</t>
  </si>
  <si>
    <t>ΔCn</t>
  </si>
  <si>
    <t>Rank</t>
  </si>
  <si>
    <t>Search Engine Rank</t>
  </si>
  <si>
    <t>QuanResultID</t>
  </si>
  <si>
    <t>Low</t>
  </si>
  <si>
    <t>rLLGTAYk</t>
  </si>
  <si>
    <t>19112979</t>
  </si>
  <si>
    <t>N-Term(TMT6plex); K8(TMT6plex)</t>
  </si>
  <si>
    <t>HCD</t>
  </si>
  <si>
    <t>gDIPGVRFk</t>
  </si>
  <si>
    <t>N-Term(TMT6plex); K9(TMT6plex)</t>
  </si>
  <si>
    <t>Medium</t>
  </si>
  <si>
    <t>High</t>
  </si>
  <si>
    <t>vAGVGLSALFHEk</t>
  </si>
  <si>
    <t>N-Term(TMT6plex); K13(TMT6plex)</t>
  </si>
  <si>
    <t>kVTAFVPHDGCLnFVDENDEVLLSGFGRk</t>
  </si>
  <si>
    <t>N-Term(TMT6plex); N13(Deamidated); K29(TMT6plex)</t>
  </si>
  <si>
    <t>vTAFVpHDGCLNFVDENDEVLLSGFGRk</t>
  </si>
  <si>
    <t>N-Term(TMT6plex); P6(Dioxidation); K28(TMT6plex)</t>
  </si>
  <si>
    <t>vTAFVpHDGCLnFVDENDEVLLSGFGRk</t>
  </si>
  <si>
    <t>N-Term(TMT6plex); P6(Dioxidation); N12(Deamidated); K28(TMT6plex)</t>
  </si>
  <si>
    <t>vTAFVpHDGCLNFVDEnDEVLLSGFGRk</t>
  </si>
  <si>
    <t>N-Term(TMT6plex); P6(Dioxidation); N17(Deamidated); K28(TMT6plex)</t>
  </si>
  <si>
    <t>sSPFGGSSHAk</t>
  </si>
  <si>
    <t>N-Term(TMT6plex); K11(TMT6plex)</t>
  </si>
  <si>
    <t>sSpFGGSSHAk</t>
  </si>
  <si>
    <t>N-Term(TMT6plex); P3(Oxidation); K11(TMT6plex)</t>
  </si>
  <si>
    <t>lRNHRREERWADAHYk</t>
  </si>
  <si>
    <t>N-Term(TMT6plex); K16(TMT6plex)</t>
  </si>
  <si>
    <t>N-Term(TMT6plex); P6(Oxidation); K28(TMT6plex)</t>
  </si>
  <si>
    <t>Rps23 peptides (excluding P62-containing peptides)</t>
  </si>
  <si>
    <t>confidence</t>
  </si>
  <si>
    <t>-Nro1</t>
  </si>
  <si>
    <t>+Nro1</t>
  </si>
  <si>
    <t>Signal</t>
  </si>
  <si>
    <t>+Nro1/-Nro1</t>
  </si>
  <si>
    <t>qpNSAIRk</t>
  </si>
  <si>
    <t>N-Term(TMT6plex); P2(Dioxidation); K8(TMT6plex)</t>
  </si>
  <si>
    <t>N-Term(TMT6plex); P2(Oxidation); K8(TMT6plex)</t>
  </si>
  <si>
    <t>qPNSAIRk</t>
  </si>
  <si>
    <t>qpnSAIRk</t>
  </si>
  <si>
    <t>N-Term(TMT6plex); P2(Oxidation); N3(Deamidated); K8(TMT6plex)</t>
  </si>
  <si>
    <t>qPnSAIRk</t>
  </si>
  <si>
    <t>N-Term(TMT6plex); N3(Deamidated); K8(TMT6plex)</t>
  </si>
  <si>
    <t>Dihydroxylated P62-containing peptides</t>
  </si>
  <si>
    <t>Monohydroxylated P62-containing peptides</t>
  </si>
  <si>
    <t>average</t>
  </si>
  <si>
    <t>Unmodified P62-containing peptides</t>
  </si>
  <si>
    <r>
      <t>(+Nro1/-Nro1/</t>
    </r>
    <r>
      <rPr>
        <b/>
        <i/>
        <sz val="12"/>
        <color theme="1"/>
        <rFont val="Calibri"/>
        <family val="2"/>
        <scheme val="minor"/>
      </rPr>
      <t>f</t>
    </r>
    <r>
      <rPr>
        <b/>
        <sz val="12"/>
        <color theme="1"/>
        <rFont val="Calibri"/>
        <family val="2"/>
        <scheme val="minor"/>
      </rPr>
      <t>)</t>
    </r>
  </si>
  <si>
    <t>log2 transformed</t>
  </si>
  <si>
    <t>= 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</si>
</sst>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2" fillId="0" borderId="1" xfId="0" applyFont="1" applyBorder="1"/>
    <xf numFmtId="0" fontId="2" fillId="0" borderId="1" xfId="0" quotePrefix="1" applyFont="1" applyBorder="1"/>
    <xf numFmtId="0" fontId="0" fillId="0" borderId="0" xfId="0" applyFill="1"/>
    <xf numFmtId="11" fontId="0" fillId="0" borderId="0" xfId="0" applyNumberFormat="1"/>
    <xf numFmtId="0" fontId="0" fillId="0" borderId="0" xfId="0" applyNumberFormat="1"/>
    <xf numFmtId="0" fontId="0" fillId="0" borderId="0" xfId="0" applyAlignment="1">
      <alignment horizontal="right"/>
    </xf>
    <xf numFmtId="0" fontId="2" fillId="0" borderId="1" xfId="0" applyFont="1" applyBorder="1" applyAlignment="1">
      <alignment horizontal="right"/>
    </xf>
    <xf numFmtId="0" fontId="2" fillId="0" borderId="0" xfId="0" applyFont="1" applyAlignment="1">
      <alignment horizontal="center"/>
    </xf>
    <xf numFmtId="0" fontId="4" fillId="0" borderId="0" xfId="0" quotePrefix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92"/>
  <sheetViews>
    <sheetView topLeftCell="D175" zoomScale="110" zoomScaleNormal="110" workbookViewId="0">
      <selection activeCell="L182" sqref="L182"/>
    </sheetView>
  </sheetViews>
  <sheetFormatPr defaultRowHeight="14.4" x14ac:dyDescent="0.55000000000000004"/>
  <cols>
    <col min="1" max="1" width="11.89453125" customWidth="1"/>
    <col min="2" max="2" width="23.15625" customWidth="1"/>
    <col min="3" max="3" width="23.7890625" customWidth="1"/>
    <col min="4" max="4" width="28.83984375" customWidth="1"/>
    <col min="8" max="8" width="18.9453125" customWidth="1"/>
    <col min="9" max="9" width="17.41796875" customWidth="1"/>
    <col min="11" max="11" width="11.26171875" customWidth="1"/>
    <col min="12" max="12" width="12.47265625" customWidth="1"/>
  </cols>
  <sheetData>
    <row r="1" spans="1:12" ht="18.3" x14ac:dyDescent="0.7">
      <c r="A1" s="3" t="s">
        <v>35</v>
      </c>
    </row>
    <row r="2" spans="1:12" ht="18.3" x14ac:dyDescent="0.7">
      <c r="A2" s="3"/>
      <c r="J2" s="11" t="s">
        <v>39</v>
      </c>
      <c r="K2" s="11"/>
    </row>
    <row r="3" spans="1:12" s="2" customFormat="1" ht="15.6" x14ac:dyDescent="0.6">
      <c r="A3" s="4" t="s">
        <v>36</v>
      </c>
      <c r="B3" s="4" t="s">
        <v>0</v>
      </c>
      <c r="C3" s="4" t="s">
        <v>1</v>
      </c>
      <c r="D3" s="4" t="s">
        <v>2</v>
      </c>
      <c r="E3" s="4" t="s">
        <v>4</v>
      </c>
      <c r="F3" s="4" t="s">
        <v>5</v>
      </c>
      <c r="G3" s="4" t="s">
        <v>6</v>
      </c>
      <c r="H3" s="4" t="s">
        <v>7</v>
      </c>
      <c r="I3" s="4" t="s">
        <v>8</v>
      </c>
      <c r="J3" s="5" t="s">
        <v>37</v>
      </c>
      <c r="K3" s="5" t="s">
        <v>38</v>
      </c>
      <c r="L3"/>
    </row>
    <row r="4" spans="1:12" x14ac:dyDescent="0.55000000000000004">
      <c r="A4" t="s">
        <v>9</v>
      </c>
      <c r="B4" t="s">
        <v>10</v>
      </c>
      <c r="C4" t="s">
        <v>11</v>
      </c>
      <c r="D4" t="s">
        <v>12</v>
      </c>
      <c r="E4">
        <v>1</v>
      </c>
      <c r="F4">
        <v>0</v>
      </c>
      <c r="G4">
        <v>1</v>
      </c>
      <c r="H4">
        <v>1</v>
      </c>
      <c r="I4">
        <v>155796</v>
      </c>
      <c r="J4">
        <v>283323.875</v>
      </c>
      <c r="K4">
        <v>181868.53125</v>
      </c>
    </row>
    <row r="5" spans="1:12" x14ac:dyDescent="0.55000000000000004">
      <c r="A5" t="s">
        <v>9</v>
      </c>
      <c r="B5" t="s">
        <v>10</v>
      </c>
      <c r="C5" t="s">
        <v>11</v>
      </c>
      <c r="D5" t="s">
        <v>12</v>
      </c>
      <c r="E5">
        <v>1</v>
      </c>
      <c r="F5">
        <v>0</v>
      </c>
      <c r="G5">
        <v>1</v>
      </c>
      <c r="H5">
        <v>1</v>
      </c>
      <c r="I5">
        <v>155869</v>
      </c>
      <c r="J5">
        <v>237851.71875</v>
      </c>
      <c r="K5">
        <v>174922.34375</v>
      </c>
      <c r="L5" s="6"/>
    </row>
    <row r="6" spans="1:12" x14ac:dyDescent="0.55000000000000004">
      <c r="A6" t="s">
        <v>9</v>
      </c>
      <c r="B6" t="s">
        <v>10</v>
      </c>
      <c r="C6" t="s">
        <v>11</v>
      </c>
      <c r="D6" t="s">
        <v>12</v>
      </c>
      <c r="E6">
        <v>1</v>
      </c>
      <c r="F6">
        <v>0</v>
      </c>
      <c r="G6">
        <v>1</v>
      </c>
      <c r="H6">
        <v>1</v>
      </c>
      <c r="I6">
        <v>155930</v>
      </c>
      <c r="J6">
        <v>211396.46875</v>
      </c>
      <c r="K6">
        <v>149337.53125</v>
      </c>
    </row>
    <row r="7" spans="1:12" x14ac:dyDescent="0.55000000000000004">
      <c r="A7" t="s">
        <v>9</v>
      </c>
      <c r="B7" t="s">
        <v>14</v>
      </c>
      <c r="C7" t="s">
        <v>11</v>
      </c>
      <c r="D7" t="s">
        <v>15</v>
      </c>
      <c r="E7">
        <v>1</v>
      </c>
      <c r="F7">
        <v>0</v>
      </c>
      <c r="G7">
        <v>1</v>
      </c>
      <c r="H7">
        <v>1</v>
      </c>
      <c r="I7">
        <v>158478</v>
      </c>
      <c r="J7">
        <v>1283252.5</v>
      </c>
      <c r="K7">
        <v>1309438.625</v>
      </c>
    </row>
    <row r="8" spans="1:12" x14ac:dyDescent="0.55000000000000004">
      <c r="A8" t="s">
        <v>9</v>
      </c>
      <c r="B8" t="s">
        <v>14</v>
      </c>
      <c r="C8" t="s">
        <v>11</v>
      </c>
      <c r="D8" t="s">
        <v>15</v>
      </c>
      <c r="E8">
        <v>1</v>
      </c>
      <c r="F8">
        <v>0</v>
      </c>
      <c r="G8">
        <v>1</v>
      </c>
      <c r="H8">
        <v>1</v>
      </c>
      <c r="I8">
        <v>158489</v>
      </c>
      <c r="J8">
        <v>571034.625</v>
      </c>
      <c r="K8">
        <v>487668.78125</v>
      </c>
    </row>
    <row r="9" spans="1:12" x14ac:dyDescent="0.55000000000000004">
      <c r="A9" t="s">
        <v>9</v>
      </c>
      <c r="B9" t="s">
        <v>14</v>
      </c>
      <c r="C9" t="s">
        <v>11</v>
      </c>
      <c r="D9" t="s">
        <v>15</v>
      </c>
      <c r="E9">
        <v>1</v>
      </c>
      <c r="F9">
        <v>0</v>
      </c>
      <c r="G9">
        <v>1</v>
      </c>
      <c r="H9">
        <v>1</v>
      </c>
      <c r="I9">
        <v>158543</v>
      </c>
      <c r="J9">
        <v>4402191.5</v>
      </c>
      <c r="K9">
        <v>4389028.5</v>
      </c>
    </row>
    <row r="10" spans="1:12" x14ac:dyDescent="0.55000000000000004">
      <c r="A10" t="s">
        <v>16</v>
      </c>
      <c r="B10" t="s">
        <v>14</v>
      </c>
      <c r="C10" t="s">
        <v>11</v>
      </c>
      <c r="D10" t="s">
        <v>15</v>
      </c>
      <c r="E10">
        <v>1</v>
      </c>
      <c r="F10">
        <v>0</v>
      </c>
      <c r="G10">
        <v>1</v>
      </c>
      <c r="H10">
        <v>1</v>
      </c>
      <c r="I10">
        <v>158561</v>
      </c>
      <c r="J10">
        <v>783686</v>
      </c>
      <c r="K10">
        <v>736242.625</v>
      </c>
    </row>
    <row r="11" spans="1:12" x14ac:dyDescent="0.55000000000000004">
      <c r="A11" t="s">
        <v>9</v>
      </c>
      <c r="B11" t="s">
        <v>14</v>
      </c>
      <c r="C11" t="s">
        <v>11</v>
      </c>
      <c r="D11" t="s">
        <v>15</v>
      </c>
      <c r="E11">
        <v>1</v>
      </c>
      <c r="F11">
        <v>0</v>
      </c>
      <c r="G11">
        <v>1</v>
      </c>
      <c r="H11">
        <v>1</v>
      </c>
      <c r="I11">
        <v>158601</v>
      </c>
      <c r="J11">
        <v>2865856.75</v>
      </c>
      <c r="K11">
        <v>2285712</v>
      </c>
    </row>
    <row r="12" spans="1:12" x14ac:dyDescent="0.55000000000000004">
      <c r="A12" t="s">
        <v>16</v>
      </c>
      <c r="B12" t="s">
        <v>14</v>
      </c>
      <c r="C12" t="s">
        <v>11</v>
      </c>
      <c r="D12" t="s">
        <v>15</v>
      </c>
      <c r="E12">
        <v>1</v>
      </c>
      <c r="F12">
        <v>0</v>
      </c>
      <c r="G12">
        <v>1</v>
      </c>
      <c r="H12">
        <v>1</v>
      </c>
      <c r="I12">
        <v>158633</v>
      </c>
      <c r="J12">
        <v>162709.65625</v>
      </c>
      <c r="K12">
        <v>151454.71875</v>
      </c>
    </row>
    <row r="13" spans="1:12" x14ac:dyDescent="0.55000000000000004">
      <c r="A13" t="s">
        <v>17</v>
      </c>
      <c r="B13" t="s">
        <v>18</v>
      </c>
      <c r="C13" t="s">
        <v>11</v>
      </c>
      <c r="D13" t="s">
        <v>19</v>
      </c>
      <c r="E13">
        <v>1</v>
      </c>
      <c r="F13">
        <v>0</v>
      </c>
      <c r="G13">
        <v>1</v>
      </c>
      <c r="H13">
        <v>1</v>
      </c>
      <c r="I13">
        <v>163999</v>
      </c>
      <c r="J13">
        <v>78892.671875</v>
      </c>
      <c r="K13">
        <v>84567.1796875</v>
      </c>
    </row>
    <row r="14" spans="1:12" x14ac:dyDescent="0.55000000000000004">
      <c r="A14" t="s">
        <v>17</v>
      </c>
      <c r="B14" t="s">
        <v>18</v>
      </c>
      <c r="C14" t="s">
        <v>11</v>
      </c>
      <c r="D14" t="s">
        <v>19</v>
      </c>
      <c r="E14">
        <v>1</v>
      </c>
      <c r="F14">
        <v>0</v>
      </c>
      <c r="G14">
        <v>1</v>
      </c>
      <c r="H14">
        <v>1</v>
      </c>
      <c r="I14">
        <v>164049</v>
      </c>
      <c r="J14">
        <v>432027.75</v>
      </c>
      <c r="K14">
        <v>517510.8125</v>
      </c>
    </row>
    <row r="15" spans="1:12" x14ac:dyDescent="0.55000000000000004">
      <c r="A15" t="s">
        <v>17</v>
      </c>
      <c r="B15" t="s">
        <v>18</v>
      </c>
      <c r="C15" t="s">
        <v>11</v>
      </c>
      <c r="D15" t="s">
        <v>19</v>
      </c>
      <c r="E15">
        <v>1</v>
      </c>
      <c r="F15">
        <v>0</v>
      </c>
      <c r="G15">
        <v>1</v>
      </c>
      <c r="H15">
        <v>1</v>
      </c>
      <c r="I15">
        <v>164053</v>
      </c>
      <c r="J15">
        <v>198387.703125</v>
      </c>
      <c r="K15">
        <v>156904.359375</v>
      </c>
    </row>
    <row r="16" spans="1:12" x14ac:dyDescent="0.55000000000000004">
      <c r="A16" t="s">
        <v>17</v>
      </c>
      <c r="B16" t="s">
        <v>18</v>
      </c>
      <c r="C16" t="s">
        <v>11</v>
      </c>
      <c r="D16" t="s">
        <v>19</v>
      </c>
      <c r="E16">
        <v>1</v>
      </c>
      <c r="F16">
        <v>0</v>
      </c>
      <c r="G16">
        <v>1</v>
      </c>
      <c r="H16">
        <v>1</v>
      </c>
      <c r="I16">
        <v>164107</v>
      </c>
      <c r="J16">
        <v>447961.1875</v>
      </c>
      <c r="K16">
        <v>485907.21875</v>
      </c>
    </row>
    <row r="17" spans="1:11" x14ac:dyDescent="0.55000000000000004">
      <c r="A17" t="s">
        <v>17</v>
      </c>
      <c r="B17" t="s">
        <v>18</v>
      </c>
      <c r="C17" t="s">
        <v>11</v>
      </c>
      <c r="D17" t="s">
        <v>19</v>
      </c>
      <c r="E17">
        <v>1</v>
      </c>
      <c r="F17">
        <v>0</v>
      </c>
      <c r="G17">
        <v>1</v>
      </c>
      <c r="H17">
        <v>1</v>
      </c>
      <c r="I17">
        <v>164109</v>
      </c>
      <c r="J17">
        <v>269962.28125</v>
      </c>
      <c r="K17">
        <v>229199.3125</v>
      </c>
    </row>
    <row r="18" spans="1:11" x14ac:dyDescent="0.55000000000000004">
      <c r="A18" t="s">
        <v>17</v>
      </c>
      <c r="B18" t="s">
        <v>18</v>
      </c>
      <c r="C18" t="s">
        <v>11</v>
      </c>
      <c r="D18" t="s">
        <v>19</v>
      </c>
      <c r="E18">
        <v>1</v>
      </c>
      <c r="F18">
        <v>0</v>
      </c>
      <c r="G18">
        <v>1</v>
      </c>
      <c r="H18">
        <v>1</v>
      </c>
      <c r="I18">
        <v>164161</v>
      </c>
      <c r="J18">
        <v>692695.875</v>
      </c>
      <c r="K18">
        <v>679406.875</v>
      </c>
    </row>
    <row r="19" spans="1:11" x14ac:dyDescent="0.55000000000000004">
      <c r="A19" t="s">
        <v>17</v>
      </c>
      <c r="B19" t="s">
        <v>18</v>
      </c>
      <c r="C19" t="s">
        <v>11</v>
      </c>
      <c r="D19" t="s">
        <v>19</v>
      </c>
      <c r="E19">
        <v>1</v>
      </c>
      <c r="F19">
        <v>0</v>
      </c>
      <c r="G19">
        <v>1</v>
      </c>
      <c r="H19">
        <v>1</v>
      </c>
      <c r="I19">
        <v>164223</v>
      </c>
      <c r="J19">
        <v>186825.6875</v>
      </c>
      <c r="K19">
        <v>295947.3125</v>
      </c>
    </row>
    <row r="20" spans="1:11" x14ac:dyDescent="0.55000000000000004">
      <c r="A20" t="s">
        <v>17</v>
      </c>
      <c r="B20" t="s">
        <v>18</v>
      </c>
      <c r="C20" t="s">
        <v>11</v>
      </c>
      <c r="D20" t="s">
        <v>19</v>
      </c>
      <c r="E20">
        <v>1</v>
      </c>
      <c r="F20">
        <v>0</v>
      </c>
      <c r="G20">
        <v>1</v>
      </c>
      <c r="H20">
        <v>1</v>
      </c>
      <c r="I20">
        <v>164283</v>
      </c>
      <c r="J20">
        <v>118807.546875</v>
      </c>
      <c r="K20">
        <v>201019.359375</v>
      </c>
    </row>
    <row r="21" spans="1:11" x14ac:dyDescent="0.55000000000000004">
      <c r="A21" t="s">
        <v>17</v>
      </c>
      <c r="B21" t="s">
        <v>18</v>
      </c>
      <c r="C21" t="s">
        <v>11</v>
      </c>
      <c r="D21" t="s">
        <v>19</v>
      </c>
      <c r="E21">
        <v>1</v>
      </c>
      <c r="F21">
        <v>0</v>
      </c>
      <c r="G21">
        <v>1</v>
      </c>
      <c r="H21">
        <v>1</v>
      </c>
      <c r="I21">
        <v>164351</v>
      </c>
      <c r="J21">
        <v>54242.875</v>
      </c>
      <c r="K21">
        <v>90569.9140625</v>
      </c>
    </row>
    <row r="22" spans="1:11" x14ac:dyDescent="0.55000000000000004">
      <c r="A22" t="s">
        <v>17</v>
      </c>
      <c r="B22" t="s">
        <v>20</v>
      </c>
      <c r="C22" t="s">
        <v>11</v>
      </c>
      <c r="D22" t="s">
        <v>21</v>
      </c>
      <c r="E22">
        <v>0.63639999999999997</v>
      </c>
      <c r="F22">
        <v>0</v>
      </c>
      <c r="G22">
        <v>1</v>
      </c>
      <c r="H22">
        <v>1</v>
      </c>
      <c r="I22">
        <v>166984</v>
      </c>
      <c r="J22">
        <v>36950.15234375</v>
      </c>
      <c r="K22">
        <v>33551.28515625</v>
      </c>
    </row>
    <row r="23" spans="1:11" x14ac:dyDescent="0.55000000000000004">
      <c r="A23" t="s">
        <v>17</v>
      </c>
      <c r="B23" t="s">
        <v>20</v>
      </c>
      <c r="C23" t="s">
        <v>11</v>
      </c>
      <c r="D23" t="s">
        <v>21</v>
      </c>
      <c r="E23">
        <v>0.52939999999999998</v>
      </c>
      <c r="F23">
        <v>0</v>
      </c>
      <c r="G23">
        <v>1</v>
      </c>
      <c r="H23">
        <v>1</v>
      </c>
      <c r="I23">
        <v>167027</v>
      </c>
      <c r="J23">
        <v>57177.49609375</v>
      </c>
      <c r="K23">
        <v>47305.05859375</v>
      </c>
    </row>
    <row r="24" spans="1:11" x14ac:dyDescent="0.55000000000000004">
      <c r="A24" t="s">
        <v>9</v>
      </c>
      <c r="B24" t="s">
        <v>22</v>
      </c>
      <c r="C24" t="s">
        <v>11</v>
      </c>
      <c r="D24" t="s">
        <v>23</v>
      </c>
      <c r="E24">
        <v>1</v>
      </c>
      <c r="F24">
        <v>0</v>
      </c>
      <c r="G24">
        <v>1</v>
      </c>
      <c r="H24">
        <v>1</v>
      </c>
      <c r="I24">
        <v>167355</v>
      </c>
      <c r="J24">
        <v>33258.515625</v>
      </c>
      <c r="K24">
        <v>28894.18359375</v>
      </c>
    </row>
    <row r="25" spans="1:11" x14ac:dyDescent="0.55000000000000004">
      <c r="A25" t="s">
        <v>17</v>
      </c>
      <c r="B25" t="s">
        <v>22</v>
      </c>
      <c r="C25" t="s">
        <v>11</v>
      </c>
      <c r="D25" t="s">
        <v>23</v>
      </c>
      <c r="E25">
        <v>1</v>
      </c>
      <c r="F25">
        <v>0</v>
      </c>
      <c r="G25">
        <v>1</v>
      </c>
      <c r="H25">
        <v>1</v>
      </c>
      <c r="I25">
        <v>167390</v>
      </c>
      <c r="J25">
        <v>16147.9833984375</v>
      </c>
      <c r="K25">
        <v>11708.001953125</v>
      </c>
    </row>
    <row r="26" spans="1:11" x14ac:dyDescent="0.55000000000000004">
      <c r="A26" t="s">
        <v>9</v>
      </c>
      <c r="B26" t="s">
        <v>22</v>
      </c>
      <c r="C26" t="s">
        <v>11</v>
      </c>
      <c r="D26" t="s">
        <v>23</v>
      </c>
      <c r="E26">
        <v>1</v>
      </c>
      <c r="F26">
        <v>0</v>
      </c>
      <c r="G26">
        <v>1</v>
      </c>
      <c r="H26">
        <v>1</v>
      </c>
      <c r="I26">
        <v>167412</v>
      </c>
      <c r="J26">
        <v>186790.03125</v>
      </c>
      <c r="K26">
        <v>121566.3125</v>
      </c>
    </row>
    <row r="27" spans="1:11" x14ac:dyDescent="0.55000000000000004">
      <c r="A27" t="s">
        <v>17</v>
      </c>
      <c r="B27" t="s">
        <v>24</v>
      </c>
      <c r="C27" t="s">
        <v>11</v>
      </c>
      <c r="D27" t="s">
        <v>25</v>
      </c>
      <c r="E27">
        <v>0.18640000000000001</v>
      </c>
      <c r="F27">
        <v>0</v>
      </c>
      <c r="G27">
        <v>1</v>
      </c>
      <c r="H27">
        <v>1</v>
      </c>
      <c r="I27">
        <v>167470</v>
      </c>
      <c r="J27">
        <v>17452.77734375</v>
      </c>
      <c r="K27">
        <v>13455.005859375</v>
      </c>
    </row>
    <row r="28" spans="1:11" x14ac:dyDescent="0.55000000000000004">
      <c r="A28" t="s">
        <v>9</v>
      </c>
      <c r="B28" t="s">
        <v>26</v>
      </c>
      <c r="C28" t="s">
        <v>11</v>
      </c>
      <c r="D28" t="s">
        <v>27</v>
      </c>
      <c r="F28">
        <v>0.4118</v>
      </c>
      <c r="G28">
        <v>2</v>
      </c>
      <c r="H28">
        <v>2</v>
      </c>
      <c r="I28">
        <v>167615</v>
      </c>
      <c r="J28">
        <v>16886.439453125</v>
      </c>
      <c r="K28">
        <v>14057.7109375</v>
      </c>
    </row>
    <row r="29" spans="1:11" x14ac:dyDescent="0.55000000000000004">
      <c r="A29" t="s">
        <v>17</v>
      </c>
      <c r="B29" t="s">
        <v>28</v>
      </c>
      <c r="C29" t="s">
        <v>11</v>
      </c>
      <c r="D29" t="s">
        <v>29</v>
      </c>
      <c r="E29">
        <v>1</v>
      </c>
      <c r="F29">
        <v>0</v>
      </c>
      <c r="G29">
        <v>1</v>
      </c>
      <c r="H29">
        <v>1</v>
      </c>
      <c r="I29">
        <v>175096</v>
      </c>
      <c r="J29">
        <v>10677.7275390625</v>
      </c>
      <c r="K29">
        <v>10406.33984375</v>
      </c>
    </row>
    <row r="30" spans="1:11" x14ac:dyDescent="0.55000000000000004">
      <c r="A30" t="s">
        <v>17</v>
      </c>
      <c r="B30" t="s">
        <v>28</v>
      </c>
      <c r="C30" t="s">
        <v>11</v>
      </c>
      <c r="D30" t="s">
        <v>29</v>
      </c>
      <c r="E30">
        <v>1</v>
      </c>
      <c r="F30">
        <v>0</v>
      </c>
      <c r="G30">
        <v>1</v>
      </c>
      <c r="H30">
        <v>1</v>
      </c>
      <c r="I30">
        <v>175147</v>
      </c>
      <c r="J30">
        <v>35961.97265625</v>
      </c>
      <c r="K30">
        <v>32595.9296875</v>
      </c>
    </row>
    <row r="31" spans="1:11" x14ac:dyDescent="0.55000000000000004">
      <c r="A31" t="s">
        <v>17</v>
      </c>
      <c r="B31" t="s">
        <v>28</v>
      </c>
      <c r="C31" t="s">
        <v>11</v>
      </c>
      <c r="D31" t="s">
        <v>29</v>
      </c>
      <c r="E31">
        <v>1</v>
      </c>
      <c r="F31">
        <v>0</v>
      </c>
      <c r="G31">
        <v>1</v>
      </c>
      <c r="H31">
        <v>1</v>
      </c>
      <c r="I31">
        <v>175208</v>
      </c>
      <c r="J31">
        <v>17060.77734375</v>
      </c>
      <c r="K31">
        <v>15832.4365234375</v>
      </c>
    </row>
    <row r="32" spans="1:11" x14ac:dyDescent="0.55000000000000004">
      <c r="A32" t="s">
        <v>9</v>
      </c>
      <c r="B32" t="s">
        <v>10</v>
      </c>
      <c r="C32" t="s">
        <v>11</v>
      </c>
      <c r="D32" t="s">
        <v>12</v>
      </c>
      <c r="E32">
        <v>1</v>
      </c>
      <c r="F32">
        <v>0</v>
      </c>
      <c r="G32">
        <v>1</v>
      </c>
      <c r="H32">
        <v>1</v>
      </c>
      <c r="I32">
        <v>177831</v>
      </c>
      <c r="J32">
        <v>50969.38671875</v>
      </c>
      <c r="K32">
        <v>47038.296875</v>
      </c>
    </row>
    <row r="33" spans="1:11" x14ac:dyDescent="0.55000000000000004">
      <c r="A33" t="s">
        <v>9</v>
      </c>
      <c r="B33" t="s">
        <v>10</v>
      </c>
      <c r="C33" t="s">
        <v>11</v>
      </c>
      <c r="D33" t="s">
        <v>12</v>
      </c>
      <c r="E33">
        <v>1</v>
      </c>
      <c r="F33">
        <v>0</v>
      </c>
      <c r="G33">
        <v>1</v>
      </c>
      <c r="H33">
        <v>1</v>
      </c>
      <c r="I33">
        <v>177887</v>
      </c>
      <c r="J33">
        <v>55658.41015625</v>
      </c>
      <c r="K33">
        <v>47450.88671875</v>
      </c>
    </row>
    <row r="34" spans="1:11" x14ac:dyDescent="0.55000000000000004">
      <c r="A34" t="s">
        <v>9</v>
      </c>
      <c r="B34" t="s">
        <v>10</v>
      </c>
      <c r="C34" t="s">
        <v>11</v>
      </c>
      <c r="D34" t="s">
        <v>12</v>
      </c>
      <c r="E34">
        <v>1</v>
      </c>
      <c r="F34">
        <v>0</v>
      </c>
      <c r="G34">
        <v>1</v>
      </c>
      <c r="H34">
        <v>1</v>
      </c>
      <c r="I34">
        <v>177936</v>
      </c>
      <c r="J34">
        <v>19845.2109375</v>
      </c>
      <c r="K34">
        <v>22280.72265625</v>
      </c>
    </row>
    <row r="35" spans="1:11" x14ac:dyDescent="0.55000000000000004">
      <c r="A35" t="s">
        <v>9</v>
      </c>
      <c r="B35" t="s">
        <v>14</v>
      </c>
      <c r="C35" t="s">
        <v>11</v>
      </c>
      <c r="D35" t="s">
        <v>15</v>
      </c>
      <c r="E35">
        <v>1</v>
      </c>
      <c r="F35">
        <v>0</v>
      </c>
      <c r="G35">
        <v>1</v>
      </c>
      <c r="H35">
        <v>1</v>
      </c>
      <c r="I35">
        <v>179673</v>
      </c>
      <c r="J35">
        <v>35384.73046875</v>
      </c>
      <c r="K35">
        <v>32958.22265625</v>
      </c>
    </row>
    <row r="36" spans="1:11" x14ac:dyDescent="0.55000000000000004">
      <c r="A36" t="s">
        <v>16</v>
      </c>
      <c r="B36" t="s">
        <v>14</v>
      </c>
      <c r="C36" t="s">
        <v>11</v>
      </c>
      <c r="D36" t="s">
        <v>15</v>
      </c>
      <c r="E36">
        <v>1</v>
      </c>
      <c r="F36">
        <v>0</v>
      </c>
      <c r="G36">
        <v>1</v>
      </c>
      <c r="H36">
        <v>1</v>
      </c>
      <c r="I36">
        <v>179719</v>
      </c>
      <c r="J36">
        <v>82335.7265625</v>
      </c>
      <c r="K36">
        <v>72956.9375</v>
      </c>
    </row>
    <row r="37" spans="1:11" x14ac:dyDescent="0.55000000000000004">
      <c r="A37" t="s">
        <v>16</v>
      </c>
      <c r="B37" t="s">
        <v>14</v>
      </c>
      <c r="C37" t="s">
        <v>11</v>
      </c>
      <c r="D37" t="s">
        <v>15</v>
      </c>
      <c r="E37">
        <v>1</v>
      </c>
      <c r="F37">
        <v>0</v>
      </c>
      <c r="G37">
        <v>1</v>
      </c>
      <c r="H37">
        <v>1</v>
      </c>
      <c r="I37">
        <v>179769</v>
      </c>
      <c r="J37">
        <v>118086.90625</v>
      </c>
      <c r="K37">
        <v>114479.6484375</v>
      </c>
    </row>
    <row r="38" spans="1:11" x14ac:dyDescent="0.55000000000000004">
      <c r="A38" t="s">
        <v>9</v>
      </c>
      <c r="B38" t="s">
        <v>14</v>
      </c>
      <c r="C38" t="s">
        <v>11</v>
      </c>
      <c r="D38" t="s">
        <v>15</v>
      </c>
      <c r="E38">
        <v>1</v>
      </c>
      <c r="F38">
        <v>0</v>
      </c>
      <c r="G38">
        <v>1</v>
      </c>
      <c r="H38">
        <v>1</v>
      </c>
      <c r="I38">
        <v>179814</v>
      </c>
      <c r="J38">
        <v>63143.609375</v>
      </c>
      <c r="K38">
        <v>48276.1640625</v>
      </c>
    </row>
    <row r="39" spans="1:11" x14ac:dyDescent="0.55000000000000004">
      <c r="A39" t="s">
        <v>9</v>
      </c>
      <c r="B39" t="s">
        <v>14</v>
      </c>
      <c r="C39" t="s">
        <v>11</v>
      </c>
      <c r="D39" t="s">
        <v>15</v>
      </c>
      <c r="E39">
        <v>1</v>
      </c>
      <c r="F39">
        <v>0</v>
      </c>
      <c r="G39">
        <v>1</v>
      </c>
      <c r="H39">
        <v>1</v>
      </c>
      <c r="I39">
        <v>179862</v>
      </c>
      <c r="J39">
        <v>8809.1396484375</v>
      </c>
      <c r="K39">
        <v>7229.46533203125</v>
      </c>
    </row>
    <row r="40" spans="1:11" x14ac:dyDescent="0.55000000000000004">
      <c r="A40" t="s">
        <v>17</v>
      </c>
      <c r="B40" t="s">
        <v>18</v>
      </c>
      <c r="C40" t="s">
        <v>11</v>
      </c>
      <c r="D40" t="s">
        <v>19</v>
      </c>
      <c r="E40">
        <v>1</v>
      </c>
      <c r="F40">
        <v>0</v>
      </c>
      <c r="G40">
        <v>1</v>
      </c>
      <c r="H40">
        <v>1</v>
      </c>
      <c r="I40">
        <v>183168</v>
      </c>
      <c r="J40">
        <v>1401.10632324219</v>
      </c>
      <c r="K40">
        <v>1769.12097167969</v>
      </c>
    </row>
    <row r="41" spans="1:11" x14ac:dyDescent="0.55000000000000004">
      <c r="A41" t="s">
        <v>17</v>
      </c>
      <c r="B41" t="s">
        <v>18</v>
      </c>
      <c r="C41" t="s">
        <v>11</v>
      </c>
      <c r="D41" t="s">
        <v>19</v>
      </c>
      <c r="E41">
        <v>1</v>
      </c>
      <c r="F41">
        <v>0</v>
      </c>
      <c r="G41">
        <v>1</v>
      </c>
      <c r="H41">
        <v>1</v>
      </c>
      <c r="I41">
        <v>183204</v>
      </c>
      <c r="J41">
        <v>2289.1220703125</v>
      </c>
      <c r="K41">
        <v>2657.84106445313</v>
      </c>
    </row>
    <row r="42" spans="1:11" x14ac:dyDescent="0.55000000000000004">
      <c r="A42" t="s">
        <v>17</v>
      </c>
      <c r="B42" t="s">
        <v>18</v>
      </c>
      <c r="C42" t="s">
        <v>11</v>
      </c>
      <c r="D42" t="s">
        <v>19</v>
      </c>
      <c r="E42">
        <v>1</v>
      </c>
      <c r="F42">
        <v>0</v>
      </c>
      <c r="G42">
        <v>1</v>
      </c>
      <c r="H42">
        <v>1</v>
      </c>
      <c r="I42">
        <v>183236</v>
      </c>
      <c r="J42">
        <v>514.55816650390602</v>
      </c>
      <c r="K42">
        <v>2113.09008789063</v>
      </c>
    </row>
    <row r="43" spans="1:11" x14ac:dyDescent="0.55000000000000004">
      <c r="A43" t="s">
        <v>17</v>
      </c>
      <c r="B43" t="s">
        <v>28</v>
      </c>
      <c r="C43" t="s">
        <v>11</v>
      </c>
      <c r="D43" t="s">
        <v>29</v>
      </c>
      <c r="E43">
        <v>1</v>
      </c>
      <c r="F43">
        <v>0</v>
      </c>
      <c r="G43">
        <v>1</v>
      </c>
      <c r="H43">
        <v>1</v>
      </c>
      <c r="I43">
        <v>189849</v>
      </c>
      <c r="J43">
        <v>308413.625</v>
      </c>
      <c r="K43">
        <v>255191.921875</v>
      </c>
    </row>
    <row r="44" spans="1:11" x14ac:dyDescent="0.55000000000000004">
      <c r="A44" t="s">
        <v>17</v>
      </c>
      <c r="B44" t="s">
        <v>28</v>
      </c>
      <c r="C44" t="s">
        <v>11</v>
      </c>
      <c r="D44" t="s">
        <v>29</v>
      </c>
      <c r="E44">
        <v>1</v>
      </c>
      <c r="F44">
        <v>0</v>
      </c>
      <c r="G44">
        <v>1</v>
      </c>
      <c r="H44">
        <v>1</v>
      </c>
      <c r="I44">
        <v>189865</v>
      </c>
      <c r="J44">
        <v>91086.5859375</v>
      </c>
      <c r="K44">
        <v>71206.765625</v>
      </c>
    </row>
    <row r="45" spans="1:11" x14ac:dyDescent="0.55000000000000004">
      <c r="A45" t="s">
        <v>17</v>
      </c>
      <c r="B45" t="s">
        <v>28</v>
      </c>
      <c r="C45" t="s">
        <v>11</v>
      </c>
      <c r="D45" t="s">
        <v>29</v>
      </c>
      <c r="E45">
        <v>1</v>
      </c>
      <c r="F45">
        <v>0</v>
      </c>
      <c r="G45">
        <v>1</v>
      </c>
      <c r="H45">
        <v>1</v>
      </c>
      <c r="I45">
        <v>189918</v>
      </c>
      <c r="J45">
        <v>2023185.625</v>
      </c>
      <c r="K45">
        <v>1825786.875</v>
      </c>
    </row>
    <row r="46" spans="1:11" x14ac:dyDescent="0.55000000000000004">
      <c r="A46" t="s">
        <v>17</v>
      </c>
      <c r="B46" t="s">
        <v>28</v>
      </c>
      <c r="C46" t="s">
        <v>11</v>
      </c>
      <c r="D46" t="s">
        <v>29</v>
      </c>
      <c r="E46">
        <v>1</v>
      </c>
      <c r="F46">
        <v>0</v>
      </c>
      <c r="G46">
        <v>1</v>
      </c>
      <c r="H46">
        <v>1</v>
      </c>
      <c r="I46">
        <v>189933</v>
      </c>
      <c r="J46">
        <v>354552.53125</v>
      </c>
      <c r="K46">
        <v>289898.96875</v>
      </c>
    </row>
    <row r="47" spans="1:11" x14ac:dyDescent="0.55000000000000004">
      <c r="A47" t="s">
        <v>17</v>
      </c>
      <c r="B47" t="s">
        <v>28</v>
      </c>
      <c r="C47" t="s">
        <v>11</v>
      </c>
      <c r="D47" t="s">
        <v>29</v>
      </c>
      <c r="E47">
        <v>1</v>
      </c>
      <c r="F47">
        <v>0</v>
      </c>
      <c r="G47">
        <v>1</v>
      </c>
      <c r="H47">
        <v>1</v>
      </c>
      <c r="I47">
        <v>189979</v>
      </c>
      <c r="J47">
        <v>2641994</v>
      </c>
      <c r="K47">
        <v>2023390.25</v>
      </c>
    </row>
    <row r="48" spans="1:11" x14ac:dyDescent="0.55000000000000004">
      <c r="A48" t="s">
        <v>17</v>
      </c>
      <c r="B48" t="s">
        <v>28</v>
      </c>
      <c r="C48" t="s">
        <v>11</v>
      </c>
      <c r="D48" t="s">
        <v>29</v>
      </c>
      <c r="E48">
        <v>1</v>
      </c>
      <c r="F48">
        <v>0</v>
      </c>
      <c r="G48">
        <v>1</v>
      </c>
      <c r="H48">
        <v>1</v>
      </c>
      <c r="I48">
        <v>189993</v>
      </c>
      <c r="J48">
        <v>385167.75</v>
      </c>
      <c r="K48">
        <v>235371.96875</v>
      </c>
    </row>
    <row r="49" spans="1:11" x14ac:dyDescent="0.55000000000000004">
      <c r="A49" t="s">
        <v>17</v>
      </c>
      <c r="B49" t="s">
        <v>28</v>
      </c>
      <c r="C49" t="s">
        <v>11</v>
      </c>
      <c r="D49" t="s">
        <v>29</v>
      </c>
      <c r="E49">
        <v>1</v>
      </c>
      <c r="F49">
        <v>0</v>
      </c>
      <c r="G49">
        <v>1</v>
      </c>
      <c r="H49">
        <v>1</v>
      </c>
      <c r="I49">
        <v>190051</v>
      </c>
      <c r="J49">
        <v>467225.28125</v>
      </c>
      <c r="K49">
        <v>318752.21875</v>
      </c>
    </row>
    <row r="50" spans="1:11" x14ac:dyDescent="0.55000000000000004">
      <c r="A50" t="s">
        <v>17</v>
      </c>
      <c r="B50" t="s">
        <v>28</v>
      </c>
      <c r="C50" t="s">
        <v>11</v>
      </c>
      <c r="D50" t="s">
        <v>29</v>
      </c>
      <c r="E50">
        <v>1</v>
      </c>
      <c r="F50">
        <v>0</v>
      </c>
      <c r="G50">
        <v>1</v>
      </c>
      <c r="H50">
        <v>1</v>
      </c>
      <c r="I50">
        <v>190114</v>
      </c>
      <c r="J50">
        <v>42897.4765625</v>
      </c>
      <c r="K50">
        <v>71415.6875</v>
      </c>
    </row>
    <row r="51" spans="1:11" x14ac:dyDescent="0.55000000000000004">
      <c r="A51" t="s">
        <v>9</v>
      </c>
      <c r="B51" t="s">
        <v>10</v>
      </c>
      <c r="C51" t="s">
        <v>11</v>
      </c>
      <c r="D51" t="s">
        <v>12</v>
      </c>
      <c r="E51">
        <v>1</v>
      </c>
      <c r="F51">
        <v>0</v>
      </c>
      <c r="G51">
        <v>1</v>
      </c>
      <c r="H51">
        <v>1</v>
      </c>
      <c r="I51">
        <v>193980</v>
      </c>
      <c r="J51">
        <v>6668052</v>
      </c>
      <c r="K51">
        <v>5789333</v>
      </c>
    </row>
    <row r="52" spans="1:11" x14ac:dyDescent="0.55000000000000004">
      <c r="A52" t="s">
        <v>16</v>
      </c>
      <c r="B52" t="s">
        <v>10</v>
      </c>
      <c r="C52" t="s">
        <v>11</v>
      </c>
      <c r="D52" t="s">
        <v>12</v>
      </c>
      <c r="E52">
        <v>1</v>
      </c>
      <c r="F52">
        <v>0</v>
      </c>
      <c r="G52">
        <v>1</v>
      </c>
      <c r="H52">
        <v>1</v>
      </c>
      <c r="I52">
        <v>193981</v>
      </c>
      <c r="J52">
        <v>1445079</v>
      </c>
      <c r="K52">
        <v>1332954.25</v>
      </c>
    </row>
    <row r="53" spans="1:11" x14ac:dyDescent="0.55000000000000004">
      <c r="A53" t="s">
        <v>9</v>
      </c>
      <c r="B53" t="s">
        <v>10</v>
      </c>
      <c r="C53" t="s">
        <v>11</v>
      </c>
      <c r="D53" t="s">
        <v>12</v>
      </c>
      <c r="E53">
        <v>1</v>
      </c>
      <c r="F53">
        <v>0</v>
      </c>
      <c r="G53">
        <v>1</v>
      </c>
      <c r="H53">
        <v>1</v>
      </c>
      <c r="I53">
        <v>194053</v>
      </c>
      <c r="J53">
        <v>15234588</v>
      </c>
      <c r="K53">
        <v>13139256</v>
      </c>
    </row>
    <row r="54" spans="1:11" x14ac:dyDescent="0.55000000000000004">
      <c r="A54" t="s">
        <v>17</v>
      </c>
      <c r="B54" t="s">
        <v>10</v>
      </c>
      <c r="C54" t="s">
        <v>11</v>
      </c>
      <c r="D54" t="s">
        <v>12</v>
      </c>
      <c r="E54">
        <v>1</v>
      </c>
      <c r="F54">
        <v>0</v>
      </c>
      <c r="G54">
        <v>1</v>
      </c>
      <c r="H54">
        <v>1</v>
      </c>
      <c r="I54">
        <v>194054</v>
      </c>
      <c r="J54">
        <v>3773351.5</v>
      </c>
      <c r="K54">
        <v>4261982</v>
      </c>
    </row>
    <row r="55" spans="1:11" x14ac:dyDescent="0.55000000000000004">
      <c r="A55" t="s">
        <v>9</v>
      </c>
      <c r="B55" t="s">
        <v>10</v>
      </c>
      <c r="C55" t="s">
        <v>11</v>
      </c>
      <c r="D55" t="s">
        <v>12</v>
      </c>
      <c r="E55">
        <v>1</v>
      </c>
      <c r="F55">
        <v>0</v>
      </c>
      <c r="G55">
        <v>1</v>
      </c>
      <c r="H55">
        <v>1</v>
      </c>
      <c r="I55">
        <v>194113</v>
      </c>
      <c r="J55">
        <v>5883291</v>
      </c>
      <c r="K55">
        <v>5904353</v>
      </c>
    </row>
    <row r="56" spans="1:11" x14ac:dyDescent="0.55000000000000004">
      <c r="A56" t="s">
        <v>9</v>
      </c>
      <c r="B56" t="s">
        <v>10</v>
      </c>
      <c r="C56" t="s">
        <v>11</v>
      </c>
      <c r="D56" t="s">
        <v>12</v>
      </c>
      <c r="E56">
        <v>1</v>
      </c>
      <c r="F56">
        <v>0</v>
      </c>
      <c r="G56">
        <v>1</v>
      </c>
      <c r="H56">
        <v>1</v>
      </c>
      <c r="I56">
        <v>194115</v>
      </c>
      <c r="J56">
        <v>1580448.125</v>
      </c>
      <c r="K56">
        <v>1613841</v>
      </c>
    </row>
    <row r="57" spans="1:11" x14ac:dyDescent="0.55000000000000004">
      <c r="A57" t="s">
        <v>9</v>
      </c>
      <c r="B57" t="s">
        <v>10</v>
      </c>
      <c r="C57" t="s">
        <v>11</v>
      </c>
      <c r="D57" t="s">
        <v>12</v>
      </c>
      <c r="E57">
        <v>1</v>
      </c>
      <c r="F57">
        <v>0</v>
      </c>
      <c r="G57">
        <v>1</v>
      </c>
      <c r="H57">
        <v>1</v>
      </c>
      <c r="I57">
        <v>194173</v>
      </c>
      <c r="J57">
        <v>3164584.25</v>
      </c>
      <c r="K57">
        <v>2347795.75</v>
      </c>
    </row>
    <row r="58" spans="1:11" x14ac:dyDescent="0.55000000000000004">
      <c r="A58" t="s">
        <v>17</v>
      </c>
      <c r="B58" t="s">
        <v>10</v>
      </c>
      <c r="C58" t="s">
        <v>11</v>
      </c>
      <c r="D58" t="s">
        <v>12</v>
      </c>
      <c r="E58">
        <v>1</v>
      </c>
      <c r="F58">
        <v>0</v>
      </c>
      <c r="G58">
        <v>1</v>
      </c>
      <c r="H58">
        <v>1</v>
      </c>
      <c r="I58">
        <v>194186</v>
      </c>
      <c r="J58">
        <v>527451.5</v>
      </c>
      <c r="K58">
        <v>415441.65625</v>
      </c>
    </row>
    <row r="59" spans="1:11" x14ac:dyDescent="0.55000000000000004">
      <c r="A59" t="s">
        <v>9</v>
      </c>
      <c r="B59" t="s">
        <v>10</v>
      </c>
      <c r="C59" t="s">
        <v>11</v>
      </c>
      <c r="D59" t="s">
        <v>12</v>
      </c>
      <c r="E59">
        <v>1</v>
      </c>
      <c r="F59">
        <v>0</v>
      </c>
      <c r="G59">
        <v>1</v>
      </c>
      <c r="H59">
        <v>1</v>
      </c>
      <c r="I59">
        <v>194234</v>
      </c>
      <c r="J59">
        <v>1004058.625</v>
      </c>
      <c r="K59">
        <v>918541.1875</v>
      </c>
    </row>
    <row r="60" spans="1:11" x14ac:dyDescent="0.55000000000000004">
      <c r="A60" t="s">
        <v>16</v>
      </c>
      <c r="B60" t="s">
        <v>10</v>
      </c>
      <c r="C60" t="s">
        <v>11</v>
      </c>
      <c r="D60" t="s">
        <v>12</v>
      </c>
      <c r="E60">
        <v>1</v>
      </c>
      <c r="F60">
        <v>0</v>
      </c>
      <c r="G60">
        <v>1</v>
      </c>
      <c r="H60">
        <v>1</v>
      </c>
      <c r="I60">
        <v>194247</v>
      </c>
      <c r="J60">
        <v>101706.9921875</v>
      </c>
      <c r="K60">
        <v>101078.515625</v>
      </c>
    </row>
    <row r="61" spans="1:11" x14ac:dyDescent="0.55000000000000004">
      <c r="A61" t="s">
        <v>9</v>
      </c>
      <c r="B61" t="s">
        <v>10</v>
      </c>
      <c r="C61" t="s">
        <v>11</v>
      </c>
      <c r="D61" t="s">
        <v>12</v>
      </c>
      <c r="E61">
        <v>1</v>
      </c>
      <c r="F61">
        <v>0</v>
      </c>
      <c r="G61">
        <v>1</v>
      </c>
      <c r="H61">
        <v>1</v>
      </c>
      <c r="I61">
        <v>194617</v>
      </c>
      <c r="J61">
        <v>32521.185546875</v>
      </c>
      <c r="K61">
        <v>29180.345703125</v>
      </c>
    </row>
    <row r="62" spans="1:11" x14ac:dyDescent="0.55000000000000004">
      <c r="A62" t="s">
        <v>9</v>
      </c>
      <c r="B62" t="s">
        <v>14</v>
      </c>
      <c r="C62" t="s">
        <v>11</v>
      </c>
      <c r="D62" t="s">
        <v>15</v>
      </c>
      <c r="E62">
        <v>1</v>
      </c>
      <c r="F62">
        <v>0</v>
      </c>
      <c r="G62">
        <v>1</v>
      </c>
      <c r="H62">
        <v>1</v>
      </c>
      <c r="I62">
        <v>196306</v>
      </c>
      <c r="J62">
        <v>96476.296875</v>
      </c>
      <c r="K62">
        <v>95314.4140625</v>
      </c>
    </row>
    <row r="63" spans="1:11" x14ac:dyDescent="0.55000000000000004">
      <c r="A63" t="s">
        <v>16</v>
      </c>
      <c r="B63" t="s">
        <v>14</v>
      </c>
      <c r="C63" t="s">
        <v>11</v>
      </c>
      <c r="D63" t="s">
        <v>15</v>
      </c>
      <c r="E63">
        <v>1</v>
      </c>
      <c r="F63">
        <v>0</v>
      </c>
      <c r="G63">
        <v>1</v>
      </c>
      <c r="H63">
        <v>1</v>
      </c>
      <c r="I63">
        <v>196335</v>
      </c>
      <c r="J63">
        <v>67516.390625</v>
      </c>
      <c r="K63">
        <v>70800.28125</v>
      </c>
    </row>
    <row r="64" spans="1:11" x14ac:dyDescent="0.55000000000000004">
      <c r="A64" t="s">
        <v>9</v>
      </c>
      <c r="B64" t="s">
        <v>14</v>
      </c>
      <c r="C64" t="s">
        <v>11</v>
      </c>
      <c r="D64" t="s">
        <v>15</v>
      </c>
      <c r="E64">
        <v>1</v>
      </c>
      <c r="F64">
        <v>0</v>
      </c>
      <c r="G64">
        <v>1</v>
      </c>
      <c r="H64">
        <v>1</v>
      </c>
      <c r="I64">
        <v>196355</v>
      </c>
      <c r="J64">
        <v>2407304.5</v>
      </c>
      <c r="K64">
        <v>1957742</v>
      </c>
    </row>
    <row r="65" spans="1:11" x14ac:dyDescent="0.55000000000000004">
      <c r="A65" t="s">
        <v>9</v>
      </c>
      <c r="B65" t="s">
        <v>14</v>
      </c>
      <c r="C65" t="s">
        <v>11</v>
      </c>
      <c r="D65" t="s">
        <v>15</v>
      </c>
      <c r="E65">
        <v>1</v>
      </c>
      <c r="F65">
        <v>0</v>
      </c>
      <c r="G65">
        <v>1</v>
      </c>
      <c r="H65">
        <v>1</v>
      </c>
      <c r="I65">
        <v>196400</v>
      </c>
      <c r="J65">
        <v>689284.1875</v>
      </c>
      <c r="K65">
        <v>780970.5625</v>
      </c>
    </row>
    <row r="66" spans="1:11" x14ac:dyDescent="0.55000000000000004">
      <c r="A66" t="s">
        <v>9</v>
      </c>
      <c r="B66" t="s">
        <v>14</v>
      </c>
      <c r="C66" t="s">
        <v>11</v>
      </c>
      <c r="D66" t="s">
        <v>15</v>
      </c>
      <c r="E66">
        <v>1</v>
      </c>
      <c r="F66">
        <v>0</v>
      </c>
      <c r="G66">
        <v>1</v>
      </c>
      <c r="H66">
        <v>1</v>
      </c>
      <c r="I66">
        <v>196413</v>
      </c>
      <c r="J66">
        <v>8749056</v>
      </c>
      <c r="K66">
        <v>8307023</v>
      </c>
    </row>
    <row r="67" spans="1:11" x14ac:dyDescent="0.55000000000000004">
      <c r="A67" t="s">
        <v>9</v>
      </c>
      <c r="B67" t="s">
        <v>14</v>
      </c>
      <c r="C67" t="s">
        <v>11</v>
      </c>
      <c r="D67" t="s">
        <v>15</v>
      </c>
      <c r="E67">
        <v>1</v>
      </c>
      <c r="F67">
        <v>0</v>
      </c>
      <c r="G67">
        <v>1</v>
      </c>
      <c r="H67">
        <v>1</v>
      </c>
      <c r="I67">
        <v>196459</v>
      </c>
      <c r="J67">
        <v>753182.9375</v>
      </c>
      <c r="K67">
        <v>756376.625</v>
      </c>
    </row>
    <row r="68" spans="1:11" x14ac:dyDescent="0.55000000000000004">
      <c r="A68" t="s">
        <v>9</v>
      </c>
      <c r="B68" t="s">
        <v>14</v>
      </c>
      <c r="C68" t="s">
        <v>11</v>
      </c>
      <c r="D68" t="s">
        <v>15</v>
      </c>
      <c r="E68">
        <v>1</v>
      </c>
      <c r="F68">
        <v>0</v>
      </c>
      <c r="G68">
        <v>1</v>
      </c>
      <c r="H68">
        <v>1</v>
      </c>
      <c r="I68">
        <v>196472</v>
      </c>
      <c r="J68">
        <v>6859430.5</v>
      </c>
      <c r="K68">
        <v>6330992</v>
      </c>
    </row>
    <row r="69" spans="1:11" x14ac:dyDescent="0.55000000000000004">
      <c r="A69" t="s">
        <v>9</v>
      </c>
      <c r="B69" t="s">
        <v>14</v>
      </c>
      <c r="C69" t="s">
        <v>11</v>
      </c>
      <c r="D69" t="s">
        <v>15</v>
      </c>
      <c r="E69">
        <v>1</v>
      </c>
      <c r="F69">
        <v>0</v>
      </c>
      <c r="G69">
        <v>1</v>
      </c>
      <c r="H69">
        <v>1</v>
      </c>
      <c r="I69">
        <v>196521</v>
      </c>
      <c r="J69">
        <v>310709.84375</v>
      </c>
      <c r="K69">
        <v>269202.59375</v>
      </c>
    </row>
    <row r="70" spans="1:11" x14ac:dyDescent="0.55000000000000004">
      <c r="A70" t="s">
        <v>16</v>
      </c>
      <c r="B70" t="s">
        <v>14</v>
      </c>
      <c r="C70" t="s">
        <v>11</v>
      </c>
      <c r="D70" t="s">
        <v>15</v>
      </c>
      <c r="E70">
        <v>1</v>
      </c>
      <c r="F70">
        <v>0</v>
      </c>
      <c r="G70">
        <v>1</v>
      </c>
      <c r="H70">
        <v>1</v>
      </c>
      <c r="I70">
        <v>196536</v>
      </c>
      <c r="J70">
        <v>3681321.5</v>
      </c>
      <c r="K70">
        <v>2783005</v>
      </c>
    </row>
    <row r="71" spans="1:11" x14ac:dyDescent="0.55000000000000004">
      <c r="A71" t="s">
        <v>9</v>
      </c>
      <c r="B71" t="s">
        <v>14</v>
      </c>
      <c r="C71" t="s">
        <v>11</v>
      </c>
      <c r="D71" t="s">
        <v>15</v>
      </c>
      <c r="E71">
        <v>1</v>
      </c>
      <c r="F71">
        <v>0</v>
      </c>
      <c r="G71">
        <v>1</v>
      </c>
      <c r="H71">
        <v>1</v>
      </c>
      <c r="I71">
        <v>196580</v>
      </c>
      <c r="J71">
        <v>146481.0625</v>
      </c>
      <c r="K71">
        <v>145339.9375</v>
      </c>
    </row>
    <row r="72" spans="1:11" x14ac:dyDescent="0.55000000000000004">
      <c r="A72" t="s">
        <v>9</v>
      </c>
      <c r="B72" t="s">
        <v>14</v>
      </c>
      <c r="C72" t="s">
        <v>11</v>
      </c>
      <c r="D72" t="s">
        <v>15</v>
      </c>
      <c r="E72">
        <v>1</v>
      </c>
      <c r="F72">
        <v>0</v>
      </c>
      <c r="G72">
        <v>1</v>
      </c>
      <c r="H72">
        <v>1</v>
      </c>
      <c r="I72">
        <v>196594</v>
      </c>
      <c r="J72">
        <v>2204685.25</v>
      </c>
      <c r="K72">
        <v>2052760.875</v>
      </c>
    </row>
    <row r="73" spans="1:11" x14ac:dyDescent="0.55000000000000004">
      <c r="A73" t="s">
        <v>9</v>
      </c>
      <c r="B73" t="s">
        <v>14</v>
      </c>
      <c r="C73" t="s">
        <v>11</v>
      </c>
      <c r="D73" t="s">
        <v>15</v>
      </c>
      <c r="E73">
        <v>1</v>
      </c>
      <c r="F73">
        <v>0</v>
      </c>
      <c r="G73">
        <v>1</v>
      </c>
      <c r="H73">
        <v>1</v>
      </c>
      <c r="I73">
        <v>196641</v>
      </c>
      <c r="J73">
        <v>71854.625</v>
      </c>
      <c r="K73">
        <v>71750.1640625</v>
      </c>
    </row>
    <row r="74" spans="1:11" x14ac:dyDescent="0.55000000000000004">
      <c r="A74" t="s">
        <v>16</v>
      </c>
      <c r="B74" t="s">
        <v>14</v>
      </c>
      <c r="C74" t="s">
        <v>11</v>
      </c>
      <c r="D74" t="s">
        <v>15</v>
      </c>
      <c r="E74">
        <v>1</v>
      </c>
      <c r="F74">
        <v>0</v>
      </c>
      <c r="G74">
        <v>1</v>
      </c>
      <c r="H74">
        <v>1</v>
      </c>
      <c r="I74">
        <v>196654</v>
      </c>
      <c r="J74">
        <v>1275863.875</v>
      </c>
      <c r="K74">
        <v>1156190.75</v>
      </c>
    </row>
    <row r="75" spans="1:11" x14ac:dyDescent="0.55000000000000004">
      <c r="A75" t="s">
        <v>9</v>
      </c>
      <c r="B75" t="s">
        <v>14</v>
      </c>
      <c r="C75" t="s">
        <v>11</v>
      </c>
      <c r="D75" t="s">
        <v>15</v>
      </c>
      <c r="E75">
        <v>1</v>
      </c>
      <c r="F75">
        <v>0</v>
      </c>
      <c r="G75">
        <v>1</v>
      </c>
      <c r="H75">
        <v>1</v>
      </c>
      <c r="I75">
        <v>196704</v>
      </c>
      <c r="J75">
        <v>37699.6171875</v>
      </c>
      <c r="K75">
        <v>33158.046875</v>
      </c>
    </row>
    <row r="76" spans="1:11" x14ac:dyDescent="0.55000000000000004">
      <c r="A76" t="s">
        <v>9</v>
      </c>
      <c r="B76" t="s">
        <v>14</v>
      </c>
      <c r="C76" t="s">
        <v>11</v>
      </c>
      <c r="D76" t="s">
        <v>15</v>
      </c>
      <c r="E76">
        <v>1</v>
      </c>
      <c r="F76">
        <v>0</v>
      </c>
      <c r="G76">
        <v>1</v>
      </c>
      <c r="H76">
        <v>1</v>
      </c>
      <c r="I76">
        <v>196714</v>
      </c>
      <c r="J76">
        <v>586306.5625</v>
      </c>
      <c r="K76">
        <v>584214.5</v>
      </c>
    </row>
    <row r="77" spans="1:11" x14ac:dyDescent="0.55000000000000004">
      <c r="A77" t="s">
        <v>9</v>
      </c>
      <c r="B77" t="s">
        <v>14</v>
      </c>
      <c r="C77" t="s">
        <v>11</v>
      </c>
      <c r="D77" t="s">
        <v>15</v>
      </c>
      <c r="E77">
        <v>1</v>
      </c>
      <c r="F77">
        <v>0</v>
      </c>
      <c r="G77">
        <v>1</v>
      </c>
      <c r="H77">
        <v>1</v>
      </c>
      <c r="I77">
        <v>196777</v>
      </c>
      <c r="J77">
        <v>169319.125</v>
      </c>
      <c r="K77">
        <v>157700.484375</v>
      </c>
    </row>
    <row r="78" spans="1:11" x14ac:dyDescent="0.55000000000000004">
      <c r="A78" t="s">
        <v>9</v>
      </c>
      <c r="B78" t="s">
        <v>14</v>
      </c>
      <c r="C78" t="s">
        <v>11</v>
      </c>
      <c r="D78" t="s">
        <v>15</v>
      </c>
      <c r="E78">
        <v>1</v>
      </c>
      <c r="F78">
        <v>0</v>
      </c>
      <c r="G78">
        <v>1</v>
      </c>
      <c r="H78">
        <v>1</v>
      </c>
      <c r="I78">
        <v>196876</v>
      </c>
      <c r="J78">
        <v>30684.376953125</v>
      </c>
      <c r="K78">
        <v>18101.12109375</v>
      </c>
    </row>
    <row r="79" spans="1:11" x14ac:dyDescent="0.55000000000000004">
      <c r="A79" t="s">
        <v>9</v>
      </c>
      <c r="B79" t="s">
        <v>18</v>
      </c>
      <c r="C79" t="s">
        <v>11</v>
      </c>
      <c r="D79" t="s">
        <v>19</v>
      </c>
      <c r="E79">
        <v>1</v>
      </c>
      <c r="F79">
        <v>0</v>
      </c>
      <c r="G79">
        <v>1</v>
      </c>
      <c r="H79">
        <v>1</v>
      </c>
      <c r="I79">
        <v>198370</v>
      </c>
      <c r="J79">
        <v>4918.94921875</v>
      </c>
      <c r="K79">
        <v>4201.05078125</v>
      </c>
    </row>
    <row r="80" spans="1:11" x14ac:dyDescent="0.55000000000000004">
      <c r="A80" t="s">
        <v>9</v>
      </c>
      <c r="B80" t="s">
        <v>18</v>
      </c>
      <c r="C80" t="s">
        <v>11</v>
      </c>
      <c r="D80" t="s">
        <v>19</v>
      </c>
      <c r="E80">
        <v>1</v>
      </c>
      <c r="F80">
        <v>0</v>
      </c>
      <c r="G80">
        <v>1</v>
      </c>
      <c r="H80">
        <v>1</v>
      </c>
      <c r="I80">
        <v>198430</v>
      </c>
      <c r="J80">
        <v>3750.29223632813</v>
      </c>
      <c r="K80">
        <v>3863.18896484375</v>
      </c>
    </row>
    <row r="81" spans="1:11" x14ac:dyDescent="0.55000000000000004">
      <c r="A81" t="s">
        <v>17</v>
      </c>
      <c r="B81" t="s">
        <v>18</v>
      </c>
      <c r="C81" t="s">
        <v>11</v>
      </c>
      <c r="D81" t="s">
        <v>19</v>
      </c>
      <c r="E81">
        <v>1</v>
      </c>
      <c r="F81">
        <v>0</v>
      </c>
      <c r="G81">
        <v>1</v>
      </c>
      <c r="H81">
        <v>1</v>
      </c>
      <c r="I81">
        <v>200910</v>
      </c>
      <c r="J81">
        <v>6260.5654296875</v>
      </c>
      <c r="K81">
        <v>14126.9091796875</v>
      </c>
    </row>
    <row r="82" spans="1:11" x14ac:dyDescent="0.55000000000000004">
      <c r="A82" t="s">
        <v>17</v>
      </c>
      <c r="B82" t="s">
        <v>18</v>
      </c>
      <c r="C82" t="s">
        <v>11</v>
      </c>
      <c r="D82" t="s">
        <v>19</v>
      </c>
      <c r="E82">
        <v>1</v>
      </c>
      <c r="F82">
        <v>0</v>
      </c>
      <c r="G82">
        <v>1</v>
      </c>
      <c r="H82">
        <v>1</v>
      </c>
      <c r="I82">
        <v>200963</v>
      </c>
      <c r="J82">
        <v>114546.40625</v>
      </c>
      <c r="K82">
        <v>123529.4765625</v>
      </c>
    </row>
    <row r="83" spans="1:11" x14ac:dyDescent="0.55000000000000004">
      <c r="A83" t="s">
        <v>17</v>
      </c>
      <c r="B83" t="s">
        <v>18</v>
      </c>
      <c r="C83" t="s">
        <v>11</v>
      </c>
      <c r="D83" t="s">
        <v>19</v>
      </c>
      <c r="E83">
        <v>1</v>
      </c>
      <c r="F83">
        <v>0</v>
      </c>
      <c r="G83">
        <v>1</v>
      </c>
      <c r="H83">
        <v>1</v>
      </c>
      <c r="I83">
        <v>200970</v>
      </c>
      <c r="J83">
        <v>3657.779296875</v>
      </c>
      <c r="K83">
        <v>3419.76318359375</v>
      </c>
    </row>
    <row r="84" spans="1:11" x14ac:dyDescent="0.55000000000000004">
      <c r="A84" t="s">
        <v>17</v>
      </c>
      <c r="B84" t="s">
        <v>18</v>
      </c>
      <c r="C84" t="s">
        <v>11</v>
      </c>
      <c r="D84" t="s">
        <v>19</v>
      </c>
      <c r="E84">
        <v>1</v>
      </c>
      <c r="F84">
        <v>0</v>
      </c>
      <c r="G84">
        <v>1</v>
      </c>
      <c r="H84">
        <v>1</v>
      </c>
      <c r="I84">
        <v>200999</v>
      </c>
      <c r="J84">
        <v>3218.37109375</v>
      </c>
      <c r="K84">
        <v>2436.47265625</v>
      </c>
    </row>
    <row r="85" spans="1:11" x14ac:dyDescent="0.55000000000000004">
      <c r="A85" t="s">
        <v>17</v>
      </c>
      <c r="B85" t="s">
        <v>18</v>
      </c>
      <c r="C85" t="s">
        <v>11</v>
      </c>
      <c r="D85" t="s">
        <v>19</v>
      </c>
      <c r="E85">
        <v>1</v>
      </c>
      <c r="F85">
        <v>0</v>
      </c>
      <c r="G85">
        <v>1</v>
      </c>
      <c r="H85">
        <v>1</v>
      </c>
      <c r="I85">
        <v>201008</v>
      </c>
      <c r="J85">
        <v>117508.8984375</v>
      </c>
      <c r="K85">
        <v>116814.78125</v>
      </c>
    </row>
    <row r="86" spans="1:11" x14ac:dyDescent="0.55000000000000004">
      <c r="A86" t="s">
        <v>17</v>
      </c>
      <c r="B86" t="s">
        <v>18</v>
      </c>
      <c r="C86" t="s">
        <v>11</v>
      </c>
      <c r="D86" t="s">
        <v>19</v>
      </c>
      <c r="E86">
        <v>1</v>
      </c>
      <c r="F86">
        <v>0</v>
      </c>
      <c r="G86">
        <v>1</v>
      </c>
      <c r="H86">
        <v>1</v>
      </c>
      <c r="I86">
        <v>201053</v>
      </c>
      <c r="J86">
        <v>20721.462890625</v>
      </c>
      <c r="K86">
        <v>22079.943359375</v>
      </c>
    </row>
    <row r="87" spans="1:11" x14ac:dyDescent="0.55000000000000004">
      <c r="A87" t="s">
        <v>17</v>
      </c>
      <c r="B87" t="s">
        <v>30</v>
      </c>
      <c r="C87" t="s">
        <v>11</v>
      </c>
      <c r="D87" t="s">
        <v>31</v>
      </c>
      <c r="E87">
        <v>1</v>
      </c>
      <c r="F87">
        <v>0</v>
      </c>
      <c r="G87">
        <v>1</v>
      </c>
      <c r="H87">
        <v>1</v>
      </c>
      <c r="I87">
        <v>207239</v>
      </c>
      <c r="J87">
        <v>1417.626953125</v>
      </c>
      <c r="K87">
        <v>677.05926513671898</v>
      </c>
    </row>
    <row r="88" spans="1:11" x14ac:dyDescent="0.55000000000000004">
      <c r="A88" t="s">
        <v>9</v>
      </c>
      <c r="B88" t="s">
        <v>28</v>
      </c>
      <c r="C88" t="s">
        <v>11</v>
      </c>
      <c r="D88" t="s">
        <v>29</v>
      </c>
      <c r="E88">
        <v>1</v>
      </c>
      <c r="F88">
        <v>0</v>
      </c>
      <c r="G88">
        <v>1</v>
      </c>
      <c r="H88">
        <v>1</v>
      </c>
      <c r="I88">
        <v>207291</v>
      </c>
      <c r="J88">
        <v>2332.78125</v>
      </c>
      <c r="K88">
        <v>2802.55810546875</v>
      </c>
    </row>
    <row r="89" spans="1:11" x14ac:dyDescent="0.55000000000000004">
      <c r="A89" t="s">
        <v>17</v>
      </c>
      <c r="B89" t="s">
        <v>28</v>
      </c>
      <c r="C89" t="s">
        <v>11</v>
      </c>
      <c r="D89" t="s">
        <v>29</v>
      </c>
      <c r="E89">
        <v>1</v>
      </c>
      <c r="F89">
        <v>0</v>
      </c>
      <c r="G89">
        <v>1</v>
      </c>
      <c r="H89">
        <v>1</v>
      </c>
      <c r="I89">
        <v>207333</v>
      </c>
      <c r="J89">
        <v>3172.08251953125</v>
      </c>
      <c r="K89">
        <v>2305.26904296875</v>
      </c>
    </row>
    <row r="90" spans="1:11" x14ac:dyDescent="0.55000000000000004">
      <c r="A90" t="s">
        <v>17</v>
      </c>
      <c r="B90" t="s">
        <v>28</v>
      </c>
      <c r="C90" t="s">
        <v>11</v>
      </c>
      <c r="D90" t="s">
        <v>29</v>
      </c>
      <c r="E90">
        <v>1</v>
      </c>
      <c r="F90">
        <v>0</v>
      </c>
      <c r="G90">
        <v>1</v>
      </c>
      <c r="H90">
        <v>1</v>
      </c>
      <c r="I90">
        <v>207367</v>
      </c>
      <c r="J90">
        <v>3747.544921875</v>
      </c>
      <c r="K90">
        <v>3981.1884765625</v>
      </c>
    </row>
    <row r="91" spans="1:11" x14ac:dyDescent="0.55000000000000004">
      <c r="A91" t="s">
        <v>17</v>
      </c>
      <c r="B91" t="s">
        <v>28</v>
      </c>
      <c r="C91" t="s">
        <v>11</v>
      </c>
      <c r="D91" t="s">
        <v>29</v>
      </c>
      <c r="E91">
        <v>1</v>
      </c>
      <c r="F91">
        <v>0</v>
      </c>
      <c r="G91">
        <v>1</v>
      </c>
      <c r="H91">
        <v>1</v>
      </c>
      <c r="I91">
        <v>207382</v>
      </c>
      <c r="J91">
        <v>3311.5166015625</v>
      </c>
      <c r="K91">
        <v>2824.14501953125</v>
      </c>
    </row>
    <row r="92" spans="1:11" x14ac:dyDescent="0.55000000000000004">
      <c r="A92" t="s">
        <v>17</v>
      </c>
      <c r="B92" t="s">
        <v>28</v>
      </c>
      <c r="C92" t="s">
        <v>11</v>
      </c>
      <c r="D92" t="s">
        <v>29</v>
      </c>
      <c r="E92">
        <v>1</v>
      </c>
      <c r="F92">
        <v>0</v>
      </c>
      <c r="G92">
        <v>1</v>
      </c>
      <c r="H92">
        <v>1</v>
      </c>
      <c r="I92">
        <v>207410</v>
      </c>
      <c r="J92">
        <v>1940.5478515625</v>
      </c>
      <c r="K92">
        <v>2300.447265625</v>
      </c>
    </row>
    <row r="93" spans="1:11" x14ac:dyDescent="0.55000000000000004">
      <c r="A93" t="s">
        <v>9</v>
      </c>
      <c r="B93" t="s">
        <v>28</v>
      </c>
      <c r="C93" t="s">
        <v>11</v>
      </c>
      <c r="D93" t="s">
        <v>29</v>
      </c>
      <c r="E93">
        <v>1</v>
      </c>
      <c r="F93">
        <v>0</v>
      </c>
      <c r="G93">
        <v>1</v>
      </c>
      <c r="H93">
        <v>1</v>
      </c>
      <c r="I93">
        <v>207421</v>
      </c>
      <c r="J93">
        <v>1858.30627441406</v>
      </c>
      <c r="K93">
        <v>2946.32055664063</v>
      </c>
    </row>
    <row r="94" spans="1:11" x14ac:dyDescent="0.55000000000000004">
      <c r="A94" t="s">
        <v>9</v>
      </c>
      <c r="B94" t="s">
        <v>30</v>
      </c>
      <c r="C94" t="s">
        <v>11</v>
      </c>
      <c r="D94" t="s">
        <v>31</v>
      </c>
      <c r="E94">
        <v>1</v>
      </c>
      <c r="F94">
        <v>0</v>
      </c>
      <c r="G94">
        <v>1</v>
      </c>
      <c r="H94">
        <v>1</v>
      </c>
      <c r="I94">
        <v>207741</v>
      </c>
      <c r="J94">
        <v>2875.06884765625</v>
      </c>
      <c r="K94">
        <v>2692.87084960938</v>
      </c>
    </row>
    <row r="95" spans="1:11" x14ac:dyDescent="0.55000000000000004">
      <c r="A95" t="s">
        <v>9</v>
      </c>
      <c r="B95" t="s">
        <v>32</v>
      </c>
      <c r="C95" t="s">
        <v>11</v>
      </c>
      <c r="D95" t="s">
        <v>33</v>
      </c>
      <c r="E95">
        <v>1</v>
      </c>
      <c r="F95">
        <v>0</v>
      </c>
      <c r="G95">
        <v>1</v>
      </c>
      <c r="H95">
        <v>1</v>
      </c>
      <c r="I95">
        <v>208821</v>
      </c>
      <c r="J95">
        <v>4173.37890625</v>
      </c>
      <c r="K95">
        <v>4110.94287109375</v>
      </c>
    </row>
    <row r="96" spans="1:11" x14ac:dyDescent="0.55000000000000004">
      <c r="A96" t="s">
        <v>17</v>
      </c>
      <c r="B96" t="s">
        <v>28</v>
      </c>
      <c r="C96" t="s">
        <v>11</v>
      </c>
      <c r="D96" t="s">
        <v>29</v>
      </c>
      <c r="E96">
        <v>1</v>
      </c>
      <c r="F96">
        <v>0</v>
      </c>
      <c r="G96">
        <v>1</v>
      </c>
      <c r="H96">
        <v>1</v>
      </c>
      <c r="I96">
        <v>209026</v>
      </c>
      <c r="J96">
        <v>67888.9453125</v>
      </c>
      <c r="K96">
        <v>56159.49609375</v>
      </c>
    </row>
    <row r="97" spans="1:11" x14ac:dyDescent="0.55000000000000004">
      <c r="A97" t="s">
        <v>17</v>
      </c>
      <c r="B97" t="s">
        <v>28</v>
      </c>
      <c r="C97" t="s">
        <v>11</v>
      </c>
      <c r="D97" t="s">
        <v>29</v>
      </c>
      <c r="E97">
        <v>1</v>
      </c>
      <c r="F97">
        <v>0</v>
      </c>
      <c r="G97">
        <v>1</v>
      </c>
      <c r="H97">
        <v>1</v>
      </c>
      <c r="I97">
        <v>209073</v>
      </c>
      <c r="J97">
        <v>7371.9462890625</v>
      </c>
      <c r="K97">
        <v>5387.0625</v>
      </c>
    </row>
    <row r="98" spans="1:11" x14ac:dyDescent="0.55000000000000004">
      <c r="A98" t="s">
        <v>17</v>
      </c>
      <c r="B98" t="s">
        <v>28</v>
      </c>
      <c r="C98" t="s">
        <v>11</v>
      </c>
      <c r="D98" t="s">
        <v>29</v>
      </c>
      <c r="E98">
        <v>1</v>
      </c>
      <c r="F98">
        <v>0</v>
      </c>
      <c r="G98">
        <v>1</v>
      </c>
      <c r="H98">
        <v>1</v>
      </c>
      <c r="I98">
        <v>209081</v>
      </c>
      <c r="J98">
        <v>356119.3125</v>
      </c>
      <c r="K98">
        <v>350222.6875</v>
      </c>
    </row>
    <row r="99" spans="1:11" x14ac:dyDescent="0.55000000000000004">
      <c r="A99" t="s">
        <v>17</v>
      </c>
      <c r="B99" t="s">
        <v>28</v>
      </c>
      <c r="C99" t="s">
        <v>11</v>
      </c>
      <c r="D99" t="s">
        <v>29</v>
      </c>
      <c r="E99">
        <v>1</v>
      </c>
      <c r="F99">
        <v>0</v>
      </c>
      <c r="G99">
        <v>1</v>
      </c>
      <c r="H99">
        <v>1</v>
      </c>
      <c r="I99">
        <v>209132</v>
      </c>
      <c r="J99">
        <v>8753.763671875</v>
      </c>
      <c r="K99">
        <v>7912.57861328125</v>
      </c>
    </row>
    <row r="100" spans="1:11" x14ac:dyDescent="0.55000000000000004">
      <c r="A100" t="s">
        <v>9</v>
      </c>
      <c r="B100" t="s">
        <v>10</v>
      </c>
      <c r="C100" t="s">
        <v>11</v>
      </c>
      <c r="D100" t="s">
        <v>12</v>
      </c>
      <c r="E100">
        <v>1</v>
      </c>
      <c r="F100">
        <v>0</v>
      </c>
      <c r="G100">
        <v>1</v>
      </c>
      <c r="H100">
        <v>1</v>
      </c>
      <c r="I100">
        <v>211089</v>
      </c>
      <c r="J100">
        <v>374992.25</v>
      </c>
      <c r="K100">
        <v>314067.40625</v>
      </c>
    </row>
    <row r="101" spans="1:11" x14ac:dyDescent="0.55000000000000004">
      <c r="A101" t="s">
        <v>9</v>
      </c>
      <c r="B101" t="s">
        <v>10</v>
      </c>
      <c r="C101" t="s">
        <v>11</v>
      </c>
      <c r="D101" t="s">
        <v>12</v>
      </c>
      <c r="E101">
        <v>1</v>
      </c>
      <c r="F101">
        <v>0</v>
      </c>
      <c r="G101">
        <v>1</v>
      </c>
      <c r="H101">
        <v>1</v>
      </c>
      <c r="I101">
        <v>211155</v>
      </c>
      <c r="J101">
        <v>8074152.5</v>
      </c>
      <c r="K101">
        <v>7576202.5</v>
      </c>
    </row>
    <row r="102" spans="1:11" x14ac:dyDescent="0.55000000000000004">
      <c r="A102" t="s">
        <v>9</v>
      </c>
      <c r="B102" t="s">
        <v>10</v>
      </c>
      <c r="C102" t="s">
        <v>11</v>
      </c>
      <c r="D102" t="s">
        <v>12</v>
      </c>
      <c r="E102">
        <v>1</v>
      </c>
      <c r="F102">
        <v>0</v>
      </c>
      <c r="G102">
        <v>1</v>
      </c>
      <c r="H102">
        <v>1</v>
      </c>
      <c r="I102">
        <v>211158</v>
      </c>
      <c r="J102">
        <v>4879513</v>
      </c>
      <c r="K102">
        <v>4866682.5</v>
      </c>
    </row>
    <row r="103" spans="1:11" x14ac:dyDescent="0.55000000000000004">
      <c r="A103" t="s">
        <v>9</v>
      </c>
      <c r="B103" t="s">
        <v>10</v>
      </c>
      <c r="C103" t="s">
        <v>11</v>
      </c>
      <c r="D103" t="s">
        <v>12</v>
      </c>
      <c r="E103">
        <v>1</v>
      </c>
      <c r="F103">
        <v>0</v>
      </c>
      <c r="G103">
        <v>1</v>
      </c>
      <c r="H103">
        <v>1</v>
      </c>
      <c r="I103">
        <v>211215</v>
      </c>
      <c r="J103">
        <v>2100385.25</v>
      </c>
      <c r="K103">
        <v>2086319.375</v>
      </c>
    </row>
    <row r="104" spans="1:11" x14ac:dyDescent="0.55000000000000004">
      <c r="A104" t="s">
        <v>9</v>
      </c>
      <c r="B104" t="s">
        <v>10</v>
      </c>
      <c r="C104" t="s">
        <v>11</v>
      </c>
      <c r="D104" t="s">
        <v>12</v>
      </c>
      <c r="E104">
        <v>1</v>
      </c>
      <c r="F104">
        <v>0</v>
      </c>
      <c r="G104">
        <v>1</v>
      </c>
      <c r="H104">
        <v>1</v>
      </c>
      <c r="I104">
        <v>211273</v>
      </c>
      <c r="J104">
        <v>182533.28125</v>
      </c>
      <c r="K104">
        <v>193610.875</v>
      </c>
    </row>
    <row r="105" spans="1:11" x14ac:dyDescent="0.55000000000000004">
      <c r="A105" t="s">
        <v>9</v>
      </c>
      <c r="B105" t="s">
        <v>10</v>
      </c>
      <c r="C105" t="s">
        <v>11</v>
      </c>
      <c r="D105" t="s">
        <v>12</v>
      </c>
      <c r="E105">
        <v>1</v>
      </c>
      <c r="F105">
        <v>0</v>
      </c>
      <c r="G105">
        <v>1</v>
      </c>
      <c r="H105">
        <v>1</v>
      </c>
      <c r="I105">
        <v>211338</v>
      </c>
      <c r="J105">
        <v>79184.09375</v>
      </c>
      <c r="K105">
        <v>67333.1484375</v>
      </c>
    </row>
    <row r="106" spans="1:11" x14ac:dyDescent="0.55000000000000004">
      <c r="A106" t="s">
        <v>9</v>
      </c>
      <c r="B106" t="s">
        <v>10</v>
      </c>
      <c r="C106" t="s">
        <v>11</v>
      </c>
      <c r="D106" t="s">
        <v>12</v>
      </c>
      <c r="E106">
        <v>1</v>
      </c>
      <c r="F106">
        <v>0</v>
      </c>
      <c r="G106">
        <v>1</v>
      </c>
      <c r="H106">
        <v>1</v>
      </c>
      <c r="I106">
        <v>211724</v>
      </c>
      <c r="J106">
        <v>36064.6796875</v>
      </c>
      <c r="K106">
        <v>31477.189453125</v>
      </c>
    </row>
    <row r="107" spans="1:11" x14ac:dyDescent="0.55000000000000004">
      <c r="A107" t="s">
        <v>9</v>
      </c>
      <c r="B107" t="s">
        <v>14</v>
      </c>
      <c r="C107" t="s">
        <v>11</v>
      </c>
      <c r="D107" t="s">
        <v>15</v>
      </c>
      <c r="E107">
        <v>1</v>
      </c>
      <c r="F107">
        <v>0</v>
      </c>
      <c r="G107">
        <v>1</v>
      </c>
      <c r="H107">
        <v>1</v>
      </c>
      <c r="I107">
        <v>212462</v>
      </c>
      <c r="J107">
        <v>549355.3125</v>
      </c>
      <c r="K107">
        <v>543554.375</v>
      </c>
    </row>
    <row r="108" spans="1:11" x14ac:dyDescent="0.55000000000000004">
      <c r="A108" t="s">
        <v>9</v>
      </c>
      <c r="B108" t="s">
        <v>14</v>
      </c>
      <c r="C108" t="s">
        <v>11</v>
      </c>
      <c r="D108" t="s">
        <v>15</v>
      </c>
      <c r="E108">
        <v>1</v>
      </c>
      <c r="F108">
        <v>0</v>
      </c>
      <c r="G108">
        <v>1</v>
      </c>
      <c r="H108">
        <v>1</v>
      </c>
      <c r="I108">
        <v>212511</v>
      </c>
      <c r="J108">
        <v>1070289.625</v>
      </c>
      <c r="K108">
        <v>916443.3125</v>
      </c>
    </row>
    <row r="109" spans="1:11" x14ac:dyDescent="0.55000000000000004">
      <c r="A109" t="s">
        <v>9</v>
      </c>
      <c r="B109" t="s">
        <v>14</v>
      </c>
      <c r="C109" t="s">
        <v>11</v>
      </c>
      <c r="D109" t="s">
        <v>15</v>
      </c>
      <c r="E109">
        <v>1</v>
      </c>
      <c r="F109">
        <v>0</v>
      </c>
      <c r="G109">
        <v>1</v>
      </c>
      <c r="H109">
        <v>1</v>
      </c>
      <c r="I109">
        <v>212519</v>
      </c>
      <c r="J109">
        <v>1890570.375</v>
      </c>
      <c r="K109">
        <v>1966465.375</v>
      </c>
    </row>
    <row r="110" spans="1:11" x14ac:dyDescent="0.55000000000000004">
      <c r="A110" t="s">
        <v>9</v>
      </c>
      <c r="B110" t="s">
        <v>14</v>
      </c>
      <c r="C110" t="s">
        <v>11</v>
      </c>
      <c r="D110" t="s">
        <v>15</v>
      </c>
      <c r="E110">
        <v>1</v>
      </c>
      <c r="F110">
        <v>0</v>
      </c>
      <c r="G110">
        <v>1</v>
      </c>
      <c r="H110">
        <v>1</v>
      </c>
      <c r="I110">
        <v>212580</v>
      </c>
      <c r="J110">
        <v>1337843.5</v>
      </c>
      <c r="K110">
        <v>1576517.625</v>
      </c>
    </row>
    <row r="111" spans="1:11" x14ac:dyDescent="0.55000000000000004">
      <c r="A111" t="s">
        <v>9</v>
      </c>
      <c r="B111" t="s">
        <v>14</v>
      </c>
      <c r="C111" t="s">
        <v>11</v>
      </c>
      <c r="D111" t="s">
        <v>15</v>
      </c>
      <c r="E111">
        <v>1</v>
      </c>
      <c r="F111">
        <v>0</v>
      </c>
      <c r="G111">
        <v>1</v>
      </c>
      <c r="H111">
        <v>1</v>
      </c>
      <c r="I111">
        <v>212647</v>
      </c>
      <c r="J111">
        <v>230341.59375</v>
      </c>
      <c r="K111">
        <v>184076.703125</v>
      </c>
    </row>
    <row r="112" spans="1:11" x14ac:dyDescent="0.55000000000000004">
      <c r="A112" t="s">
        <v>9</v>
      </c>
      <c r="B112" t="s">
        <v>18</v>
      </c>
      <c r="C112" t="s">
        <v>11</v>
      </c>
      <c r="D112" t="s">
        <v>19</v>
      </c>
      <c r="E112">
        <v>1</v>
      </c>
      <c r="F112">
        <v>0</v>
      </c>
      <c r="G112">
        <v>1</v>
      </c>
      <c r="H112">
        <v>1</v>
      </c>
      <c r="I112">
        <v>213403</v>
      </c>
      <c r="J112">
        <v>85196.5703125</v>
      </c>
      <c r="K112">
        <v>61221.35546875</v>
      </c>
    </row>
    <row r="113" spans="1:11" x14ac:dyDescent="0.55000000000000004">
      <c r="A113" t="s">
        <v>9</v>
      </c>
      <c r="B113" t="s">
        <v>18</v>
      </c>
      <c r="C113" t="s">
        <v>11</v>
      </c>
      <c r="D113" t="s">
        <v>19</v>
      </c>
      <c r="E113">
        <v>1</v>
      </c>
      <c r="F113">
        <v>0</v>
      </c>
      <c r="G113">
        <v>1</v>
      </c>
      <c r="H113">
        <v>1</v>
      </c>
      <c r="I113">
        <v>213416</v>
      </c>
      <c r="J113">
        <v>46270.01953125</v>
      </c>
      <c r="K113">
        <v>65630.296875</v>
      </c>
    </row>
    <row r="114" spans="1:11" x14ac:dyDescent="0.55000000000000004">
      <c r="A114" t="s">
        <v>17</v>
      </c>
      <c r="B114" t="s">
        <v>18</v>
      </c>
      <c r="C114" t="s">
        <v>11</v>
      </c>
      <c r="D114" t="s">
        <v>19</v>
      </c>
      <c r="E114">
        <v>1</v>
      </c>
      <c r="F114">
        <v>0</v>
      </c>
      <c r="G114">
        <v>1</v>
      </c>
      <c r="H114">
        <v>1</v>
      </c>
      <c r="I114">
        <v>216393</v>
      </c>
      <c r="J114">
        <v>285489.25</v>
      </c>
      <c r="K114">
        <v>295511.78125</v>
      </c>
    </row>
    <row r="115" spans="1:11" x14ac:dyDescent="0.55000000000000004">
      <c r="A115" t="s">
        <v>17</v>
      </c>
      <c r="B115" t="s">
        <v>18</v>
      </c>
      <c r="C115" t="s">
        <v>11</v>
      </c>
      <c r="D115" t="s">
        <v>19</v>
      </c>
      <c r="E115">
        <v>1</v>
      </c>
      <c r="F115">
        <v>0</v>
      </c>
      <c r="G115">
        <v>1</v>
      </c>
      <c r="H115">
        <v>1</v>
      </c>
      <c r="I115">
        <v>216409</v>
      </c>
      <c r="J115">
        <v>527225</v>
      </c>
      <c r="K115">
        <v>372941.3125</v>
      </c>
    </row>
    <row r="116" spans="1:11" x14ac:dyDescent="0.55000000000000004">
      <c r="A116" t="s">
        <v>17</v>
      </c>
      <c r="B116" t="s">
        <v>18</v>
      </c>
      <c r="C116" t="s">
        <v>11</v>
      </c>
      <c r="D116" t="s">
        <v>19</v>
      </c>
      <c r="E116">
        <v>1</v>
      </c>
      <c r="F116">
        <v>0</v>
      </c>
      <c r="G116">
        <v>1</v>
      </c>
      <c r="H116">
        <v>1</v>
      </c>
      <c r="I116">
        <v>216465</v>
      </c>
      <c r="J116">
        <v>12347417</v>
      </c>
      <c r="K116">
        <v>16224182</v>
      </c>
    </row>
    <row r="117" spans="1:11" x14ac:dyDescent="0.55000000000000004">
      <c r="A117" t="s">
        <v>17</v>
      </c>
      <c r="B117" t="s">
        <v>18</v>
      </c>
      <c r="C117" t="s">
        <v>11</v>
      </c>
      <c r="D117" t="s">
        <v>19</v>
      </c>
      <c r="E117">
        <v>1</v>
      </c>
      <c r="F117">
        <v>0</v>
      </c>
      <c r="G117">
        <v>1</v>
      </c>
      <c r="H117">
        <v>1</v>
      </c>
      <c r="I117">
        <v>216481</v>
      </c>
      <c r="J117">
        <v>3929035</v>
      </c>
      <c r="K117">
        <v>4131670.75</v>
      </c>
    </row>
    <row r="118" spans="1:11" x14ac:dyDescent="0.55000000000000004">
      <c r="A118" t="s">
        <v>17</v>
      </c>
      <c r="B118" t="s">
        <v>18</v>
      </c>
      <c r="C118" t="s">
        <v>11</v>
      </c>
      <c r="D118" t="s">
        <v>19</v>
      </c>
      <c r="E118">
        <v>1</v>
      </c>
      <c r="F118">
        <v>0</v>
      </c>
      <c r="G118">
        <v>1</v>
      </c>
      <c r="H118">
        <v>1</v>
      </c>
      <c r="I118">
        <v>216541</v>
      </c>
      <c r="J118">
        <v>8632890</v>
      </c>
      <c r="K118">
        <v>8795924</v>
      </c>
    </row>
    <row r="119" spans="1:11" x14ac:dyDescent="0.55000000000000004">
      <c r="A119" t="s">
        <v>17</v>
      </c>
      <c r="B119" t="s">
        <v>18</v>
      </c>
      <c r="C119" t="s">
        <v>11</v>
      </c>
      <c r="D119" t="s">
        <v>19</v>
      </c>
      <c r="E119">
        <v>1</v>
      </c>
      <c r="F119">
        <v>0</v>
      </c>
      <c r="G119">
        <v>1</v>
      </c>
      <c r="H119">
        <v>1</v>
      </c>
      <c r="I119">
        <v>216556</v>
      </c>
      <c r="J119">
        <v>2033578.75</v>
      </c>
      <c r="K119">
        <v>1563076.875</v>
      </c>
    </row>
    <row r="120" spans="1:11" x14ac:dyDescent="0.55000000000000004">
      <c r="A120" t="s">
        <v>17</v>
      </c>
      <c r="B120" t="s">
        <v>18</v>
      </c>
      <c r="C120" t="s">
        <v>11</v>
      </c>
      <c r="D120" t="s">
        <v>19</v>
      </c>
      <c r="E120">
        <v>1</v>
      </c>
      <c r="F120">
        <v>0</v>
      </c>
      <c r="G120">
        <v>1</v>
      </c>
      <c r="H120">
        <v>1</v>
      </c>
      <c r="I120">
        <v>216617</v>
      </c>
      <c r="J120">
        <v>663980.375</v>
      </c>
      <c r="K120">
        <v>673513.625</v>
      </c>
    </row>
    <row r="121" spans="1:11" x14ac:dyDescent="0.55000000000000004">
      <c r="A121" t="s">
        <v>17</v>
      </c>
      <c r="B121" t="s">
        <v>18</v>
      </c>
      <c r="C121" t="s">
        <v>11</v>
      </c>
      <c r="D121" t="s">
        <v>19</v>
      </c>
      <c r="E121">
        <v>1</v>
      </c>
      <c r="F121">
        <v>0</v>
      </c>
      <c r="G121">
        <v>1</v>
      </c>
      <c r="H121">
        <v>1</v>
      </c>
      <c r="I121">
        <v>216637</v>
      </c>
      <c r="J121">
        <v>296688.75</v>
      </c>
      <c r="K121">
        <v>285579.40625</v>
      </c>
    </row>
    <row r="122" spans="1:11" x14ac:dyDescent="0.55000000000000004">
      <c r="A122" t="s">
        <v>17</v>
      </c>
      <c r="B122" t="s">
        <v>18</v>
      </c>
      <c r="C122" t="s">
        <v>11</v>
      </c>
      <c r="D122" t="s">
        <v>19</v>
      </c>
      <c r="E122">
        <v>1</v>
      </c>
      <c r="F122">
        <v>0</v>
      </c>
      <c r="G122">
        <v>1</v>
      </c>
      <c r="H122">
        <v>1</v>
      </c>
      <c r="I122">
        <v>216692</v>
      </c>
      <c r="J122">
        <v>194698.78125</v>
      </c>
      <c r="K122">
        <v>241685.546875</v>
      </c>
    </row>
    <row r="123" spans="1:11" x14ac:dyDescent="0.55000000000000004">
      <c r="A123" t="s">
        <v>17</v>
      </c>
      <c r="B123" t="s">
        <v>18</v>
      </c>
      <c r="C123" t="s">
        <v>11</v>
      </c>
      <c r="D123" t="s">
        <v>19</v>
      </c>
      <c r="E123">
        <v>1</v>
      </c>
      <c r="F123">
        <v>0</v>
      </c>
      <c r="G123">
        <v>1</v>
      </c>
      <c r="H123">
        <v>1</v>
      </c>
      <c r="I123">
        <v>216766</v>
      </c>
      <c r="J123">
        <v>128577.84375</v>
      </c>
      <c r="K123">
        <v>149834.34375</v>
      </c>
    </row>
    <row r="124" spans="1:11" x14ac:dyDescent="0.55000000000000004">
      <c r="A124" t="s">
        <v>17</v>
      </c>
      <c r="B124" t="s">
        <v>18</v>
      </c>
      <c r="C124" t="s">
        <v>11</v>
      </c>
      <c r="D124" t="s">
        <v>19</v>
      </c>
      <c r="E124">
        <v>1</v>
      </c>
      <c r="F124">
        <v>0</v>
      </c>
      <c r="G124">
        <v>1</v>
      </c>
      <c r="H124">
        <v>1</v>
      </c>
      <c r="I124">
        <v>216833</v>
      </c>
      <c r="J124">
        <v>63073.54296875</v>
      </c>
      <c r="K124">
        <v>57096.46484375</v>
      </c>
    </row>
    <row r="125" spans="1:11" x14ac:dyDescent="0.55000000000000004">
      <c r="A125" t="s">
        <v>17</v>
      </c>
      <c r="B125" t="s">
        <v>18</v>
      </c>
      <c r="C125" t="s">
        <v>11</v>
      </c>
      <c r="D125" t="s">
        <v>19</v>
      </c>
      <c r="E125">
        <v>1</v>
      </c>
      <c r="F125">
        <v>0</v>
      </c>
      <c r="G125">
        <v>1</v>
      </c>
      <c r="H125">
        <v>1</v>
      </c>
      <c r="I125">
        <v>216903</v>
      </c>
      <c r="J125">
        <v>84874.9375</v>
      </c>
      <c r="K125">
        <v>89499.9609375</v>
      </c>
    </row>
    <row r="126" spans="1:11" x14ac:dyDescent="0.55000000000000004">
      <c r="A126" t="s">
        <v>17</v>
      </c>
      <c r="B126" t="s">
        <v>18</v>
      </c>
      <c r="C126" t="s">
        <v>11</v>
      </c>
      <c r="D126" t="s">
        <v>19</v>
      </c>
      <c r="E126">
        <v>1</v>
      </c>
      <c r="F126">
        <v>0</v>
      </c>
      <c r="G126">
        <v>1</v>
      </c>
      <c r="H126">
        <v>1</v>
      </c>
      <c r="I126">
        <v>216973</v>
      </c>
      <c r="J126">
        <v>103731.0234375</v>
      </c>
      <c r="K126">
        <v>113384.40625</v>
      </c>
    </row>
    <row r="127" spans="1:11" x14ac:dyDescent="0.55000000000000004">
      <c r="A127" t="s">
        <v>17</v>
      </c>
      <c r="B127" t="s">
        <v>18</v>
      </c>
      <c r="C127" t="s">
        <v>11</v>
      </c>
      <c r="D127" t="s">
        <v>19</v>
      </c>
      <c r="E127">
        <v>1</v>
      </c>
      <c r="F127">
        <v>0</v>
      </c>
      <c r="G127">
        <v>1</v>
      </c>
      <c r="H127">
        <v>1</v>
      </c>
      <c r="I127">
        <v>216996</v>
      </c>
      <c r="J127">
        <v>146888.65625</v>
      </c>
      <c r="K127">
        <v>92646.515625</v>
      </c>
    </row>
    <row r="128" spans="1:11" x14ac:dyDescent="0.55000000000000004">
      <c r="A128" t="s">
        <v>17</v>
      </c>
      <c r="B128" t="s">
        <v>18</v>
      </c>
      <c r="C128" t="s">
        <v>11</v>
      </c>
      <c r="D128" t="s">
        <v>19</v>
      </c>
      <c r="E128">
        <v>1</v>
      </c>
      <c r="F128">
        <v>0</v>
      </c>
      <c r="G128">
        <v>1</v>
      </c>
      <c r="H128">
        <v>1</v>
      </c>
      <c r="I128">
        <v>217046</v>
      </c>
      <c r="J128">
        <v>100082.28125</v>
      </c>
      <c r="K128">
        <v>87384.4609375</v>
      </c>
    </row>
    <row r="129" spans="1:11" x14ac:dyDescent="0.55000000000000004">
      <c r="A129" t="s">
        <v>17</v>
      </c>
      <c r="B129" t="s">
        <v>18</v>
      </c>
      <c r="C129" t="s">
        <v>11</v>
      </c>
      <c r="D129" t="s">
        <v>19</v>
      </c>
      <c r="E129">
        <v>1</v>
      </c>
      <c r="F129">
        <v>0</v>
      </c>
      <c r="G129">
        <v>1</v>
      </c>
      <c r="H129">
        <v>1</v>
      </c>
      <c r="I129">
        <v>217066</v>
      </c>
      <c r="J129">
        <v>134452.0625</v>
      </c>
      <c r="K129">
        <v>114361.3203125</v>
      </c>
    </row>
    <row r="130" spans="1:11" x14ac:dyDescent="0.55000000000000004">
      <c r="A130" t="s">
        <v>17</v>
      </c>
      <c r="B130" t="s">
        <v>18</v>
      </c>
      <c r="C130" t="s">
        <v>11</v>
      </c>
      <c r="D130" t="s">
        <v>19</v>
      </c>
      <c r="E130">
        <v>1</v>
      </c>
      <c r="F130">
        <v>0</v>
      </c>
      <c r="G130">
        <v>1</v>
      </c>
      <c r="H130">
        <v>1</v>
      </c>
      <c r="I130">
        <v>217107</v>
      </c>
      <c r="J130">
        <v>276059</v>
      </c>
      <c r="K130">
        <v>236790.109375</v>
      </c>
    </row>
    <row r="131" spans="1:11" x14ac:dyDescent="0.55000000000000004">
      <c r="A131" t="s">
        <v>17</v>
      </c>
      <c r="B131" t="s">
        <v>18</v>
      </c>
      <c r="C131" t="s">
        <v>11</v>
      </c>
      <c r="D131" t="s">
        <v>19</v>
      </c>
      <c r="E131">
        <v>1</v>
      </c>
      <c r="F131">
        <v>0</v>
      </c>
      <c r="G131">
        <v>1</v>
      </c>
      <c r="H131">
        <v>1</v>
      </c>
      <c r="I131">
        <v>217138</v>
      </c>
      <c r="J131">
        <v>172233.65625</v>
      </c>
      <c r="K131">
        <v>133290.515625</v>
      </c>
    </row>
    <row r="132" spans="1:11" x14ac:dyDescent="0.55000000000000004">
      <c r="A132" t="s">
        <v>17</v>
      </c>
      <c r="B132" t="s">
        <v>18</v>
      </c>
      <c r="C132" t="s">
        <v>11</v>
      </c>
      <c r="D132" t="s">
        <v>19</v>
      </c>
      <c r="E132">
        <v>1</v>
      </c>
      <c r="F132">
        <v>0</v>
      </c>
      <c r="G132">
        <v>1</v>
      </c>
      <c r="H132">
        <v>1</v>
      </c>
      <c r="I132">
        <v>217182</v>
      </c>
      <c r="J132">
        <v>210888.5625</v>
      </c>
      <c r="K132">
        <v>250849.03125</v>
      </c>
    </row>
    <row r="133" spans="1:11" x14ac:dyDescent="0.55000000000000004">
      <c r="A133" t="s">
        <v>16</v>
      </c>
      <c r="B133" t="s">
        <v>18</v>
      </c>
      <c r="C133" t="s">
        <v>11</v>
      </c>
      <c r="D133" t="s">
        <v>19</v>
      </c>
      <c r="E133">
        <v>1</v>
      </c>
      <c r="F133">
        <v>0</v>
      </c>
      <c r="G133">
        <v>1</v>
      </c>
      <c r="H133">
        <v>1</v>
      </c>
      <c r="I133">
        <v>217213</v>
      </c>
      <c r="J133">
        <v>188959.828125</v>
      </c>
      <c r="K133">
        <v>174204.359375</v>
      </c>
    </row>
    <row r="134" spans="1:11" x14ac:dyDescent="0.55000000000000004">
      <c r="A134" t="s">
        <v>17</v>
      </c>
      <c r="B134" t="s">
        <v>18</v>
      </c>
      <c r="C134" t="s">
        <v>11</v>
      </c>
      <c r="D134" t="s">
        <v>19</v>
      </c>
      <c r="E134">
        <v>1</v>
      </c>
      <c r="F134">
        <v>0</v>
      </c>
      <c r="G134">
        <v>1</v>
      </c>
      <c r="H134">
        <v>1</v>
      </c>
      <c r="I134">
        <v>217257</v>
      </c>
      <c r="J134">
        <v>190490.703125</v>
      </c>
      <c r="K134">
        <v>171604.859375</v>
      </c>
    </row>
    <row r="135" spans="1:11" x14ac:dyDescent="0.55000000000000004">
      <c r="A135" t="s">
        <v>17</v>
      </c>
      <c r="B135" t="s">
        <v>18</v>
      </c>
      <c r="C135" t="s">
        <v>11</v>
      </c>
      <c r="D135" t="s">
        <v>19</v>
      </c>
      <c r="E135">
        <v>1</v>
      </c>
      <c r="F135">
        <v>0</v>
      </c>
      <c r="G135">
        <v>1</v>
      </c>
      <c r="H135">
        <v>1</v>
      </c>
      <c r="I135">
        <v>217332</v>
      </c>
      <c r="J135">
        <v>308625.4375</v>
      </c>
      <c r="K135">
        <v>362726.0625</v>
      </c>
    </row>
    <row r="136" spans="1:11" x14ac:dyDescent="0.55000000000000004">
      <c r="A136" t="s">
        <v>17</v>
      </c>
      <c r="B136" t="s">
        <v>18</v>
      </c>
      <c r="C136" t="s">
        <v>11</v>
      </c>
      <c r="D136" t="s">
        <v>19</v>
      </c>
      <c r="E136">
        <v>1</v>
      </c>
      <c r="F136">
        <v>0</v>
      </c>
      <c r="G136">
        <v>1</v>
      </c>
      <c r="H136">
        <v>1</v>
      </c>
      <c r="I136">
        <v>217405</v>
      </c>
      <c r="J136">
        <v>173986.015625</v>
      </c>
      <c r="K136">
        <v>166710.140625</v>
      </c>
    </row>
    <row r="137" spans="1:11" x14ac:dyDescent="0.55000000000000004">
      <c r="A137" t="s">
        <v>17</v>
      </c>
      <c r="B137" t="s">
        <v>18</v>
      </c>
      <c r="C137" t="s">
        <v>11</v>
      </c>
      <c r="D137" t="s">
        <v>19</v>
      </c>
      <c r="E137">
        <v>1</v>
      </c>
      <c r="F137">
        <v>0</v>
      </c>
      <c r="G137">
        <v>1</v>
      </c>
      <c r="H137">
        <v>1</v>
      </c>
      <c r="I137">
        <v>217478</v>
      </c>
      <c r="J137">
        <v>144810.203125</v>
      </c>
      <c r="K137">
        <v>139181.234375</v>
      </c>
    </row>
    <row r="138" spans="1:11" x14ac:dyDescent="0.55000000000000004">
      <c r="A138" t="s">
        <v>17</v>
      </c>
      <c r="B138" t="s">
        <v>18</v>
      </c>
      <c r="C138" t="s">
        <v>11</v>
      </c>
      <c r="D138" t="s">
        <v>19</v>
      </c>
      <c r="E138">
        <v>1</v>
      </c>
      <c r="F138">
        <v>0</v>
      </c>
      <c r="G138">
        <v>1</v>
      </c>
      <c r="H138">
        <v>1</v>
      </c>
      <c r="I138">
        <v>217547</v>
      </c>
      <c r="J138">
        <v>209367.359375</v>
      </c>
      <c r="K138">
        <v>251251.375</v>
      </c>
    </row>
    <row r="139" spans="1:11" x14ac:dyDescent="0.55000000000000004">
      <c r="A139" t="s">
        <v>17</v>
      </c>
      <c r="B139" t="s">
        <v>18</v>
      </c>
      <c r="C139" t="s">
        <v>11</v>
      </c>
      <c r="D139" t="s">
        <v>19</v>
      </c>
      <c r="E139">
        <v>1</v>
      </c>
      <c r="F139">
        <v>0</v>
      </c>
      <c r="G139">
        <v>1</v>
      </c>
      <c r="H139">
        <v>1</v>
      </c>
      <c r="I139">
        <v>217607</v>
      </c>
      <c r="J139">
        <v>202691.53125</v>
      </c>
      <c r="K139">
        <v>174029.265625</v>
      </c>
    </row>
    <row r="140" spans="1:11" x14ac:dyDescent="0.55000000000000004">
      <c r="A140" t="s">
        <v>17</v>
      </c>
      <c r="B140" t="s">
        <v>18</v>
      </c>
      <c r="C140" t="s">
        <v>11</v>
      </c>
      <c r="D140" t="s">
        <v>19</v>
      </c>
      <c r="E140">
        <v>1</v>
      </c>
      <c r="F140">
        <v>0</v>
      </c>
      <c r="G140">
        <v>1</v>
      </c>
      <c r="H140">
        <v>1</v>
      </c>
      <c r="I140">
        <v>217668</v>
      </c>
      <c r="J140">
        <v>306541.0625</v>
      </c>
      <c r="K140">
        <v>228055</v>
      </c>
    </row>
    <row r="141" spans="1:11" x14ac:dyDescent="0.55000000000000004">
      <c r="A141" t="s">
        <v>17</v>
      </c>
      <c r="B141" t="s">
        <v>18</v>
      </c>
      <c r="C141" t="s">
        <v>11</v>
      </c>
      <c r="D141" t="s">
        <v>19</v>
      </c>
      <c r="E141">
        <v>1</v>
      </c>
      <c r="F141">
        <v>0</v>
      </c>
      <c r="G141">
        <v>1</v>
      </c>
      <c r="H141">
        <v>1</v>
      </c>
      <c r="I141">
        <v>217745</v>
      </c>
      <c r="J141">
        <v>219383.609375</v>
      </c>
      <c r="K141">
        <v>211378.953125</v>
      </c>
    </row>
    <row r="142" spans="1:11" x14ac:dyDescent="0.55000000000000004">
      <c r="A142" t="s">
        <v>17</v>
      </c>
      <c r="B142" t="s">
        <v>18</v>
      </c>
      <c r="C142" t="s">
        <v>11</v>
      </c>
      <c r="D142" t="s">
        <v>19</v>
      </c>
      <c r="E142">
        <v>1</v>
      </c>
      <c r="F142">
        <v>0</v>
      </c>
      <c r="G142">
        <v>1</v>
      </c>
      <c r="H142">
        <v>1</v>
      </c>
      <c r="I142">
        <v>217820</v>
      </c>
      <c r="J142">
        <v>215034.8125</v>
      </c>
      <c r="K142">
        <v>206798.8125</v>
      </c>
    </row>
    <row r="143" spans="1:11" x14ac:dyDescent="0.55000000000000004">
      <c r="A143" t="s">
        <v>17</v>
      </c>
      <c r="B143" t="s">
        <v>18</v>
      </c>
      <c r="C143" t="s">
        <v>11</v>
      </c>
      <c r="D143" t="s">
        <v>19</v>
      </c>
      <c r="E143">
        <v>1</v>
      </c>
      <c r="F143">
        <v>0</v>
      </c>
      <c r="G143">
        <v>1</v>
      </c>
      <c r="H143">
        <v>1</v>
      </c>
      <c r="I143">
        <v>217896</v>
      </c>
      <c r="J143">
        <v>159421.34375</v>
      </c>
      <c r="K143">
        <v>171750.421875</v>
      </c>
    </row>
    <row r="144" spans="1:11" x14ac:dyDescent="0.55000000000000004">
      <c r="A144" t="s">
        <v>17</v>
      </c>
      <c r="B144" t="s">
        <v>18</v>
      </c>
      <c r="C144" t="s">
        <v>11</v>
      </c>
      <c r="D144" t="s">
        <v>19</v>
      </c>
      <c r="E144">
        <v>1</v>
      </c>
      <c r="F144">
        <v>0</v>
      </c>
      <c r="G144">
        <v>1</v>
      </c>
      <c r="H144">
        <v>1</v>
      </c>
      <c r="I144">
        <v>217973</v>
      </c>
      <c r="J144">
        <v>118547.6875</v>
      </c>
      <c r="K144">
        <v>155797.28125</v>
      </c>
    </row>
    <row r="145" spans="1:11" x14ac:dyDescent="0.55000000000000004">
      <c r="A145" t="s">
        <v>17</v>
      </c>
      <c r="B145" t="s">
        <v>18</v>
      </c>
      <c r="C145" t="s">
        <v>11</v>
      </c>
      <c r="D145" t="s">
        <v>19</v>
      </c>
      <c r="E145">
        <v>1</v>
      </c>
      <c r="F145">
        <v>0</v>
      </c>
      <c r="G145">
        <v>1</v>
      </c>
      <c r="H145">
        <v>1</v>
      </c>
      <c r="I145">
        <v>218055</v>
      </c>
      <c r="J145">
        <v>107033.7578125</v>
      </c>
      <c r="K145">
        <v>81725.515625</v>
      </c>
    </row>
    <row r="146" spans="1:11" x14ac:dyDescent="0.55000000000000004">
      <c r="A146" t="s">
        <v>17</v>
      </c>
      <c r="B146" t="s">
        <v>18</v>
      </c>
      <c r="C146" t="s">
        <v>11</v>
      </c>
      <c r="D146" t="s">
        <v>19</v>
      </c>
      <c r="E146">
        <v>1</v>
      </c>
      <c r="F146">
        <v>0</v>
      </c>
      <c r="G146">
        <v>1</v>
      </c>
      <c r="H146">
        <v>1</v>
      </c>
      <c r="I146">
        <v>218158</v>
      </c>
      <c r="J146">
        <v>94183.5546875</v>
      </c>
      <c r="K146">
        <v>107900.5390625</v>
      </c>
    </row>
    <row r="147" spans="1:11" x14ac:dyDescent="0.55000000000000004">
      <c r="A147" t="s">
        <v>17</v>
      </c>
      <c r="B147" t="s">
        <v>18</v>
      </c>
      <c r="C147" t="s">
        <v>11</v>
      </c>
      <c r="D147" t="s">
        <v>19</v>
      </c>
      <c r="E147">
        <v>1</v>
      </c>
      <c r="F147">
        <v>0</v>
      </c>
      <c r="G147">
        <v>1</v>
      </c>
      <c r="H147">
        <v>1</v>
      </c>
      <c r="I147">
        <v>218238</v>
      </c>
      <c r="J147">
        <v>67216.4296875</v>
      </c>
      <c r="K147">
        <v>56582.23046875</v>
      </c>
    </row>
    <row r="148" spans="1:11" x14ac:dyDescent="0.55000000000000004">
      <c r="A148" t="s">
        <v>17</v>
      </c>
      <c r="B148" t="s">
        <v>18</v>
      </c>
      <c r="C148" t="s">
        <v>11</v>
      </c>
      <c r="D148" t="s">
        <v>19</v>
      </c>
      <c r="E148">
        <v>1</v>
      </c>
      <c r="F148">
        <v>0</v>
      </c>
      <c r="G148">
        <v>1</v>
      </c>
      <c r="H148">
        <v>1</v>
      </c>
      <c r="I148">
        <v>218315</v>
      </c>
      <c r="J148">
        <v>53428.0078125</v>
      </c>
      <c r="K148">
        <v>45554.55859375</v>
      </c>
    </row>
    <row r="149" spans="1:11" x14ac:dyDescent="0.55000000000000004">
      <c r="A149" t="s">
        <v>17</v>
      </c>
      <c r="B149" t="s">
        <v>18</v>
      </c>
      <c r="C149" t="s">
        <v>11</v>
      </c>
      <c r="D149" t="s">
        <v>19</v>
      </c>
      <c r="E149">
        <v>1</v>
      </c>
      <c r="F149">
        <v>0</v>
      </c>
      <c r="G149">
        <v>1</v>
      </c>
      <c r="H149">
        <v>1</v>
      </c>
      <c r="I149">
        <v>218399</v>
      </c>
      <c r="J149">
        <v>56001.04296875</v>
      </c>
      <c r="K149">
        <v>74097.203125</v>
      </c>
    </row>
    <row r="150" spans="1:11" x14ac:dyDescent="0.55000000000000004">
      <c r="A150" t="s">
        <v>17</v>
      </c>
      <c r="B150" t="s">
        <v>18</v>
      </c>
      <c r="C150" t="s">
        <v>11</v>
      </c>
      <c r="D150" t="s">
        <v>19</v>
      </c>
      <c r="E150">
        <v>1</v>
      </c>
      <c r="F150">
        <v>0</v>
      </c>
      <c r="G150">
        <v>1</v>
      </c>
      <c r="H150">
        <v>1</v>
      </c>
      <c r="I150">
        <v>218479</v>
      </c>
      <c r="J150">
        <v>63822.90625</v>
      </c>
      <c r="K150">
        <v>66880.9296875</v>
      </c>
    </row>
    <row r="151" spans="1:11" x14ac:dyDescent="0.55000000000000004">
      <c r="A151" t="s">
        <v>17</v>
      </c>
      <c r="B151" t="s">
        <v>18</v>
      </c>
      <c r="C151" t="s">
        <v>11</v>
      </c>
      <c r="D151" t="s">
        <v>19</v>
      </c>
      <c r="E151">
        <v>1</v>
      </c>
      <c r="F151">
        <v>0</v>
      </c>
      <c r="G151">
        <v>1</v>
      </c>
      <c r="H151">
        <v>1</v>
      </c>
      <c r="I151">
        <v>218546</v>
      </c>
      <c r="J151">
        <v>65438.8359375</v>
      </c>
      <c r="K151">
        <v>63771.8515625</v>
      </c>
    </row>
    <row r="152" spans="1:11" x14ac:dyDescent="0.55000000000000004">
      <c r="A152" t="s">
        <v>17</v>
      </c>
      <c r="B152" t="s">
        <v>18</v>
      </c>
      <c r="C152" t="s">
        <v>11</v>
      </c>
      <c r="D152" t="s">
        <v>19</v>
      </c>
      <c r="E152">
        <v>1</v>
      </c>
      <c r="F152">
        <v>0</v>
      </c>
      <c r="G152">
        <v>1</v>
      </c>
      <c r="H152">
        <v>1</v>
      </c>
      <c r="I152">
        <v>218793</v>
      </c>
      <c r="J152">
        <v>73378.6015625</v>
      </c>
      <c r="K152">
        <v>60792.67578125</v>
      </c>
    </row>
    <row r="153" spans="1:11" x14ac:dyDescent="0.55000000000000004">
      <c r="A153" t="s">
        <v>17</v>
      </c>
      <c r="B153" t="s">
        <v>18</v>
      </c>
      <c r="C153" t="s">
        <v>11</v>
      </c>
      <c r="D153" t="s">
        <v>19</v>
      </c>
      <c r="E153">
        <v>1</v>
      </c>
      <c r="F153">
        <v>0</v>
      </c>
      <c r="G153">
        <v>1</v>
      </c>
      <c r="H153">
        <v>1</v>
      </c>
      <c r="I153">
        <v>218883</v>
      </c>
      <c r="J153">
        <v>45964.9375</v>
      </c>
      <c r="K153">
        <v>39299.68359375</v>
      </c>
    </row>
    <row r="154" spans="1:11" x14ac:dyDescent="0.55000000000000004">
      <c r="A154" t="s">
        <v>17</v>
      </c>
      <c r="B154" t="s">
        <v>18</v>
      </c>
      <c r="C154" t="s">
        <v>11</v>
      </c>
      <c r="D154" t="s">
        <v>19</v>
      </c>
      <c r="E154">
        <v>1</v>
      </c>
      <c r="F154">
        <v>0</v>
      </c>
      <c r="G154">
        <v>1</v>
      </c>
      <c r="H154">
        <v>1</v>
      </c>
      <c r="I154">
        <v>218955</v>
      </c>
      <c r="J154">
        <v>73560.8046875</v>
      </c>
      <c r="K154">
        <v>63819.20703125</v>
      </c>
    </row>
    <row r="155" spans="1:11" x14ac:dyDescent="0.55000000000000004">
      <c r="A155" t="s">
        <v>17</v>
      </c>
      <c r="B155" t="s">
        <v>18</v>
      </c>
      <c r="C155" t="s">
        <v>11</v>
      </c>
      <c r="D155" t="s">
        <v>19</v>
      </c>
      <c r="E155">
        <v>1</v>
      </c>
      <c r="F155">
        <v>0</v>
      </c>
      <c r="G155">
        <v>1</v>
      </c>
      <c r="H155">
        <v>1</v>
      </c>
      <c r="I155">
        <v>219137</v>
      </c>
      <c r="J155">
        <v>35143.5859375</v>
      </c>
      <c r="K155">
        <v>41779.40234375</v>
      </c>
    </row>
    <row r="156" spans="1:11" x14ac:dyDescent="0.55000000000000004">
      <c r="A156" t="s">
        <v>17</v>
      </c>
      <c r="B156" t="s">
        <v>18</v>
      </c>
      <c r="C156" t="s">
        <v>11</v>
      </c>
      <c r="D156" t="s">
        <v>19</v>
      </c>
      <c r="E156">
        <v>1</v>
      </c>
      <c r="F156">
        <v>0</v>
      </c>
      <c r="G156">
        <v>1</v>
      </c>
      <c r="H156">
        <v>1</v>
      </c>
      <c r="I156">
        <v>219391</v>
      </c>
      <c r="J156">
        <v>36019.4375</v>
      </c>
      <c r="K156">
        <v>34239.23046875</v>
      </c>
    </row>
    <row r="157" spans="1:11" x14ac:dyDescent="0.55000000000000004">
      <c r="A157" t="s">
        <v>17</v>
      </c>
      <c r="B157" t="s">
        <v>18</v>
      </c>
      <c r="C157" t="s">
        <v>11</v>
      </c>
      <c r="D157" t="s">
        <v>19</v>
      </c>
      <c r="E157">
        <v>1</v>
      </c>
      <c r="F157">
        <v>0</v>
      </c>
      <c r="G157">
        <v>1</v>
      </c>
      <c r="H157">
        <v>1</v>
      </c>
      <c r="I157">
        <v>219466</v>
      </c>
      <c r="J157">
        <v>44913.8359375</v>
      </c>
      <c r="K157">
        <v>51531.24609375</v>
      </c>
    </row>
    <row r="158" spans="1:11" x14ac:dyDescent="0.55000000000000004">
      <c r="A158" t="s">
        <v>17</v>
      </c>
      <c r="B158" t="s">
        <v>18</v>
      </c>
      <c r="C158" t="s">
        <v>11</v>
      </c>
      <c r="D158" t="s">
        <v>19</v>
      </c>
      <c r="E158">
        <v>1</v>
      </c>
      <c r="F158">
        <v>0</v>
      </c>
      <c r="G158">
        <v>1</v>
      </c>
      <c r="H158">
        <v>1</v>
      </c>
      <c r="I158">
        <v>219538</v>
      </c>
      <c r="J158">
        <v>58953.36328125</v>
      </c>
      <c r="K158">
        <v>68348.359375</v>
      </c>
    </row>
    <row r="159" spans="1:11" x14ac:dyDescent="0.55000000000000004">
      <c r="A159" t="s">
        <v>17</v>
      </c>
      <c r="B159" t="s">
        <v>18</v>
      </c>
      <c r="C159" t="s">
        <v>11</v>
      </c>
      <c r="D159" t="s">
        <v>19</v>
      </c>
      <c r="E159">
        <v>1</v>
      </c>
      <c r="F159">
        <v>0</v>
      </c>
      <c r="G159">
        <v>1</v>
      </c>
      <c r="H159">
        <v>1</v>
      </c>
      <c r="I159">
        <v>219705</v>
      </c>
      <c r="J159">
        <v>41234.328125</v>
      </c>
      <c r="K159">
        <v>36266.640625</v>
      </c>
    </row>
    <row r="160" spans="1:11" x14ac:dyDescent="0.55000000000000004">
      <c r="A160" t="s">
        <v>17</v>
      </c>
      <c r="B160" t="s">
        <v>18</v>
      </c>
      <c r="C160" t="s">
        <v>11</v>
      </c>
      <c r="D160" t="s">
        <v>19</v>
      </c>
      <c r="E160">
        <v>1</v>
      </c>
      <c r="F160">
        <v>0</v>
      </c>
      <c r="G160">
        <v>1</v>
      </c>
      <c r="H160">
        <v>1</v>
      </c>
      <c r="I160">
        <v>219887</v>
      </c>
      <c r="J160">
        <v>49045.98828125</v>
      </c>
      <c r="K160">
        <v>46969.01953125</v>
      </c>
    </row>
    <row r="161" spans="1:11" x14ac:dyDescent="0.55000000000000004">
      <c r="A161" t="s">
        <v>17</v>
      </c>
      <c r="B161" t="s">
        <v>18</v>
      </c>
      <c r="C161" t="s">
        <v>11</v>
      </c>
      <c r="D161" t="s">
        <v>19</v>
      </c>
      <c r="E161">
        <v>1</v>
      </c>
      <c r="F161">
        <v>0</v>
      </c>
      <c r="G161">
        <v>1</v>
      </c>
      <c r="H161">
        <v>1</v>
      </c>
      <c r="I161">
        <v>219957</v>
      </c>
      <c r="J161">
        <v>38528.234375</v>
      </c>
      <c r="K161">
        <v>30100.330078125</v>
      </c>
    </row>
    <row r="162" spans="1:11" x14ac:dyDescent="0.55000000000000004">
      <c r="A162" t="s">
        <v>17</v>
      </c>
      <c r="B162" t="s">
        <v>18</v>
      </c>
      <c r="C162" t="s">
        <v>11</v>
      </c>
      <c r="D162" t="s">
        <v>19</v>
      </c>
      <c r="E162">
        <v>1</v>
      </c>
      <c r="F162">
        <v>0</v>
      </c>
      <c r="G162">
        <v>1</v>
      </c>
      <c r="H162">
        <v>1</v>
      </c>
      <c r="I162">
        <v>220033</v>
      </c>
      <c r="J162">
        <v>57427.9140625</v>
      </c>
      <c r="K162">
        <v>67302.375</v>
      </c>
    </row>
    <row r="163" spans="1:11" x14ac:dyDescent="0.55000000000000004">
      <c r="A163" t="s">
        <v>17</v>
      </c>
      <c r="B163" t="s">
        <v>18</v>
      </c>
      <c r="C163" t="s">
        <v>11</v>
      </c>
      <c r="D163" t="s">
        <v>19</v>
      </c>
      <c r="E163">
        <v>1</v>
      </c>
      <c r="F163">
        <v>0</v>
      </c>
      <c r="G163">
        <v>1</v>
      </c>
      <c r="H163">
        <v>1</v>
      </c>
      <c r="I163">
        <v>220158</v>
      </c>
      <c r="J163">
        <v>61540.0859375</v>
      </c>
      <c r="K163">
        <v>59351.37109375</v>
      </c>
    </row>
    <row r="164" spans="1:11" x14ac:dyDescent="0.55000000000000004">
      <c r="A164" t="s">
        <v>17</v>
      </c>
      <c r="B164" t="s">
        <v>18</v>
      </c>
      <c r="C164" t="s">
        <v>11</v>
      </c>
      <c r="D164" t="s">
        <v>19</v>
      </c>
      <c r="E164">
        <v>1</v>
      </c>
      <c r="F164">
        <v>0</v>
      </c>
      <c r="G164">
        <v>1</v>
      </c>
      <c r="H164">
        <v>1</v>
      </c>
      <c r="I164">
        <v>220226</v>
      </c>
      <c r="J164">
        <v>56723.6328125</v>
      </c>
      <c r="K164">
        <v>61354.0234375</v>
      </c>
    </row>
    <row r="165" spans="1:11" x14ac:dyDescent="0.55000000000000004">
      <c r="A165" t="s">
        <v>17</v>
      </c>
      <c r="B165" t="s">
        <v>18</v>
      </c>
      <c r="C165" t="s">
        <v>11</v>
      </c>
      <c r="D165" t="s">
        <v>19</v>
      </c>
      <c r="E165">
        <v>1</v>
      </c>
      <c r="F165">
        <v>0</v>
      </c>
      <c r="G165">
        <v>1</v>
      </c>
      <c r="H165">
        <v>1</v>
      </c>
      <c r="I165">
        <v>220349</v>
      </c>
      <c r="J165">
        <v>58211.8046875</v>
      </c>
      <c r="K165">
        <v>57252.72265625</v>
      </c>
    </row>
    <row r="166" spans="1:11" x14ac:dyDescent="0.55000000000000004">
      <c r="A166" t="s">
        <v>17</v>
      </c>
      <c r="B166" t="s">
        <v>18</v>
      </c>
      <c r="C166" t="s">
        <v>11</v>
      </c>
      <c r="D166" t="s">
        <v>19</v>
      </c>
      <c r="E166">
        <v>1</v>
      </c>
      <c r="F166">
        <v>0</v>
      </c>
      <c r="G166">
        <v>1</v>
      </c>
      <c r="H166">
        <v>1</v>
      </c>
      <c r="I166">
        <v>220471</v>
      </c>
      <c r="J166">
        <v>52772.59765625</v>
      </c>
      <c r="K166">
        <v>47588.42578125</v>
      </c>
    </row>
    <row r="167" spans="1:11" x14ac:dyDescent="0.55000000000000004">
      <c r="A167" t="s">
        <v>17</v>
      </c>
      <c r="B167" t="s">
        <v>18</v>
      </c>
      <c r="C167" t="s">
        <v>11</v>
      </c>
      <c r="D167" t="s">
        <v>19</v>
      </c>
      <c r="E167">
        <v>1</v>
      </c>
      <c r="F167">
        <v>0</v>
      </c>
      <c r="G167">
        <v>1</v>
      </c>
      <c r="H167">
        <v>1</v>
      </c>
      <c r="I167">
        <v>220560</v>
      </c>
      <c r="J167">
        <v>67774.1953125</v>
      </c>
      <c r="K167">
        <v>62247.94921875</v>
      </c>
    </row>
    <row r="168" spans="1:11" x14ac:dyDescent="0.55000000000000004">
      <c r="A168" t="s">
        <v>17</v>
      </c>
      <c r="B168" t="s">
        <v>20</v>
      </c>
      <c r="C168" t="s">
        <v>11</v>
      </c>
      <c r="D168" t="s">
        <v>21</v>
      </c>
      <c r="E168">
        <v>0.74070000000000003</v>
      </c>
      <c r="F168">
        <v>0</v>
      </c>
      <c r="G168">
        <v>1</v>
      </c>
      <c r="H168">
        <v>1</v>
      </c>
      <c r="I168">
        <v>220661</v>
      </c>
      <c r="J168">
        <v>143914.875</v>
      </c>
      <c r="K168">
        <v>121623.1640625</v>
      </c>
    </row>
    <row r="169" spans="1:11" x14ac:dyDescent="0.55000000000000004">
      <c r="A169" t="s">
        <v>17</v>
      </c>
      <c r="B169" t="s">
        <v>18</v>
      </c>
      <c r="C169" t="s">
        <v>11</v>
      </c>
      <c r="D169" t="s">
        <v>19</v>
      </c>
      <c r="E169">
        <v>1</v>
      </c>
      <c r="F169">
        <v>0</v>
      </c>
      <c r="G169">
        <v>1</v>
      </c>
      <c r="H169">
        <v>1</v>
      </c>
      <c r="I169">
        <v>220891</v>
      </c>
      <c r="J169">
        <v>35715.71484375</v>
      </c>
      <c r="K169">
        <v>37633.23046875</v>
      </c>
    </row>
    <row r="170" spans="1:11" x14ac:dyDescent="0.55000000000000004">
      <c r="A170" t="s">
        <v>17</v>
      </c>
      <c r="B170" t="s">
        <v>24</v>
      </c>
      <c r="C170" t="s">
        <v>11</v>
      </c>
      <c r="D170" t="s">
        <v>25</v>
      </c>
      <c r="E170">
        <v>0.41299999999999998</v>
      </c>
      <c r="F170">
        <v>0</v>
      </c>
      <c r="G170">
        <v>1</v>
      </c>
      <c r="H170">
        <v>1</v>
      </c>
      <c r="I170">
        <v>221013</v>
      </c>
      <c r="J170">
        <v>53526.2578125</v>
      </c>
      <c r="K170">
        <v>48428.64453125</v>
      </c>
    </row>
    <row r="171" spans="1:11" x14ac:dyDescent="0.55000000000000004">
      <c r="A171" t="s">
        <v>9</v>
      </c>
      <c r="B171" t="s">
        <v>22</v>
      </c>
      <c r="C171" t="s">
        <v>11</v>
      </c>
      <c r="D171" t="s">
        <v>34</v>
      </c>
      <c r="E171">
        <v>1</v>
      </c>
      <c r="F171">
        <v>0</v>
      </c>
      <c r="G171">
        <v>1</v>
      </c>
      <c r="H171">
        <v>1</v>
      </c>
      <c r="I171">
        <v>221055</v>
      </c>
      <c r="J171">
        <v>50726.94140625</v>
      </c>
      <c r="K171">
        <v>54393.92578125</v>
      </c>
    </row>
    <row r="172" spans="1:11" x14ac:dyDescent="0.55000000000000004">
      <c r="A172" t="s">
        <v>17</v>
      </c>
      <c r="B172" t="s">
        <v>22</v>
      </c>
      <c r="C172" t="s">
        <v>11</v>
      </c>
      <c r="D172" t="s">
        <v>23</v>
      </c>
      <c r="E172">
        <v>1</v>
      </c>
      <c r="F172">
        <v>0</v>
      </c>
      <c r="G172">
        <v>1</v>
      </c>
      <c r="H172">
        <v>1</v>
      </c>
      <c r="I172">
        <v>221075</v>
      </c>
      <c r="J172">
        <v>210523.453125</v>
      </c>
      <c r="K172">
        <v>214321.03125</v>
      </c>
    </row>
    <row r="173" spans="1:11" x14ac:dyDescent="0.55000000000000004">
      <c r="A173" t="s">
        <v>17</v>
      </c>
      <c r="B173" t="s">
        <v>24</v>
      </c>
      <c r="C173" t="s">
        <v>11</v>
      </c>
      <c r="D173" t="s">
        <v>25</v>
      </c>
      <c r="E173">
        <v>0.37840000000000001</v>
      </c>
      <c r="F173">
        <v>0</v>
      </c>
      <c r="G173">
        <v>1</v>
      </c>
      <c r="H173">
        <v>1</v>
      </c>
      <c r="I173">
        <v>221077</v>
      </c>
      <c r="J173">
        <v>97595.0234375</v>
      </c>
      <c r="K173">
        <v>76901.703125</v>
      </c>
    </row>
    <row r="174" spans="1:11" x14ac:dyDescent="0.55000000000000004">
      <c r="A174" t="s">
        <v>17</v>
      </c>
      <c r="B174" t="s">
        <v>22</v>
      </c>
      <c r="C174" t="s">
        <v>11</v>
      </c>
      <c r="D174" t="s">
        <v>23</v>
      </c>
      <c r="E174">
        <v>1</v>
      </c>
      <c r="F174">
        <v>0</v>
      </c>
      <c r="G174">
        <v>1</v>
      </c>
      <c r="H174">
        <v>1</v>
      </c>
      <c r="I174">
        <v>221149</v>
      </c>
      <c r="J174">
        <v>172482.546875</v>
      </c>
      <c r="K174">
        <v>188270.390625</v>
      </c>
    </row>
    <row r="175" spans="1:11" x14ac:dyDescent="0.55000000000000004">
      <c r="A175" t="s">
        <v>17</v>
      </c>
      <c r="B175" t="s">
        <v>22</v>
      </c>
      <c r="C175" t="s">
        <v>11</v>
      </c>
      <c r="D175" t="s">
        <v>23</v>
      </c>
      <c r="E175">
        <v>1</v>
      </c>
      <c r="F175">
        <v>0</v>
      </c>
      <c r="G175">
        <v>1</v>
      </c>
      <c r="H175">
        <v>1</v>
      </c>
      <c r="I175">
        <v>221160</v>
      </c>
      <c r="J175">
        <v>51693.89453125</v>
      </c>
      <c r="K175">
        <v>38764.5390625</v>
      </c>
    </row>
    <row r="176" spans="1:11" x14ac:dyDescent="0.55000000000000004">
      <c r="A176" t="s">
        <v>17</v>
      </c>
      <c r="B176" t="s">
        <v>18</v>
      </c>
      <c r="C176" t="s">
        <v>11</v>
      </c>
      <c r="D176" t="s">
        <v>19</v>
      </c>
      <c r="E176">
        <v>1</v>
      </c>
      <c r="F176">
        <v>0</v>
      </c>
      <c r="G176">
        <v>1</v>
      </c>
      <c r="H176">
        <v>1</v>
      </c>
      <c r="I176">
        <v>221806</v>
      </c>
      <c r="J176">
        <v>23823.84765625</v>
      </c>
      <c r="K176">
        <v>23645.42578125</v>
      </c>
    </row>
    <row r="177" spans="1:12" x14ac:dyDescent="0.55000000000000004">
      <c r="A177" t="s">
        <v>17</v>
      </c>
      <c r="B177" t="s">
        <v>18</v>
      </c>
      <c r="C177" t="s">
        <v>11</v>
      </c>
      <c r="D177" t="s">
        <v>19</v>
      </c>
      <c r="E177">
        <v>1</v>
      </c>
      <c r="F177">
        <v>0</v>
      </c>
      <c r="G177">
        <v>1</v>
      </c>
      <c r="H177">
        <v>1</v>
      </c>
      <c r="I177">
        <v>222073</v>
      </c>
      <c r="J177">
        <v>22532.625</v>
      </c>
      <c r="K177">
        <v>22473.091796875</v>
      </c>
    </row>
    <row r="178" spans="1:12" x14ac:dyDescent="0.55000000000000004">
      <c r="A178" t="s">
        <v>17</v>
      </c>
      <c r="B178" t="s">
        <v>18</v>
      </c>
      <c r="C178" t="s">
        <v>11</v>
      </c>
      <c r="D178" t="s">
        <v>19</v>
      </c>
      <c r="E178">
        <v>1</v>
      </c>
      <c r="F178">
        <v>0</v>
      </c>
      <c r="G178">
        <v>1</v>
      </c>
      <c r="H178">
        <v>1</v>
      </c>
      <c r="I178">
        <v>227185</v>
      </c>
      <c r="J178">
        <v>1549.62756347656</v>
      </c>
      <c r="K178">
        <v>2252.67138671875</v>
      </c>
    </row>
    <row r="179" spans="1:12" x14ac:dyDescent="0.55000000000000004">
      <c r="A179" t="s">
        <v>17</v>
      </c>
      <c r="B179" t="s">
        <v>18</v>
      </c>
      <c r="C179" t="s">
        <v>11</v>
      </c>
      <c r="D179" t="s">
        <v>19</v>
      </c>
      <c r="E179">
        <v>1</v>
      </c>
      <c r="F179">
        <v>0</v>
      </c>
      <c r="G179">
        <v>1</v>
      </c>
      <c r="H179">
        <v>1</v>
      </c>
      <c r="I179">
        <v>227246</v>
      </c>
      <c r="J179">
        <v>1700.52612304688</v>
      </c>
      <c r="K179">
        <v>1559.41186523438</v>
      </c>
    </row>
    <row r="180" spans="1:12" x14ac:dyDescent="0.55000000000000004">
      <c r="A180" t="s">
        <v>17</v>
      </c>
      <c r="B180" t="s">
        <v>18</v>
      </c>
      <c r="C180" t="s">
        <v>11</v>
      </c>
      <c r="D180" t="s">
        <v>19</v>
      </c>
      <c r="E180">
        <v>1</v>
      </c>
      <c r="F180">
        <v>0</v>
      </c>
      <c r="G180">
        <v>1</v>
      </c>
      <c r="H180">
        <v>1</v>
      </c>
      <c r="I180">
        <v>227307</v>
      </c>
      <c r="J180">
        <v>2027.75891113281</v>
      </c>
      <c r="K180">
        <v>1669.31616210938</v>
      </c>
    </row>
    <row r="181" spans="1:12" x14ac:dyDescent="0.55000000000000004">
      <c r="A181" t="s">
        <v>17</v>
      </c>
      <c r="B181" t="s">
        <v>18</v>
      </c>
      <c r="C181" t="s">
        <v>11</v>
      </c>
      <c r="D181" t="s">
        <v>19</v>
      </c>
      <c r="E181">
        <v>1</v>
      </c>
      <c r="F181">
        <v>0</v>
      </c>
      <c r="G181">
        <v>1</v>
      </c>
      <c r="H181">
        <v>1</v>
      </c>
      <c r="I181">
        <v>227353</v>
      </c>
      <c r="J181">
        <v>1503.57861328125</v>
      </c>
      <c r="K181">
        <v>860.494384765625</v>
      </c>
    </row>
    <row r="182" spans="1:12" x14ac:dyDescent="0.55000000000000004">
      <c r="A182" t="s">
        <v>9</v>
      </c>
      <c r="B182" t="s">
        <v>18</v>
      </c>
      <c r="C182" t="s">
        <v>11</v>
      </c>
      <c r="D182" t="s">
        <v>19</v>
      </c>
      <c r="E182">
        <v>1</v>
      </c>
      <c r="F182">
        <v>0</v>
      </c>
      <c r="G182">
        <v>1</v>
      </c>
      <c r="H182">
        <v>1</v>
      </c>
      <c r="I182">
        <v>227400</v>
      </c>
      <c r="J182">
        <v>378.74765014648398</v>
      </c>
      <c r="K182">
        <v>413.77700805664102</v>
      </c>
    </row>
    <row r="183" spans="1:12" x14ac:dyDescent="0.55000000000000004">
      <c r="A183" t="s">
        <v>17</v>
      </c>
      <c r="B183" t="s">
        <v>18</v>
      </c>
      <c r="C183" t="s">
        <v>11</v>
      </c>
      <c r="D183" t="s">
        <v>19</v>
      </c>
      <c r="E183">
        <v>1</v>
      </c>
      <c r="F183">
        <v>0</v>
      </c>
      <c r="G183">
        <v>1</v>
      </c>
      <c r="H183">
        <v>1</v>
      </c>
      <c r="I183">
        <v>227449</v>
      </c>
      <c r="J183">
        <v>734.301025390625</v>
      </c>
      <c r="K183">
        <v>640.60778808593795</v>
      </c>
    </row>
    <row r="184" spans="1:12" x14ac:dyDescent="0.55000000000000004">
      <c r="A184" t="s">
        <v>17</v>
      </c>
      <c r="B184" t="s">
        <v>18</v>
      </c>
      <c r="C184" t="s">
        <v>11</v>
      </c>
      <c r="D184" t="s">
        <v>19</v>
      </c>
      <c r="E184">
        <v>1</v>
      </c>
      <c r="F184">
        <v>0</v>
      </c>
      <c r="G184">
        <v>1</v>
      </c>
      <c r="H184">
        <v>1</v>
      </c>
      <c r="I184">
        <v>227496</v>
      </c>
      <c r="J184">
        <v>264.92663574218801</v>
      </c>
      <c r="K184">
        <v>786.95654296875</v>
      </c>
    </row>
    <row r="185" spans="1:12" x14ac:dyDescent="0.55000000000000004">
      <c r="A185" t="s">
        <v>16</v>
      </c>
      <c r="B185" t="s">
        <v>18</v>
      </c>
      <c r="C185" t="s">
        <v>11</v>
      </c>
      <c r="D185" t="s">
        <v>19</v>
      </c>
      <c r="E185">
        <v>1</v>
      </c>
      <c r="F185">
        <v>0</v>
      </c>
      <c r="G185">
        <v>1</v>
      </c>
      <c r="H185">
        <v>1</v>
      </c>
      <c r="I185">
        <v>227539</v>
      </c>
      <c r="J185">
        <v>596.24719238281295</v>
      </c>
      <c r="K185">
        <v>750.997802734375</v>
      </c>
    </row>
    <row r="186" spans="1:12" x14ac:dyDescent="0.55000000000000004">
      <c r="A186" t="s">
        <v>17</v>
      </c>
      <c r="B186" t="s">
        <v>18</v>
      </c>
      <c r="C186" t="s">
        <v>11</v>
      </c>
      <c r="D186" t="s">
        <v>19</v>
      </c>
      <c r="E186">
        <v>1</v>
      </c>
      <c r="F186">
        <v>0</v>
      </c>
      <c r="G186">
        <v>1</v>
      </c>
      <c r="H186">
        <v>1</v>
      </c>
      <c r="I186">
        <v>227583</v>
      </c>
      <c r="J186">
        <v>532.75494384765602</v>
      </c>
      <c r="K186">
        <v>1275.29553222656</v>
      </c>
    </row>
    <row r="187" spans="1:12" x14ac:dyDescent="0.55000000000000004">
      <c r="A187" t="s">
        <v>9</v>
      </c>
      <c r="B187" t="s">
        <v>18</v>
      </c>
      <c r="C187" t="s">
        <v>11</v>
      </c>
      <c r="D187" t="s">
        <v>19</v>
      </c>
      <c r="E187">
        <v>1</v>
      </c>
      <c r="F187">
        <v>0</v>
      </c>
      <c r="G187">
        <v>1</v>
      </c>
      <c r="H187">
        <v>1</v>
      </c>
      <c r="I187">
        <v>227620</v>
      </c>
      <c r="J187">
        <v>264.92663574218801</v>
      </c>
      <c r="K187">
        <v>690.25476074218795</v>
      </c>
    </row>
    <row r="188" spans="1:12" x14ac:dyDescent="0.55000000000000004">
      <c r="A188" t="s">
        <v>9</v>
      </c>
      <c r="B188" t="s">
        <v>18</v>
      </c>
      <c r="C188" t="s">
        <v>11</v>
      </c>
      <c r="D188" t="s">
        <v>19</v>
      </c>
      <c r="E188">
        <v>1</v>
      </c>
      <c r="F188">
        <v>0</v>
      </c>
      <c r="G188">
        <v>1</v>
      </c>
      <c r="H188">
        <v>1</v>
      </c>
      <c r="I188">
        <v>227697</v>
      </c>
      <c r="J188">
        <v>264.92663574218801</v>
      </c>
      <c r="K188">
        <v>264.92663574218801</v>
      </c>
    </row>
    <row r="189" spans="1:12" x14ac:dyDescent="0.55000000000000004">
      <c r="A189" t="s">
        <v>17</v>
      </c>
      <c r="B189" t="s">
        <v>18</v>
      </c>
      <c r="C189" t="s">
        <v>11</v>
      </c>
      <c r="D189" t="s">
        <v>19</v>
      </c>
      <c r="E189">
        <v>1</v>
      </c>
      <c r="F189">
        <v>0</v>
      </c>
      <c r="G189">
        <v>1</v>
      </c>
      <c r="H189">
        <v>1</v>
      </c>
      <c r="I189">
        <v>227728</v>
      </c>
      <c r="J189">
        <v>437.53640747070301</v>
      </c>
      <c r="K189">
        <v>264.92663574218801</v>
      </c>
    </row>
    <row r="191" spans="1:12" x14ac:dyDescent="0.55000000000000004">
      <c r="J191" s="6"/>
      <c r="K191" s="6">
        <f>SUM(K4:K189)/SUM(J4:J189)</f>
        <v>0.96425947245094612</v>
      </c>
      <c r="L191" s="12" t="s">
        <v>55</v>
      </c>
    </row>
    <row r="192" spans="1:12" x14ac:dyDescent="0.55000000000000004">
      <c r="J192" s="6"/>
      <c r="K192" s="6"/>
    </row>
  </sheetData>
  <mergeCells count="1">
    <mergeCell ref="J2:K2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02"/>
  <sheetViews>
    <sheetView tabSelected="1" topLeftCell="A273" zoomScale="70" zoomScaleNormal="70" workbookViewId="0">
      <selection activeCell="P290" sqref="P290"/>
    </sheetView>
  </sheetViews>
  <sheetFormatPr defaultRowHeight="14.4" x14ac:dyDescent="0.55000000000000004"/>
  <cols>
    <col min="1" max="1" width="11.05078125" customWidth="1"/>
    <col min="2" max="2" width="23.15625" customWidth="1"/>
    <col min="3" max="3" width="52.9453125" style="9" customWidth="1"/>
    <col min="4" max="4" width="15.734375" customWidth="1"/>
    <col min="10" max="10" width="15.89453125" customWidth="1"/>
    <col min="12" max="12" width="11.62890625" customWidth="1"/>
    <col min="13" max="13" width="15.3125" customWidth="1"/>
    <col min="14" max="14" width="19.41796875" customWidth="1"/>
  </cols>
  <sheetData>
    <row r="1" spans="1:14" ht="15.6" x14ac:dyDescent="0.6">
      <c r="A1" s="2" t="s">
        <v>49</v>
      </c>
    </row>
    <row r="2" spans="1:14" ht="15.6" x14ac:dyDescent="0.6">
      <c r="K2" s="11" t="s">
        <v>39</v>
      </c>
      <c r="L2" s="11"/>
    </row>
    <row r="3" spans="1:14" s="2" customFormat="1" ht="15.6" x14ac:dyDescent="0.6">
      <c r="A3" s="4" t="s">
        <v>0</v>
      </c>
      <c r="B3" s="10" t="s">
        <v>1</v>
      </c>
      <c r="C3" s="4" t="s">
        <v>2</v>
      </c>
      <c r="D3" s="4" t="s">
        <v>3</v>
      </c>
      <c r="E3" s="4" t="s">
        <v>4</v>
      </c>
      <c r="F3" s="4" t="s">
        <v>5</v>
      </c>
      <c r="G3" s="4" t="s">
        <v>6</v>
      </c>
      <c r="H3" s="4" t="s">
        <v>7</v>
      </c>
      <c r="I3" s="4" t="s">
        <v>8</v>
      </c>
      <c r="J3" s="5" t="s">
        <v>37</v>
      </c>
      <c r="K3" s="5" t="s">
        <v>38</v>
      </c>
      <c r="L3" s="5" t="s">
        <v>40</v>
      </c>
      <c r="M3" s="4" t="s">
        <v>53</v>
      </c>
      <c r="N3" s="2" t="s">
        <v>54</v>
      </c>
    </row>
    <row r="4" spans="1:14" x14ac:dyDescent="0.55000000000000004">
      <c r="A4" t="s">
        <v>41</v>
      </c>
      <c r="B4" s="9">
        <v>19112979</v>
      </c>
      <c r="C4" t="s">
        <v>42</v>
      </c>
      <c r="D4" t="s">
        <v>13</v>
      </c>
      <c r="E4">
        <v>1</v>
      </c>
      <c r="F4">
        <v>0</v>
      </c>
      <c r="G4">
        <v>1</v>
      </c>
      <c r="H4">
        <v>1</v>
      </c>
      <c r="I4">
        <v>3385</v>
      </c>
      <c r="J4" s="7">
        <v>56790</v>
      </c>
      <c r="K4" s="7">
        <v>76310</v>
      </c>
      <c r="L4" s="7">
        <f t="shared" ref="L4:L10" si="0">K4/J4</f>
        <v>1.3437224863532311</v>
      </c>
      <c r="M4" s="7">
        <f>L4/'Non-P62 Peptides'!$K$191</f>
        <v>1.3935279089743027</v>
      </c>
      <c r="N4">
        <f t="shared" ref="N4:N10" si="1">LOG(M4,2)</f>
        <v>0.4787418964034183</v>
      </c>
    </row>
    <row r="5" spans="1:14" x14ac:dyDescent="0.55000000000000004">
      <c r="A5" t="s">
        <v>41</v>
      </c>
      <c r="B5" s="9">
        <v>19112979</v>
      </c>
      <c r="C5" t="s">
        <v>42</v>
      </c>
      <c r="D5" t="s">
        <v>13</v>
      </c>
      <c r="E5">
        <v>1</v>
      </c>
      <c r="F5">
        <v>0</v>
      </c>
      <c r="G5">
        <v>1</v>
      </c>
      <c r="H5">
        <v>1</v>
      </c>
      <c r="I5">
        <v>3396</v>
      </c>
      <c r="J5" s="7">
        <v>25460</v>
      </c>
      <c r="K5" s="7">
        <v>36240</v>
      </c>
      <c r="L5" s="7">
        <f t="shared" si="0"/>
        <v>1.4234092694422624</v>
      </c>
      <c r="M5" s="7">
        <f>L5/'Non-P62 Peptides'!$K$191</f>
        <v>1.4761683033553754</v>
      </c>
      <c r="N5">
        <f t="shared" si="1"/>
        <v>0.56185721772201269</v>
      </c>
    </row>
    <row r="6" spans="1:14" x14ac:dyDescent="0.55000000000000004">
      <c r="A6" t="s">
        <v>41</v>
      </c>
      <c r="B6" s="9">
        <v>19112979</v>
      </c>
      <c r="C6" t="s">
        <v>42</v>
      </c>
      <c r="D6" t="s">
        <v>13</v>
      </c>
      <c r="E6">
        <v>1</v>
      </c>
      <c r="F6">
        <v>0</v>
      </c>
      <c r="G6">
        <v>1</v>
      </c>
      <c r="H6">
        <v>1</v>
      </c>
      <c r="I6">
        <v>3419</v>
      </c>
      <c r="J6" s="7">
        <v>6762</v>
      </c>
      <c r="K6" s="7">
        <v>10600</v>
      </c>
      <c r="L6" s="7">
        <f t="shared" si="0"/>
        <v>1.567583555161195</v>
      </c>
      <c r="M6" s="7">
        <f>L6/'Non-P62 Peptides'!$K$191</f>
        <v>1.6256864463843173</v>
      </c>
      <c r="N6">
        <f t="shared" si="1"/>
        <v>0.70104902502168209</v>
      </c>
    </row>
    <row r="7" spans="1:14" x14ac:dyDescent="0.55000000000000004">
      <c r="A7" t="s">
        <v>41</v>
      </c>
      <c r="B7" s="9">
        <v>19112979</v>
      </c>
      <c r="C7" t="s">
        <v>42</v>
      </c>
      <c r="D7" t="s">
        <v>13</v>
      </c>
      <c r="E7">
        <v>1</v>
      </c>
      <c r="F7">
        <v>0</v>
      </c>
      <c r="G7">
        <v>1</v>
      </c>
      <c r="H7">
        <v>1</v>
      </c>
      <c r="I7">
        <v>3382</v>
      </c>
      <c r="J7" s="7">
        <v>4324</v>
      </c>
      <c r="K7" s="7">
        <v>7322</v>
      </c>
      <c r="L7" s="7">
        <f t="shared" si="0"/>
        <v>1.6933395004625347</v>
      </c>
      <c r="M7" s="7">
        <f>L7/'Non-P62 Peptides'!$K$191</f>
        <v>1.7561035684289619</v>
      </c>
      <c r="N7">
        <f t="shared" si="1"/>
        <v>0.81237793214703058</v>
      </c>
    </row>
    <row r="8" spans="1:14" x14ac:dyDescent="0.55000000000000004">
      <c r="A8" t="s">
        <v>41</v>
      </c>
      <c r="B8" s="9">
        <v>19112979</v>
      </c>
      <c r="C8" t="s">
        <v>42</v>
      </c>
      <c r="D8" t="s">
        <v>13</v>
      </c>
      <c r="E8">
        <v>1</v>
      </c>
      <c r="F8">
        <v>0</v>
      </c>
      <c r="G8">
        <v>1</v>
      </c>
      <c r="H8">
        <v>1</v>
      </c>
      <c r="I8">
        <v>3397</v>
      </c>
      <c r="J8" s="7">
        <v>31110</v>
      </c>
      <c r="K8" s="7">
        <v>48250</v>
      </c>
      <c r="L8" s="7">
        <f t="shared" si="0"/>
        <v>1.5509482481517196</v>
      </c>
      <c r="M8" s="7">
        <f>L8/'Non-P62 Peptides'!$K$191</f>
        <v>1.6084345474040647</v>
      </c>
      <c r="N8">
        <f t="shared" si="1"/>
        <v>0.68565722908555859</v>
      </c>
    </row>
    <row r="9" spans="1:14" x14ac:dyDescent="0.55000000000000004">
      <c r="A9" t="s">
        <v>41</v>
      </c>
      <c r="B9" s="9">
        <v>19112979</v>
      </c>
      <c r="C9" t="s">
        <v>42</v>
      </c>
      <c r="D9" t="s">
        <v>13</v>
      </c>
      <c r="E9">
        <v>1</v>
      </c>
      <c r="F9">
        <v>0</v>
      </c>
      <c r="G9">
        <v>1</v>
      </c>
      <c r="H9">
        <v>1</v>
      </c>
      <c r="I9">
        <v>3399</v>
      </c>
      <c r="J9" s="7">
        <v>10360</v>
      </c>
      <c r="K9" s="7">
        <v>18050</v>
      </c>
      <c r="L9" s="7">
        <f t="shared" si="0"/>
        <v>1.7422779922779923</v>
      </c>
      <c r="M9" s="7">
        <f>L9/'Non-P62 Peptides'!$K$191</f>
        <v>1.8068559781419473</v>
      </c>
      <c r="N9">
        <f t="shared" si="1"/>
        <v>0.85348151566511488</v>
      </c>
    </row>
    <row r="10" spans="1:14" x14ac:dyDescent="0.55000000000000004">
      <c r="A10" t="s">
        <v>41</v>
      </c>
      <c r="B10" s="9" t="s">
        <v>11</v>
      </c>
      <c r="C10" t="s">
        <v>42</v>
      </c>
      <c r="D10" t="s">
        <v>13</v>
      </c>
      <c r="E10">
        <v>1</v>
      </c>
      <c r="F10">
        <v>0</v>
      </c>
      <c r="G10">
        <v>1</v>
      </c>
      <c r="H10">
        <v>1</v>
      </c>
      <c r="I10">
        <v>206932</v>
      </c>
      <c r="J10">
        <v>62038.97265625</v>
      </c>
      <c r="K10">
        <v>86034.2734375</v>
      </c>
      <c r="L10" s="7">
        <f t="shared" si="0"/>
        <v>1.3867778551750831</v>
      </c>
      <c r="M10" s="7">
        <f>L10/'Non-P62 Peptides'!$K$191</f>
        <v>1.4381791362133924</v>
      </c>
      <c r="N10">
        <f t="shared" si="1"/>
        <v>0.52424338567343043</v>
      </c>
    </row>
    <row r="11" spans="1:14" x14ac:dyDescent="0.55000000000000004">
      <c r="K11" s="7"/>
      <c r="L11" s="1" t="s">
        <v>51</v>
      </c>
      <c r="M11" s="8">
        <f>AVERAGE(M4:M10)</f>
        <v>1.5864222698431945</v>
      </c>
    </row>
    <row r="12" spans="1:14" ht="15.6" x14ac:dyDescent="0.6">
      <c r="A12" s="2" t="s">
        <v>50</v>
      </c>
    </row>
    <row r="13" spans="1:14" ht="15.6" x14ac:dyDescent="0.6">
      <c r="K13" s="11" t="s">
        <v>39</v>
      </c>
      <c r="L13" s="11"/>
    </row>
    <row r="14" spans="1:14" ht="15.6" x14ac:dyDescent="0.6">
      <c r="A14" s="4" t="s">
        <v>0</v>
      </c>
      <c r="B14" s="10" t="s">
        <v>1</v>
      </c>
      <c r="C14" s="4" t="s">
        <v>2</v>
      </c>
      <c r="D14" s="4" t="s">
        <v>3</v>
      </c>
      <c r="E14" s="4" t="s">
        <v>4</v>
      </c>
      <c r="F14" s="4" t="s">
        <v>5</v>
      </c>
      <c r="G14" s="4" t="s">
        <v>6</v>
      </c>
      <c r="H14" s="4" t="s">
        <v>7</v>
      </c>
      <c r="I14" s="4" t="s">
        <v>8</v>
      </c>
      <c r="J14" s="5" t="s">
        <v>37</v>
      </c>
      <c r="K14" s="5" t="s">
        <v>38</v>
      </c>
      <c r="L14" s="5" t="s">
        <v>40</v>
      </c>
      <c r="M14" s="4" t="s">
        <v>53</v>
      </c>
      <c r="N14" s="4" t="s">
        <v>54</v>
      </c>
    </row>
    <row r="15" spans="1:14" x14ac:dyDescent="0.55000000000000004">
      <c r="A15" t="s">
        <v>41</v>
      </c>
      <c r="B15" s="9">
        <v>19112979</v>
      </c>
      <c r="C15" t="s">
        <v>43</v>
      </c>
      <c r="D15" t="s">
        <v>13</v>
      </c>
      <c r="E15">
        <v>1</v>
      </c>
      <c r="F15">
        <v>0</v>
      </c>
      <c r="G15">
        <v>1</v>
      </c>
      <c r="H15">
        <v>1</v>
      </c>
      <c r="I15">
        <v>3463</v>
      </c>
      <c r="J15" s="7">
        <v>15280</v>
      </c>
      <c r="K15" s="7">
        <v>8347</v>
      </c>
      <c r="L15" s="7">
        <f t="shared" ref="L15:L46" si="2">K15/J15</f>
        <v>0.5462696335078534</v>
      </c>
      <c r="M15" s="7">
        <f>L15/'Non-P62 Peptides'!$K$191</f>
        <v>0.56651725921794693</v>
      </c>
      <c r="N15">
        <f t="shared" ref="N15:N63" si="3">LOG(M15,2)</f>
        <v>-0.81980818578094317</v>
      </c>
    </row>
    <row r="16" spans="1:14" x14ac:dyDescent="0.55000000000000004">
      <c r="A16" t="s">
        <v>41</v>
      </c>
      <c r="B16" s="9">
        <v>19112979</v>
      </c>
      <c r="C16" t="s">
        <v>43</v>
      </c>
      <c r="D16" t="s">
        <v>13</v>
      </c>
      <c r="E16">
        <v>1</v>
      </c>
      <c r="F16">
        <v>0</v>
      </c>
      <c r="G16">
        <v>1</v>
      </c>
      <c r="H16">
        <v>1</v>
      </c>
      <c r="I16">
        <v>3465</v>
      </c>
      <c r="J16" s="7">
        <v>20460</v>
      </c>
      <c r="K16" s="7">
        <v>11680</v>
      </c>
      <c r="L16" s="7">
        <f t="shared" si="2"/>
        <v>0.57086999022482898</v>
      </c>
      <c r="M16" s="7">
        <f>L16/'Non-P62 Peptides'!$K$191</f>
        <v>0.59202943453985135</v>
      </c>
      <c r="N16">
        <f t="shared" si="3"/>
        <v>-0.75625918928817581</v>
      </c>
    </row>
    <row r="17" spans="1:14" x14ac:dyDescent="0.55000000000000004">
      <c r="A17" t="s">
        <v>41</v>
      </c>
      <c r="B17" s="9">
        <v>19112979</v>
      </c>
      <c r="C17" t="s">
        <v>43</v>
      </c>
      <c r="D17" t="s">
        <v>13</v>
      </c>
      <c r="E17">
        <v>1</v>
      </c>
      <c r="F17">
        <v>0</v>
      </c>
      <c r="G17">
        <v>1</v>
      </c>
      <c r="H17">
        <v>1</v>
      </c>
      <c r="I17">
        <v>3467</v>
      </c>
      <c r="J17" s="7">
        <v>12310</v>
      </c>
      <c r="K17" s="7">
        <v>6697</v>
      </c>
      <c r="L17" s="7">
        <f t="shared" si="2"/>
        <v>0.54402924451665313</v>
      </c>
      <c r="M17" s="7">
        <f>L17/'Non-P62 Peptides'!$K$191</f>
        <v>0.56419382962745956</v>
      </c>
      <c r="N17">
        <f t="shared" si="3"/>
        <v>-0.82573720708252918</v>
      </c>
    </row>
    <row r="18" spans="1:14" x14ac:dyDescent="0.55000000000000004">
      <c r="A18" t="s">
        <v>41</v>
      </c>
      <c r="B18" s="9">
        <v>19112979</v>
      </c>
      <c r="C18" t="s">
        <v>43</v>
      </c>
      <c r="D18" t="s">
        <v>13</v>
      </c>
      <c r="E18">
        <v>1</v>
      </c>
      <c r="F18">
        <v>0</v>
      </c>
      <c r="G18">
        <v>1</v>
      </c>
      <c r="H18">
        <v>1</v>
      </c>
      <c r="I18">
        <v>3470</v>
      </c>
      <c r="J18" s="7">
        <v>52840</v>
      </c>
      <c r="K18" s="7">
        <v>27000</v>
      </c>
      <c r="L18" s="7">
        <f t="shared" si="2"/>
        <v>0.51097653292959877</v>
      </c>
      <c r="M18" s="7">
        <f>L18/'Non-P62 Peptides'!$K$191</f>
        <v>0.52991601070902961</v>
      </c>
      <c r="N18">
        <f t="shared" si="3"/>
        <v>-0.91616437773149895</v>
      </c>
    </row>
    <row r="19" spans="1:14" x14ac:dyDescent="0.55000000000000004">
      <c r="A19" t="s">
        <v>41</v>
      </c>
      <c r="B19" s="9">
        <v>19112979</v>
      </c>
      <c r="C19" t="s">
        <v>43</v>
      </c>
      <c r="D19" t="s">
        <v>13</v>
      </c>
      <c r="E19">
        <v>1</v>
      </c>
      <c r="F19">
        <v>0</v>
      </c>
      <c r="G19">
        <v>1</v>
      </c>
      <c r="H19">
        <v>1</v>
      </c>
      <c r="I19">
        <v>3471</v>
      </c>
      <c r="J19" s="7">
        <v>58770</v>
      </c>
      <c r="K19" s="7">
        <v>31760</v>
      </c>
      <c r="L19" s="7">
        <f t="shared" si="2"/>
        <v>0.54041177471499069</v>
      </c>
      <c r="M19" s="7">
        <f>L19/'Non-P62 Peptides'!$K$191</f>
        <v>0.56044227736895014</v>
      </c>
      <c r="N19">
        <f t="shared" si="3"/>
        <v>-0.83536230426864988</v>
      </c>
    </row>
    <row r="20" spans="1:14" x14ac:dyDescent="0.55000000000000004">
      <c r="A20" t="s">
        <v>41</v>
      </c>
      <c r="B20" s="9">
        <v>19112979</v>
      </c>
      <c r="C20" t="s">
        <v>43</v>
      </c>
      <c r="D20" t="s">
        <v>13</v>
      </c>
      <c r="E20">
        <v>1</v>
      </c>
      <c r="F20">
        <v>0</v>
      </c>
      <c r="G20">
        <v>1</v>
      </c>
      <c r="H20">
        <v>1</v>
      </c>
      <c r="I20">
        <v>3474</v>
      </c>
      <c r="J20" s="7">
        <v>5485</v>
      </c>
      <c r="K20" s="7">
        <v>3223</v>
      </c>
      <c r="L20" s="7">
        <f t="shared" si="2"/>
        <v>0.58760255241567916</v>
      </c>
      <c r="M20" s="7">
        <f>L20/'Non-P62 Peptides'!$K$191</f>
        <v>0.60938219349001177</v>
      </c>
      <c r="N20">
        <f t="shared" si="3"/>
        <v>-0.71458075065387483</v>
      </c>
    </row>
    <row r="21" spans="1:14" x14ac:dyDescent="0.55000000000000004">
      <c r="A21" t="s">
        <v>41</v>
      </c>
      <c r="B21" s="9">
        <v>19112979</v>
      </c>
      <c r="C21" t="s">
        <v>43</v>
      </c>
      <c r="D21" t="s">
        <v>13</v>
      </c>
      <c r="E21">
        <v>1</v>
      </c>
      <c r="F21">
        <v>0</v>
      </c>
      <c r="G21">
        <v>1</v>
      </c>
      <c r="H21">
        <v>1</v>
      </c>
      <c r="I21">
        <v>3476</v>
      </c>
      <c r="J21" s="7">
        <v>101800</v>
      </c>
      <c r="K21" s="7">
        <v>55310</v>
      </c>
      <c r="L21" s="7">
        <f t="shared" si="2"/>
        <v>0.54332023575638511</v>
      </c>
      <c r="M21" s="7">
        <f>L21/'Non-P62 Peptides'!$K$191</f>
        <v>0.56345854127352113</v>
      </c>
      <c r="N21">
        <f t="shared" si="3"/>
        <v>-0.82761863266999691</v>
      </c>
    </row>
    <row r="22" spans="1:14" x14ac:dyDescent="0.55000000000000004">
      <c r="A22" t="s">
        <v>41</v>
      </c>
      <c r="B22" s="9">
        <v>19112979</v>
      </c>
      <c r="C22" t="s">
        <v>43</v>
      </c>
      <c r="D22" t="s">
        <v>13</v>
      </c>
      <c r="E22">
        <v>1</v>
      </c>
      <c r="F22">
        <v>0</v>
      </c>
      <c r="G22">
        <v>1</v>
      </c>
      <c r="H22">
        <v>1</v>
      </c>
      <c r="I22">
        <v>3478</v>
      </c>
      <c r="J22" s="7">
        <v>126100</v>
      </c>
      <c r="K22" s="7">
        <v>66480</v>
      </c>
      <c r="L22" s="7">
        <f t="shared" si="2"/>
        <v>0.52720063441712928</v>
      </c>
      <c r="M22" s="7">
        <f>L22/'Non-P62 Peptides'!$K$191</f>
        <v>0.5467414627279682</v>
      </c>
      <c r="N22">
        <f t="shared" si="3"/>
        <v>-0.87106930686810247</v>
      </c>
    </row>
    <row r="23" spans="1:14" x14ac:dyDescent="0.55000000000000004">
      <c r="A23" t="s">
        <v>41</v>
      </c>
      <c r="B23" s="9">
        <v>19112979</v>
      </c>
      <c r="C23" t="s">
        <v>43</v>
      </c>
      <c r="D23" t="s">
        <v>13</v>
      </c>
      <c r="E23">
        <v>1</v>
      </c>
      <c r="F23">
        <v>0</v>
      </c>
      <c r="G23">
        <v>1</v>
      </c>
      <c r="H23">
        <v>1</v>
      </c>
      <c r="I23">
        <v>3481</v>
      </c>
      <c r="J23" s="7">
        <v>4165</v>
      </c>
      <c r="K23" s="7">
        <v>2527</v>
      </c>
      <c r="L23" s="7">
        <f t="shared" si="2"/>
        <v>0.60672268907563021</v>
      </c>
      <c r="M23" s="7">
        <f>L23/'Non-P62 Peptides'!$K$191</f>
        <v>0.62921102297648979</v>
      </c>
      <c r="N23">
        <f t="shared" si="3"/>
        <v>-0.66838414973099969</v>
      </c>
    </row>
    <row r="24" spans="1:14" x14ac:dyDescent="0.55000000000000004">
      <c r="A24" t="s">
        <v>41</v>
      </c>
      <c r="B24" s="9">
        <v>19112979</v>
      </c>
      <c r="C24" t="s">
        <v>43</v>
      </c>
      <c r="D24" t="s">
        <v>13</v>
      </c>
      <c r="E24">
        <v>1</v>
      </c>
      <c r="F24">
        <v>0</v>
      </c>
      <c r="G24">
        <v>1</v>
      </c>
      <c r="H24">
        <v>1</v>
      </c>
      <c r="I24">
        <v>3483</v>
      </c>
      <c r="J24" s="7">
        <v>178200</v>
      </c>
      <c r="K24" s="7">
        <v>91770</v>
      </c>
      <c r="L24" s="7">
        <f t="shared" si="2"/>
        <v>0.51498316498316499</v>
      </c>
      <c r="M24" s="7">
        <f>L24/'Non-P62 Peptides'!$K$191</f>
        <v>0.53407114961928803</v>
      </c>
      <c r="N24">
        <f t="shared" si="3"/>
        <v>-0.90489614255279038</v>
      </c>
    </row>
    <row r="25" spans="1:14" x14ac:dyDescent="0.55000000000000004">
      <c r="A25" t="s">
        <v>41</v>
      </c>
      <c r="B25" s="9">
        <v>19112979</v>
      </c>
      <c r="C25" t="s">
        <v>43</v>
      </c>
      <c r="D25" t="s">
        <v>13</v>
      </c>
      <c r="E25">
        <v>1</v>
      </c>
      <c r="F25">
        <v>0</v>
      </c>
      <c r="G25">
        <v>1</v>
      </c>
      <c r="H25">
        <v>1</v>
      </c>
      <c r="I25">
        <v>3487</v>
      </c>
      <c r="J25" s="7">
        <v>90940</v>
      </c>
      <c r="K25" s="7">
        <v>50180</v>
      </c>
      <c r="L25" s="7">
        <f t="shared" si="2"/>
        <v>0.55179239058720031</v>
      </c>
      <c r="M25" s="7">
        <f>L25/'Non-P62 Peptides'!$K$191</f>
        <v>0.57224471872146543</v>
      </c>
      <c r="N25">
        <f t="shared" si="3"/>
        <v>-0.80529585175823204</v>
      </c>
    </row>
    <row r="26" spans="1:14" x14ac:dyDescent="0.55000000000000004">
      <c r="A26" t="s">
        <v>41</v>
      </c>
      <c r="B26" s="9">
        <v>19112979</v>
      </c>
      <c r="C26" t="s">
        <v>43</v>
      </c>
      <c r="D26" t="s">
        <v>13</v>
      </c>
      <c r="E26">
        <v>1</v>
      </c>
      <c r="F26">
        <v>0</v>
      </c>
      <c r="G26">
        <v>1</v>
      </c>
      <c r="H26">
        <v>1</v>
      </c>
      <c r="I26">
        <v>3489</v>
      </c>
      <c r="J26" s="7">
        <v>25770</v>
      </c>
      <c r="K26" s="7">
        <v>12040</v>
      </c>
      <c r="L26" s="7">
        <f t="shared" si="2"/>
        <v>0.46720993403181993</v>
      </c>
      <c r="M26" s="7">
        <f>L26/'Non-P62 Peptides'!$K$191</f>
        <v>0.48452719146670126</v>
      </c>
      <c r="N26">
        <f t="shared" si="3"/>
        <v>-1.0453504635227824</v>
      </c>
    </row>
    <row r="27" spans="1:14" x14ac:dyDescent="0.55000000000000004">
      <c r="A27" t="s">
        <v>41</v>
      </c>
      <c r="B27" s="9">
        <v>19112979</v>
      </c>
      <c r="C27" t="s">
        <v>43</v>
      </c>
      <c r="D27" t="s">
        <v>13</v>
      </c>
      <c r="E27">
        <v>1</v>
      </c>
      <c r="F27">
        <v>0</v>
      </c>
      <c r="G27">
        <v>1</v>
      </c>
      <c r="H27">
        <v>1</v>
      </c>
      <c r="I27">
        <v>3490</v>
      </c>
      <c r="J27" s="7">
        <v>17760</v>
      </c>
      <c r="K27" s="7">
        <v>9592</v>
      </c>
      <c r="L27" s="7">
        <f t="shared" si="2"/>
        <v>0.54009009009009012</v>
      </c>
      <c r="M27" s="7">
        <f>L27/'Non-P62 Peptides'!$K$191</f>
        <v>0.56010866941995807</v>
      </c>
      <c r="N27">
        <f t="shared" si="3"/>
        <v>-0.83622133624610917</v>
      </c>
    </row>
    <row r="28" spans="1:14" x14ac:dyDescent="0.55000000000000004">
      <c r="A28" t="s">
        <v>41</v>
      </c>
      <c r="B28" s="9">
        <v>19112979</v>
      </c>
      <c r="C28" t="s">
        <v>43</v>
      </c>
      <c r="D28" t="s">
        <v>13</v>
      </c>
      <c r="E28">
        <v>1</v>
      </c>
      <c r="F28">
        <v>0</v>
      </c>
      <c r="G28">
        <v>1</v>
      </c>
      <c r="H28">
        <v>1</v>
      </c>
      <c r="I28">
        <v>3491</v>
      </c>
      <c r="J28" s="7">
        <v>178800</v>
      </c>
      <c r="K28" s="7">
        <v>94510</v>
      </c>
      <c r="L28" s="7">
        <f t="shared" si="2"/>
        <v>0.52857941834451905</v>
      </c>
      <c r="M28" s="7">
        <f>L28/'Non-P62 Peptides'!$K$191</f>
        <v>0.54817135163938868</v>
      </c>
      <c r="N28">
        <f t="shared" si="3"/>
        <v>-0.86730116243285826</v>
      </c>
    </row>
    <row r="29" spans="1:14" x14ac:dyDescent="0.55000000000000004">
      <c r="A29" t="s">
        <v>41</v>
      </c>
      <c r="B29" s="9">
        <v>19112979</v>
      </c>
      <c r="C29" t="s">
        <v>43</v>
      </c>
      <c r="D29" t="s">
        <v>13</v>
      </c>
      <c r="E29">
        <v>1</v>
      </c>
      <c r="F29">
        <v>0</v>
      </c>
      <c r="G29">
        <v>1</v>
      </c>
      <c r="H29">
        <v>1</v>
      </c>
      <c r="I29">
        <v>3492</v>
      </c>
      <c r="J29" s="7">
        <v>250100</v>
      </c>
      <c r="K29" s="7">
        <v>125700</v>
      </c>
      <c r="L29" s="7">
        <f t="shared" si="2"/>
        <v>0.50259896041583363</v>
      </c>
      <c r="M29" s="7">
        <f>L29/'Non-P62 Peptides'!$K$191</f>
        <v>0.52122792129625861</v>
      </c>
      <c r="N29">
        <f t="shared" si="3"/>
        <v>-0.94001372618332713</v>
      </c>
    </row>
    <row r="30" spans="1:14" x14ac:dyDescent="0.55000000000000004">
      <c r="A30" t="s">
        <v>41</v>
      </c>
      <c r="B30" s="9">
        <v>19112979</v>
      </c>
      <c r="C30" t="s">
        <v>43</v>
      </c>
      <c r="D30" t="s">
        <v>13</v>
      </c>
      <c r="E30">
        <v>1</v>
      </c>
      <c r="F30">
        <v>0</v>
      </c>
      <c r="G30">
        <v>1</v>
      </c>
      <c r="H30">
        <v>1</v>
      </c>
      <c r="I30">
        <v>3496</v>
      </c>
      <c r="J30" s="7">
        <v>263900</v>
      </c>
      <c r="K30" s="7">
        <v>139100</v>
      </c>
      <c r="L30" s="7">
        <f t="shared" si="2"/>
        <v>0.52709359605911332</v>
      </c>
      <c r="M30" s="7">
        <f>L30/'Non-P62 Peptides'!$K$191</f>
        <v>0.54663045696543844</v>
      </c>
      <c r="N30">
        <f t="shared" si="3"/>
        <v>-0.87136224920689398</v>
      </c>
    </row>
    <row r="31" spans="1:14" x14ac:dyDescent="0.55000000000000004">
      <c r="A31" t="s">
        <v>41</v>
      </c>
      <c r="B31" s="9">
        <v>19112979</v>
      </c>
      <c r="C31" t="s">
        <v>43</v>
      </c>
      <c r="D31" t="s">
        <v>13</v>
      </c>
      <c r="E31">
        <v>1</v>
      </c>
      <c r="F31">
        <v>0</v>
      </c>
      <c r="G31">
        <v>1</v>
      </c>
      <c r="H31">
        <v>1</v>
      </c>
      <c r="I31">
        <v>3498</v>
      </c>
      <c r="J31" s="7">
        <v>301500</v>
      </c>
      <c r="K31" s="7">
        <v>160700</v>
      </c>
      <c r="L31" s="7">
        <f t="shared" si="2"/>
        <v>0.53300165837479274</v>
      </c>
      <c r="M31" s="7">
        <f>L31/'Non-P62 Peptides'!$K$191</f>
        <v>0.55275750314385186</v>
      </c>
      <c r="N31">
        <f t="shared" si="3"/>
        <v>-0.85528139153521776</v>
      </c>
    </row>
    <row r="32" spans="1:14" x14ac:dyDescent="0.55000000000000004">
      <c r="A32" t="s">
        <v>41</v>
      </c>
      <c r="B32" s="9">
        <v>19112979</v>
      </c>
      <c r="C32" t="s">
        <v>43</v>
      </c>
      <c r="D32" t="s">
        <v>13</v>
      </c>
      <c r="E32">
        <v>1</v>
      </c>
      <c r="F32">
        <v>0</v>
      </c>
      <c r="G32">
        <v>1</v>
      </c>
      <c r="H32">
        <v>1</v>
      </c>
      <c r="I32">
        <v>3506</v>
      </c>
      <c r="J32" s="7">
        <v>263100</v>
      </c>
      <c r="K32" s="7">
        <v>137400</v>
      </c>
      <c r="L32" s="7">
        <f t="shared" si="2"/>
        <v>0.52223489167616877</v>
      </c>
      <c r="M32" s="7">
        <f>L32/'Non-P62 Peptides'!$K$191</f>
        <v>0.54159166344382059</v>
      </c>
      <c r="N32">
        <f t="shared" si="3"/>
        <v>-0.88472256277065364</v>
      </c>
    </row>
    <row r="33" spans="1:14" x14ac:dyDescent="0.55000000000000004">
      <c r="A33" t="s">
        <v>41</v>
      </c>
      <c r="B33" s="9">
        <v>19112979</v>
      </c>
      <c r="C33" t="s">
        <v>43</v>
      </c>
      <c r="D33" t="s">
        <v>13</v>
      </c>
      <c r="E33">
        <v>1</v>
      </c>
      <c r="F33">
        <v>0</v>
      </c>
      <c r="G33">
        <v>1</v>
      </c>
      <c r="H33">
        <v>1</v>
      </c>
      <c r="I33">
        <v>3508</v>
      </c>
      <c r="J33" s="7">
        <v>24050</v>
      </c>
      <c r="K33" s="7">
        <v>10900</v>
      </c>
      <c r="L33" s="7">
        <f t="shared" si="2"/>
        <v>0.45322245322245325</v>
      </c>
      <c r="M33" s="7">
        <f>L33/'Non-P62 Peptides'!$K$191</f>
        <v>0.47002126105171305</v>
      </c>
      <c r="N33">
        <f t="shared" si="3"/>
        <v>-1.0892020774159803</v>
      </c>
    </row>
    <row r="34" spans="1:14" x14ac:dyDescent="0.55000000000000004">
      <c r="A34" t="s">
        <v>41</v>
      </c>
      <c r="B34" s="9">
        <v>19112979</v>
      </c>
      <c r="C34" t="s">
        <v>43</v>
      </c>
      <c r="D34" t="s">
        <v>13</v>
      </c>
      <c r="E34">
        <v>1</v>
      </c>
      <c r="F34">
        <v>0</v>
      </c>
      <c r="G34">
        <v>1</v>
      </c>
      <c r="H34">
        <v>1</v>
      </c>
      <c r="I34">
        <v>3510</v>
      </c>
      <c r="J34" s="7">
        <v>187800</v>
      </c>
      <c r="K34" s="7">
        <v>95750</v>
      </c>
      <c r="L34" s="7">
        <f t="shared" si="2"/>
        <v>0.50985090521831733</v>
      </c>
      <c r="M34" s="7">
        <f>L34/'Non-P62 Peptides'!$K$191</f>
        <v>0.52874866131455556</v>
      </c>
      <c r="N34">
        <f t="shared" si="3"/>
        <v>-0.91934598926431987</v>
      </c>
    </row>
    <row r="35" spans="1:14" x14ac:dyDescent="0.55000000000000004">
      <c r="A35" t="s">
        <v>41</v>
      </c>
      <c r="B35" s="9">
        <v>19112979</v>
      </c>
      <c r="C35" t="s">
        <v>43</v>
      </c>
      <c r="D35" t="s">
        <v>13</v>
      </c>
      <c r="E35">
        <v>1</v>
      </c>
      <c r="F35">
        <v>0</v>
      </c>
      <c r="G35">
        <v>1</v>
      </c>
      <c r="H35">
        <v>1</v>
      </c>
      <c r="I35">
        <v>3514</v>
      </c>
      <c r="J35" s="7">
        <v>160800</v>
      </c>
      <c r="K35" s="7">
        <v>83120</v>
      </c>
      <c r="L35" s="7">
        <f t="shared" si="2"/>
        <v>0.51691542288557213</v>
      </c>
      <c r="M35" s="7">
        <f>L35/'Non-P62 Peptides'!$K$191</f>
        <v>0.53607502716222333</v>
      </c>
      <c r="N35">
        <f t="shared" si="3"/>
        <v>-0.89949316558494408</v>
      </c>
    </row>
    <row r="36" spans="1:14" x14ac:dyDescent="0.55000000000000004">
      <c r="A36" t="s">
        <v>41</v>
      </c>
      <c r="B36" s="9">
        <v>19112979</v>
      </c>
      <c r="C36" t="s">
        <v>43</v>
      </c>
      <c r="D36" t="s">
        <v>13</v>
      </c>
      <c r="E36">
        <v>1</v>
      </c>
      <c r="F36">
        <v>0</v>
      </c>
      <c r="G36">
        <v>1</v>
      </c>
      <c r="H36">
        <v>1</v>
      </c>
      <c r="I36">
        <v>3516</v>
      </c>
      <c r="J36" s="7">
        <v>50140</v>
      </c>
      <c r="K36" s="7">
        <v>27690</v>
      </c>
      <c r="L36" s="7">
        <f t="shared" si="2"/>
        <v>0.55225368966892696</v>
      </c>
      <c r="M36" s="7">
        <f>L36/'Non-P62 Peptides'!$K$191</f>
        <v>0.57272311597335257</v>
      </c>
      <c r="N36">
        <f t="shared" si="3"/>
        <v>-0.80409026088987356</v>
      </c>
    </row>
    <row r="37" spans="1:14" x14ac:dyDescent="0.55000000000000004">
      <c r="A37" t="s">
        <v>41</v>
      </c>
      <c r="B37" s="9">
        <v>19112979</v>
      </c>
      <c r="C37" t="s">
        <v>43</v>
      </c>
      <c r="D37" t="s">
        <v>13</v>
      </c>
      <c r="E37">
        <v>1</v>
      </c>
      <c r="F37">
        <v>0</v>
      </c>
      <c r="G37">
        <v>1</v>
      </c>
      <c r="H37">
        <v>1</v>
      </c>
      <c r="I37">
        <v>3520</v>
      </c>
      <c r="J37" s="7">
        <v>104600</v>
      </c>
      <c r="K37" s="7">
        <v>53580</v>
      </c>
      <c r="L37" s="7">
        <f t="shared" si="2"/>
        <v>0.51223709369024861</v>
      </c>
      <c r="M37" s="7">
        <f>L37/'Non-P62 Peptides'!$K$191</f>
        <v>0.53122329448135874</v>
      </c>
      <c r="N37">
        <f t="shared" si="3"/>
        <v>-0.91260968371478945</v>
      </c>
    </row>
    <row r="38" spans="1:14" x14ac:dyDescent="0.55000000000000004">
      <c r="A38" t="s">
        <v>41</v>
      </c>
      <c r="B38" s="9">
        <v>19112979</v>
      </c>
      <c r="C38" t="s">
        <v>43</v>
      </c>
      <c r="D38" t="s">
        <v>13</v>
      </c>
      <c r="E38">
        <v>1</v>
      </c>
      <c r="F38">
        <v>0</v>
      </c>
      <c r="G38">
        <v>1</v>
      </c>
      <c r="H38">
        <v>1</v>
      </c>
      <c r="I38">
        <v>3522</v>
      </c>
      <c r="J38" s="7">
        <v>10070</v>
      </c>
      <c r="K38" s="7">
        <v>5750</v>
      </c>
      <c r="L38" s="7">
        <f t="shared" si="2"/>
        <v>0.5710029791459782</v>
      </c>
      <c r="M38" s="7">
        <f>L38/'Non-P62 Peptides'!$K$191</f>
        <v>0.59216735272987042</v>
      </c>
      <c r="N38">
        <f t="shared" si="3"/>
        <v>-0.75592314059791166</v>
      </c>
    </row>
    <row r="39" spans="1:14" x14ac:dyDescent="0.55000000000000004">
      <c r="A39" t="s">
        <v>41</v>
      </c>
      <c r="B39" s="9">
        <v>19112979</v>
      </c>
      <c r="C39" t="s">
        <v>43</v>
      </c>
      <c r="D39" t="s">
        <v>13</v>
      </c>
      <c r="E39">
        <v>1</v>
      </c>
      <c r="F39">
        <v>0</v>
      </c>
      <c r="G39">
        <v>1</v>
      </c>
      <c r="H39">
        <v>1</v>
      </c>
      <c r="I39">
        <v>3526</v>
      </c>
      <c r="J39" s="7">
        <v>6932</v>
      </c>
      <c r="K39" s="7">
        <v>4031</v>
      </c>
      <c r="L39" s="7">
        <f t="shared" si="2"/>
        <v>0.58150605885747264</v>
      </c>
      <c r="M39" s="7">
        <f>L39/'Non-P62 Peptides'!$K$191</f>
        <v>0.60305973181617367</v>
      </c>
      <c r="N39">
        <f t="shared" si="3"/>
        <v>-0.72962718973195473</v>
      </c>
    </row>
    <row r="40" spans="1:14" x14ac:dyDescent="0.55000000000000004">
      <c r="A40" t="s">
        <v>41</v>
      </c>
      <c r="B40" s="9">
        <v>19112979</v>
      </c>
      <c r="C40" t="s">
        <v>43</v>
      </c>
      <c r="D40" t="s">
        <v>13</v>
      </c>
      <c r="E40">
        <v>1</v>
      </c>
      <c r="F40">
        <v>0</v>
      </c>
      <c r="G40">
        <v>1</v>
      </c>
      <c r="H40">
        <v>1</v>
      </c>
      <c r="I40">
        <v>3528</v>
      </c>
      <c r="J40" s="7">
        <v>63060</v>
      </c>
      <c r="K40" s="7">
        <v>34710</v>
      </c>
      <c r="L40" s="7">
        <f t="shared" si="2"/>
        <v>0.5504281636536632</v>
      </c>
      <c r="M40" s="7">
        <f>L40/'Non-P62 Peptides'!$K$191</f>
        <v>0.57082992636265195</v>
      </c>
      <c r="N40">
        <f t="shared" si="3"/>
        <v>-0.80886712327755317</v>
      </c>
    </row>
    <row r="41" spans="1:14" x14ac:dyDescent="0.55000000000000004">
      <c r="A41" t="s">
        <v>41</v>
      </c>
      <c r="B41" s="9">
        <v>19112979</v>
      </c>
      <c r="C41" t="s">
        <v>43</v>
      </c>
      <c r="D41" t="s">
        <v>13</v>
      </c>
      <c r="E41">
        <v>1</v>
      </c>
      <c r="F41">
        <v>0</v>
      </c>
      <c r="G41">
        <v>1</v>
      </c>
      <c r="H41">
        <v>1</v>
      </c>
      <c r="I41">
        <v>3532</v>
      </c>
      <c r="J41" s="7">
        <v>47510</v>
      </c>
      <c r="K41" s="7">
        <v>24080</v>
      </c>
      <c r="L41" s="7">
        <f t="shared" si="2"/>
        <v>0.50684066512313197</v>
      </c>
      <c r="M41" s="7">
        <f>L41/'Non-P62 Peptides'!$K$191</f>
        <v>0.52562684588915565</v>
      </c>
      <c r="N41">
        <f t="shared" si="3"/>
        <v>-0.92788913307400656</v>
      </c>
    </row>
    <row r="42" spans="1:14" x14ac:dyDescent="0.55000000000000004">
      <c r="A42" t="s">
        <v>41</v>
      </c>
      <c r="B42" s="9">
        <v>19112979</v>
      </c>
      <c r="C42" t="s">
        <v>43</v>
      </c>
      <c r="D42" t="s">
        <v>13</v>
      </c>
      <c r="E42">
        <v>1</v>
      </c>
      <c r="F42">
        <v>0</v>
      </c>
      <c r="G42">
        <v>1</v>
      </c>
      <c r="H42">
        <v>1</v>
      </c>
      <c r="I42">
        <v>3534</v>
      </c>
      <c r="J42" s="7">
        <v>3405</v>
      </c>
      <c r="K42" s="7">
        <v>1497</v>
      </c>
      <c r="L42" s="7">
        <f t="shared" si="2"/>
        <v>0.43964757709251101</v>
      </c>
      <c r="M42" s="7">
        <f>L42/'Non-P62 Peptides'!$K$191</f>
        <v>0.45594322861565334</v>
      </c>
      <c r="N42">
        <f t="shared" si="3"/>
        <v>-1.1330738952638815</v>
      </c>
    </row>
    <row r="43" spans="1:14" x14ac:dyDescent="0.55000000000000004">
      <c r="A43" t="s">
        <v>41</v>
      </c>
      <c r="B43" s="9">
        <v>19112979</v>
      </c>
      <c r="C43" t="s">
        <v>43</v>
      </c>
      <c r="D43" t="s">
        <v>13</v>
      </c>
      <c r="E43">
        <v>1</v>
      </c>
      <c r="F43">
        <v>0</v>
      </c>
      <c r="G43">
        <v>1</v>
      </c>
      <c r="H43">
        <v>1</v>
      </c>
      <c r="I43">
        <v>3536</v>
      </c>
      <c r="J43" s="7">
        <v>32970</v>
      </c>
      <c r="K43" s="7">
        <v>16450</v>
      </c>
      <c r="L43" s="7">
        <f t="shared" si="2"/>
        <v>0.49893842887473461</v>
      </c>
      <c r="M43" s="7">
        <f>L43/'Non-P62 Peptides'!$K$191</f>
        <v>0.51743171120376696</v>
      </c>
      <c r="N43">
        <f t="shared" si="3"/>
        <v>-0.9505596214706481</v>
      </c>
    </row>
    <row r="44" spans="1:14" x14ac:dyDescent="0.55000000000000004">
      <c r="A44" t="s">
        <v>41</v>
      </c>
      <c r="B44" s="9">
        <v>19112979</v>
      </c>
      <c r="C44" t="s">
        <v>43</v>
      </c>
      <c r="D44" t="s">
        <v>13</v>
      </c>
      <c r="E44">
        <v>1</v>
      </c>
      <c r="F44">
        <v>0</v>
      </c>
      <c r="G44">
        <v>1</v>
      </c>
      <c r="H44">
        <v>1</v>
      </c>
      <c r="I44">
        <v>3540</v>
      </c>
      <c r="J44" s="7">
        <v>22490</v>
      </c>
      <c r="K44" s="7">
        <v>12560</v>
      </c>
      <c r="L44" s="7">
        <f t="shared" si="2"/>
        <v>0.55847043130280127</v>
      </c>
      <c r="M44" s="7">
        <f>L44/'Non-P62 Peptides'!$K$191</f>
        <v>0.57917028274898463</v>
      </c>
      <c r="N44">
        <f t="shared" si="3"/>
        <v>-0.78794051530905451</v>
      </c>
    </row>
    <row r="45" spans="1:14" x14ac:dyDescent="0.55000000000000004">
      <c r="A45" t="s">
        <v>41</v>
      </c>
      <c r="B45" s="9">
        <v>19112979</v>
      </c>
      <c r="C45" t="s">
        <v>43</v>
      </c>
      <c r="D45" t="s">
        <v>13</v>
      </c>
      <c r="E45">
        <v>1</v>
      </c>
      <c r="F45">
        <v>0</v>
      </c>
      <c r="G45">
        <v>1</v>
      </c>
      <c r="H45">
        <v>1</v>
      </c>
      <c r="I45">
        <v>3545</v>
      </c>
      <c r="J45" s="7">
        <v>12720</v>
      </c>
      <c r="K45" s="7">
        <v>7129</v>
      </c>
      <c r="L45" s="7">
        <f t="shared" si="2"/>
        <v>0.56045597484276732</v>
      </c>
      <c r="M45" s="7">
        <f>L45/'Non-P62 Peptides'!$K$191</f>
        <v>0.58122942097546149</v>
      </c>
      <c r="N45">
        <f t="shared" si="3"/>
        <v>-0.78282036297456736</v>
      </c>
    </row>
    <row r="46" spans="1:14" x14ac:dyDescent="0.55000000000000004">
      <c r="A46" t="s">
        <v>45</v>
      </c>
      <c r="B46" s="9">
        <v>19112979</v>
      </c>
      <c r="C46" t="s">
        <v>46</v>
      </c>
      <c r="D46" t="s">
        <v>13</v>
      </c>
      <c r="E46">
        <v>1</v>
      </c>
      <c r="F46">
        <v>0</v>
      </c>
      <c r="G46">
        <v>1</v>
      </c>
      <c r="H46">
        <v>1</v>
      </c>
      <c r="I46">
        <v>3634</v>
      </c>
      <c r="J46" s="7">
        <v>12550</v>
      </c>
      <c r="K46" s="7">
        <v>6518</v>
      </c>
      <c r="L46" s="7">
        <f t="shared" si="2"/>
        <v>0.51936254980079677</v>
      </c>
      <c r="M46" s="7">
        <f>L46/'Non-P62 Peptides'!$K$191</f>
        <v>0.53861285747153276</v>
      </c>
      <c r="N46">
        <f t="shared" si="3"/>
        <v>-0.89267942540979717</v>
      </c>
    </row>
    <row r="47" spans="1:14" x14ac:dyDescent="0.55000000000000004">
      <c r="A47" t="s">
        <v>45</v>
      </c>
      <c r="B47" s="9">
        <v>19112979</v>
      </c>
      <c r="C47" t="s">
        <v>46</v>
      </c>
      <c r="D47" t="s">
        <v>13</v>
      </c>
      <c r="E47">
        <v>1</v>
      </c>
      <c r="F47">
        <v>0</v>
      </c>
      <c r="G47">
        <v>1</v>
      </c>
      <c r="H47">
        <v>1</v>
      </c>
      <c r="I47">
        <v>3636</v>
      </c>
      <c r="J47" s="7">
        <v>12310</v>
      </c>
      <c r="K47" s="7">
        <v>6575</v>
      </c>
      <c r="L47" s="7">
        <f t="shared" ref="L47:L78" si="4">K47/J47</f>
        <v>0.53411860276198209</v>
      </c>
      <c r="M47" s="7">
        <f>L47/'Non-P62 Peptides'!$K$191</f>
        <v>0.55391584736457311</v>
      </c>
      <c r="N47">
        <f t="shared" si="3"/>
        <v>-0.8522612807276575</v>
      </c>
    </row>
    <row r="48" spans="1:14" x14ac:dyDescent="0.55000000000000004">
      <c r="A48" t="s">
        <v>45</v>
      </c>
      <c r="B48" s="9">
        <v>19112979</v>
      </c>
      <c r="C48" t="s">
        <v>46</v>
      </c>
      <c r="D48" t="s">
        <v>13</v>
      </c>
      <c r="E48">
        <v>1</v>
      </c>
      <c r="F48">
        <v>0</v>
      </c>
      <c r="G48">
        <v>1</v>
      </c>
      <c r="H48">
        <v>1</v>
      </c>
      <c r="I48">
        <v>3640</v>
      </c>
      <c r="J48" s="7">
        <v>20350</v>
      </c>
      <c r="K48" s="7">
        <v>10340</v>
      </c>
      <c r="L48" s="7">
        <f t="shared" si="4"/>
        <v>0.50810810810810814</v>
      </c>
      <c r="M48" s="7">
        <f>L48/'Non-P62 Peptides'!$K$191</f>
        <v>0.52694126697724164</v>
      </c>
      <c r="N48">
        <f t="shared" si="3"/>
        <v>-0.92428592726153924</v>
      </c>
    </row>
    <row r="49" spans="1:14" x14ac:dyDescent="0.55000000000000004">
      <c r="A49" t="s">
        <v>41</v>
      </c>
      <c r="B49" s="9">
        <v>19112979</v>
      </c>
      <c r="C49" t="s">
        <v>43</v>
      </c>
      <c r="D49" t="s">
        <v>13</v>
      </c>
      <c r="E49">
        <v>1</v>
      </c>
      <c r="F49">
        <v>0</v>
      </c>
      <c r="G49">
        <v>1</v>
      </c>
      <c r="H49">
        <v>1</v>
      </c>
      <c r="I49">
        <v>3680</v>
      </c>
      <c r="J49" s="7">
        <v>1758</v>
      </c>
      <c r="K49" s="7">
        <v>1891</v>
      </c>
      <c r="L49" s="7">
        <f t="shared" si="4"/>
        <v>1.0756541524459613</v>
      </c>
      <c r="M49" s="7">
        <f>L49/'Non-P62 Peptides'!$K$191</f>
        <v>1.1155235527133305</v>
      </c>
      <c r="N49">
        <f t="shared" si="3"/>
        <v>0.15772097438349267</v>
      </c>
    </row>
    <row r="50" spans="1:14" x14ac:dyDescent="0.55000000000000004">
      <c r="A50" t="s">
        <v>41</v>
      </c>
      <c r="B50" s="9">
        <v>19112979</v>
      </c>
      <c r="C50" t="s">
        <v>43</v>
      </c>
      <c r="D50" t="s">
        <v>13</v>
      </c>
      <c r="E50">
        <v>1</v>
      </c>
      <c r="F50">
        <v>0</v>
      </c>
      <c r="G50">
        <v>1</v>
      </c>
      <c r="H50">
        <v>1</v>
      </c>
      <c r="I50">
        <v>3690</v>
      </c>
      <c r="J50" s="7">
        <v>5871</v>
      </c>
      <c r="K50" s="7">
        <v>5315</v>
      </c>
      <c r="L50" s="7">
        <f t="shared" si="4"/>
        <v>0.90529722364162835</v>
      </c>
      <c r="M50" s="7">
        <f>L50/'Non-P62 Peptides'!$K$191</f>
        <v>0.9388523001392477</v>
      </c>
      <c r="N50">
        <f t="shared" si="3"/>
        <v>-9.1029883352357732E-2</v>
      </c>
    </row>
    <row r="51" spans="1:14" x14ac:dyDescent="0.55000000000000004">
      <c r="A51" t="s">
        <v>41</v>
      </c>
      <c r="B51" s="9">
        <v>19112979</v>
      </c>
      <c r="C51" t="s">
        <v>43</v>
      </c>
      <c r="D51" t="s">
        <v>13</v>
      </c>
      <c r="E51">
        <v>1</v>
      </c>
      <c r="F51">
        <v>0</v>
      </c>
      <c r="G51">
        <v>1</v>
      </c>
      <c r="H51">
        <v>1</v>
      </c>
      <c r="I51">
        <v>3702</v>
      </c>
      <c r="J51" s="7">
        <v>6930</v>
      </c>
      <c r="K51" s="7">
        <v>5596</v>
      </c>
      <c r="L51" s="7">
        <f t="shared" si="4"/>
        <v>0.8075036075036075</v>
      </c>
      <c r="M51" s="7">
        <f>L51/'Non-P62 Peptides'!$K$191</f>
        <v>0.83743393824392731</v>
      </c>
      <c r="N51">
        <f t="shared" si="3"/>
        <v>-0.25595270828268735</v>
      </c>
    </row>
    <row r="52" spans="1:14" x14ac:dyDescent="0.55000000000000004">
      <c r="A52" t="s">
        <v>41</v>
      </c>
      <c r="B52" s="9">
        <v>19112979</v>
      </c>
      <c r="C52" t="s">
        <v>43</v>
      </c>
      <c r="D52" t="s">
        <v>13</v>
      </c>
      <c r="E52">
        <v>1</v>
      </c>
      <c r="F52">
        <v>0</v>
      </c>
      <c r="G52">
        <v>1</v>
      </c>
      <c r="H52">
        <v>1</v>
      </c>
      <c r="I52">
        <v>3720</v>
      </c>
      <c r="J52" s="7">
        <v>4404</v>
      </c>
      <c r="K52" s="7">
        <v>4278</v>
      </c>
      <c r="L52" s="7">
        <f t="shared" si="4"/>
        <v>0.97138964577656672</v>
      </c>
      <c r="M52" s="7">
        <f>L52/'Non-P62 Peptides'!$K$191</f>
        <v>1.0073944550500471</v>
      </c>
      <c r="N52">
        <f t="shared" si="3"/>
        <v>1.0628695177810668E-2</v>
      </c>
    </row>
    <row r="53" spans="1:14" x14ac:dyDescent="0.55000000000000004">
      <c r="A53" t="s">
        <v>41</v>
      </c>
      <c r="B53" s="9" t="s">
        <v>11</v>
      </c>
      <c r="C53" t="s">
        <v>43</v>
      </c>
      <c r="D53" t="s">
        <v>13</v>
      </c>
      <c r="E53">
        <v>1</v>
      </c>
      <c r="F53">
        <v>0</v>
      </c>
      <c r="G53">
        <v>1</v>
      </c>
      <c r="H53">
        <v>1</v>
      </c>
      <c r="I53">
        <v>173421</v>
      </c>
      <c r="J53">
        <v>78219.171875</v>
      </c>
      <c r="K53">
        <v>43095.9453125</v>
      </c>
      <c r="L53" s="7">
        <f t="shared" si="4"/>
        <v>0.55096396803293313</v>
      </c>
      <c r="M53" s="7">
        <f>L53/'Non-P62 Peptides'!$K$191</f>
        <v>0.57138559047026816</v>
      </c>
      <c r="N53">
        <f t="shared" si="3"/>
        <v>-0.80746344086581179</v>
      </c>
    </row>
    <row r="54" spans="1:14" x14ac:dyDescent="0.55000000000000004">
      <c r="A54" t="s">
        <v>41</v>
      </c>
      <c r="B54" s="9" t="s">
        <v>11</v>
      </c>
      <c r="C54" t="s">
        <v>43</v>
      </c>
      <c r="D54" t="s">
        <v>13</v>
      </c>
      <c r="E54">
        <v>1</v>
      </c>
      <c r="F54">
        <v>0</v>
      </c>
      <c r="G54">
        <v>1</v>
      </c>
      <c r="H54">
        <v>1</v>
      </c>
      <c r="I54">
        <v>173466</v>
      </c>
      <c r="J54">
        <v>58803.4375</v>
      </c>
      <c r="K54">
        <v>30956.150390625</v>
      </c>
      <c r="L54" s="7">
        <f t="shared" si="4"/>
        <v>0.52643436687906209</v>
      </c>
      <c r="M54" s="7">
        <f>L54/'Non-P62 Peptides'!$K$191</f>
        <v>0.54594679328477413</v>
      </c>
      <c r="N54">
        <f t="shared" si="3"/>
        <v>-0.87316773862237196</v>
      </c>
    </row>
    <row r="55" spans="1:14" x14ac:dyDescent="0.55000000000000004">
      <c r="A55" t="s">
        <v>41</v>
      </c>
      <c r="B55" s="9" t="s">
        <v>11</v>
      </c>
      <c r="C55" t="s">
        <v>43</v>
      </c>
      <c r="D55" t="s">
        <v>13</v>
      </c>
      <c r="E55">
        <v>1</v>
      </c>
      <c r="F55">
        <v>0</v>
      </c>
      <c r="G55">
        <v>1</v>
      </c>
      <c r="H55">
        <v>1</v>
      </c>
      <c r="I55">
        <v>173511</v>
      </c>
      <c r="J55">
        <v>19292.08203125</v>
      </c>
      <c r="K55">
        <v>8428.7197265625</v>
      </c>
      <c r="L55" s="7">
        <f t="shared" si="4"/>
        <v>0.43690047102792534</v>
      </c>
      <c r="M55" s="7">
        <f>L55/'Non-P62 Peptides'!$K$191</f>
        <v>0.4530943003519744</v>
      </c>
      <c r="N55">
        <f t="shared" si="3"/>
        <v>-1.1421167521394819</v>
      </c>
    </row>
    <row r="56" spans="1:14" x14ac:dyDescent="0.55000000000000004">
      <c r="A56" t="s">
        <v>45</v>
      </c>
      <c r="B56" s="9" t="s">
        <v>11</v>
      </c>
      <c r="C56" t="s">
        <v>46</v>
      </c>
      <c r="D56" t="s">
        <v>13</v>
      </c>
      <c r="E56">
        <v>1</v>
      </c>
      <c r="F56">
        <v>0</v>
      </c>
      <c r="G56">
        <v>1</v>
      </c>
      <c r="H56">
        <v>1</v>
      </c>
      <c r="I56">
        <v>173783</v>
      </c>
      <c r="J56">
        <v>16612.59765625</v>
      </c>
      <c r="K56">
        <v>8875.9853515625</v>
      </c>
      <c r="L56" s="7">
        <f t="shared" si="4"/>
        <v>0.53429244090692662</v>
      </c>
      <c r="M56" s="7">
        <f>L56/'Non-P62 Peptides'!$K$191</f>
        <v>0.554096128865467</v>
      </c>
      <c r="N56">
        <f t="shared" si="3"/>
        <v>-0.85179180704834989</v>
      </c>
    </row>
    <row r="57" spans="1:14" x14ac:dyDescent="0.55000000000000004">
      <c r="A57" t="s">
        <v>41</v>
      </c>
      <c r="B57" s="9" t="s">
        <v>11</v>
      </c>
      <c r="C57" t="s">
        <v>43</v>
      </c>
      <c r="D57" t="s">
        <v>13</v>
      </c>
      <c r="E57">
        <v>1</v>
      </c>
      <c r="F57">
        <v>0</v>
      </c>
      <c r="G57">
        <v>1</v>
      </c>
      <c r="H57">
        <v>1</v>
      </c>
      <c r="I57">
        <v>188932</v>
      </c>
      <c r="J57">
        <v>14352.66796875</v>
      </c>
      <c r="K57">
        <v>8092.78955078125</v>
      </c>
      <c r="L57" s="7">
        <f t="shared" si="4"/>
        <v>0.56385262784603141</v>
      </c>
      <c r="M57" s="7">
        <f>L57/'Non-P62 Peptides'!$K$191</f>
        <v>0.58475197180364313</v>
      </c>
      <c r="N57">
        <f t="shared" si="3"/>
        <v>-0.77410327348444996</v>
      </c>
    </row>
    <row r="58" spans="1:14" x14ac:dyDescent="0.55000000000000004">
      <c r="A58" t="s">
        <v>41</v>
      </c>
      <c r="B58" s="9" t="s">
        <v>11</v>
      </c>
      <c r="C58" t="s">
        <v>43</v>
      </c>
      <c r="D58" t="s">
        <v>13</v>
      </c>
      <c r="E58">
        <v>1</v>
      </c>
      <c r="F58">
        <v>0</v>
      </c>
      <c r="G58">
        <v>1</v>
      </c>
      <c r="H58">
        <v>1</v>
      </c>
      <c r="I58">
        <v>188975</v>
      </c>
      <c r="J58">
        <v>68740.671875</v>
      </c>
      <c r="K58">
        <v>37265.796875</v>
      </c>
      <c r="L58" s="7">
        <f t="shared" si="4"/>
        <v>0.54212151057768521</v>
      </c>
      <c r="M58" s="7">
        <f>L58/'Non-P62 Peptides'!$K$191</f>
        <v>0.56221538503503166</v>
      </c>
      <c r="N58">
        <f t="shared" si="3"/>
        <v>-0.83080516125084691</v>
      </c>
    </row>
    <row r="59" spans="1:14" x14ac:dyDescent="0.55000000000000004">
      <c r="A59" t="s">
        <v>41</v>
      </c>
      <c r="B59" s="9" t="s">
        <v>11</v>
      </c>
      <c r="C59" t="s">
        <v>43</v>
      </c>
      <c r="D59" t="s">
        <v>13</v>
      </c>
      <c r="E59">
        <v>1</v>
      </c>
      <c r="F59">
        <v>0</v>
      </c>
      <c r="G59">
        <v>1</v>
      </c>
      <c r="H59">
        <v>1</v>
      </c>
      <c r="I59">
        <v>189065</v>
      </c>
      <c r="J59">
        <v>45037.40625</v>
      </c>
      <c r="K59">
        <v>30096.93359375</v>
      </c>
      <c r="L59" s="7">
        <f t="shared" si="4"/>
        <v>0.66826525103785261</v>
      </c>
      <c r="M59" s="7">
        <f>L59/'Non-P62 Peptides'!$K$191</f>
        <v>0.69303467596668966</v>
      </c>
      <c r="N59">
        <f t="shared" si="3"/>
        <v>-0.52900055552110048</v>
      </c>
    </row>
    <row r="60" spans="1:14" x14ac:dyDescent="0.55000000000000004">
      <c r="A60" t="s">
        <v>41</v>
      </c>
      <c r="B60" s="9" t="s">
        <v>11</v>
      </c>
      <c r="C60" t="s">
        <v>43</v>
      </c>
      <c r="D60" t="s">
        <v>13</v>
      </c>
      <c r="E60">
        <v>1</v>
      </c>
      <c r="F60">
        <v>0</v>
      </c>
      <c r="G60">
        <v>1</v>
      </c>
      <c r="H60">
        <v>1</v>
      </c>
      <c r="I60">
        <v>207277</v>
      </c>
      <c r="J60">
        <v>150994.96875</v>
      </c>
      <c r="K60">
        <v>78336.2265625</v>
      </c>
      <c r="L60" s="7">
        <f t="shared" si="4"/>
        <v>0.51880024355116139</v>
      </c>
      <c r="M60" s="7">
        <f>L60/'Non-P62 Peptides'!$K$191</f>
        <v>0.53802970919484938</v>
      </c>
      <c r="N60">
        <f t="shared" si="3"/>
        <v>-0.89424225644619237</v>
      </c>
    </row>
    <row r="61" spans="1:14" x14ac:dyDescent="0.55000000000000004">
      <c r="A61" t="s">
        <v>41</v>
      </c>
      <c r="B61" s="9" t="s">
        <v>11</v>
      </c>
      <c r="C61" t="s">
        <v>43</v>
      </c>
      <c r="D61" t="s">
        <v>13</v>
      </c>
      <c r="E61">
        <v>1</v>
      </c>
      <c r="F61">
        <v>0</v>
      </c>
      <c r="G61">
        <v>1</v>
      </c>
      <c r="H61">
        <v>1</v>
      </c>
      <c r="I61">
        <v>207321</v>
      </c>
      <c r="J61">
        <v>371239.625</v>
      </c>
      <c r="K61">
        <v>186310.328125</v>
      </c>
      <c r="L61" s="7">
        <f t="shared" si="4"/>
        <v>0.50186002672801966</v>
      </c>
      <c r="M61" s="7">
        <f>L61/'Non-P62 Peptides'!$K$191</f>
        <v>0.52046159883956988</v>
      </c>
      <c r="N61">
        <f t="shared" si="3"/>
        <v>-0.94213637364412173</v>
      </c>
    </row>
    <row r="62" spans="1:14" x14ac:dyDescent="0.55000000000000004">
      <c r="A62" t="s">
        <v>41</v>
      </c>
      <c r="B62" s="9" t="s">
        <v>11</v>
      </c>
      <c r="C62" t="s">
        <v>43</v>
      </c>
      <c r="D62" t="s">
        <v>13</v>
      </c>
      <c r="E62">
        <v>1</v>
      </c>
      <c r="F62">
        <v>0</v>
      </c>
      <c r="G62">
        <v>1</v>
      </c>
      <c r="H62">
        <v>1</v>
      </c>
      <c r="I62">
        <v>207406</v>
      </c>
      <c r="J62">
        <v>50075.75390625</v>
      </c>
      <c r="K62">
        <v>27837.53125</v>
      </c>
      <c r="L62" s="7">
        <f t="shared" si="4"/>
        <v>0.55590838037339207</v>
      </c>
      <c r="M62" s="7">
        <f>L62/'Non-P62 Peptides'!$K$191</f>
        <v>0.57651326873708497</v>
      </c>
      <c r="N62">
        <f t="shared" si="3"/>
        <v>-0.79457428229062776</v>
      </c>
    </row>
    <row r="63" spans="1:14" x14ac:dyDescent="0.55000000000000004">
      <c r="A63" t="s">
        <v>41</v>
      </c>
      <c r="B63" s="9" t="s">
        <v>11</v>
      </c>
      <c r="C63" t="s">
        <v>43</v>
      </c>
      <c r="D63" t="s">
        <v>13</v>
      </c>
      <c r="E63">
        <v>1</v>
      </c>
      <c r="F63">
        <v>0</v>
      </c>
      <c r="G63">
        <v>1</v>
      </c>
      <c r="H63">
        <v>1</v>
      </c>
      <c r="I63">
        <v>207810</v>
      </c>
      <c r="J63">
        <v>9207.244140625</v>
      </c>
      <c r="K63">
        <v>8882.810546875</v>
      </c>
      <c r="L63" s="7">
        <f t="shared" si="4"/>
        <v>0.96476322460935882</v>
      </c>
      <c r="M63" s="7">
        <f>L63/'Non-P62 Peptides'!$K$191</f>
        <v>1.000522423862876</v>
      </c>
      <c r="N63">
        <f t="shared" si="3"/>
        <v>7.5350150976169722E-4</v>
      </c>
    </row>
    <row r="64" spans="1:14" x14ac:dyDescent="0.55000000000000004">
      <c r="K64" s="7"/>
      <c r="L64" s="1" t="s">
        <v>51</v>
      </c>
      <c r="M64" s="8">
        <f>AVERAGE(M15:M63)</f>
        <v>0.59604486902743781</v>
      </c>
    </row>
    <row r="65" spans="1:14" ht="15.6" x14ac:dyDescent="0.6">
      <c r="A65" s="2" t="s">
        <v>52</v>
      </c>
    </row>
    <row r="66" spans="1:14" ht="15.6" x14ac:dyDescent="0.6">
      <c r="K66" s="11" t="s">
        <v>39</v>
      </c>
      <c r="L66" s="11"/>
    </row>
    <row r="67" spans="1:14" ht="15.6" x14ac:dyDescent="0.6">
      <c r="A67" s="4" t="s">
        <v>0</v>
      </c>
      <c r="B67" s="10" t="s">
        <v>1</v>
      </c>
      <c r="C67" s="4" t="s">
        <v>2</v>
      </c>
      <c r="D67" s="4" t="s">
        <v>3</v>
      </c>
      <c r="E67" s="4" t="s">
        <v>4</v>
      </c>
      <c r="F67" s="4" t="s">
        <v>5</v>
      </c>
      <c r="G67" s="4" t="s">
        <v>6</v>
      </c>
      <c r="H67" s="4" t="s">
        <v>7</v>
      </c>
      <c r="I67" s="4" t="s">
        <v>8</v>
      </c>
      <c r="J67" s="5" t="s">
        <v>37</v>
      </c>
      <c r="K67" s="5" t="s">
        <v>38</v>
      </c>
      <c r="L67" s="5" t="s">
        <v>40</v>
      </c>
      <c r="M67" s="4" t="s">
        <v>53</v>
      </c>
      <c r="N67" s="4" t="s">
        <v>54</v>
      </c>
    </row>
    <row r="68" spans="1:14" x14ac:dyDescent="0.55000000000000004">
      <c r="A68" t="s">
        <v>44</v>
      </c>
      <c r="B68" s="9">
        <v>19112979</v>
      </c>
      <c r="C68" t="s">
        <v>12</v>
      </c>
      <c r="D68" t="s">
        <v>13</v>
      </c>
      <c r="E68">
        <v>1</v>
      </c>
      <c r="F68">
        <v>0</v>
      </c>
      <c r="G68">
        <v>1</v>
      </c>
      <c r="H68">
        <v>1</v>
      </c>
      <c r="I68">
        <v>3621</v>
      </c>
      <c r="J68" s="7">
        <v>4944</v>
      </c>
      <c r="K68" s="7">
        <v>5000</v>
      </c>
      <c r="L68" s="7">
        <f t="shared" ref="L68:L131" si="5">K68/J68</f>
        <v>1.0113268608414239</v>
      </c>
      <c r="M68" s="7">
        <f>L68/'Non-P62 Peptides'!$K$191</f>
        <v>1.0488119533540514</v>
      </c>
      <c r="N68">
        <f t="shared" ref="N68:N129" si="6">LOG(M68,2)</f>
        <v>6.8756033222210147E-2</v>
      </c>
    </row>
    <row r="69" spans="1:14" x14ac:dyDescent="0.55000000000000004">
      <c r="A69" t="s">
        <v>44</v>
      </c>
      <c r="B69" s="9">
        <v>19112979</v>
      </c>
      <c r="C69" t="s">
        <v>12</v>
      </c>
      <c r="D69" t="s">
        <v>13</v>
      </c>
      <c r="E69">
        <v>1</v>
      </c>
      <c r="F69">
        <v>0</v>
      </c>
      <c r="G69">
        <v>1</v>
      </c>
      <c r="H69">
        <v>1</v>
      </c>
      <c r="I69">
        <v>3625</v>
      </c>
      <c r="J69" s="7">
        <v>9840</v>
      </c>
      <c r="K69" s="7">
        <v>7822</v>
      </c>
      <c r="L69" s="7">
        <f t="shared" si="5"/>
        <v>0.79491869918699187</v>
      </c>
      <c r="M69" s="7">
        <f>L69/'Non-P62 Peptides'!$K$191</f>
        <v>0.82438256703506851</v>
      </c>
      <c r="N69">
        <f t="shared" si="6"/>
        <v>-0.27861409791652159</v>
      </c>
    </row>
    <row r="70" spans="1:14" x14ac:dyDescent="0.55000000000000004">
      <c r="A70" t="s">
        <v>44</v>
      </c>
      <c r="B70" s="9">
        <v>19112979</v>
      </c>
      <c r="C70" t="s">
        <v>12</v>
      </c>
      <c r="D70" t="s">
        <v>13</v>
      </c>
      <c r="E70">
        <v>1</v>
      </c>
      <c r="F70">
        <v>0</v>
      </c>
      <c r="G70">
        <v>1</v>
      </c>
      <c r="H70">
        <v>1</v>
      </c>
      <c r="I70">
        <v>3630</v>
      </c>
      <c r="J70" s="7">
        <v>12130</v>
      </c>
      <c r="K70" s="7">
        <v>11600</v>
      </c>
      <c r="L70" s="7">
        <f t="shared" si="5"/>
        <v>0.95630667765869748</v>
      </c>
      <c r="M70" s="7">
        <f>L70/'Non-P62 Peptides'!$K$191</f>
        <v>0.99175243280521341</v>
      </c>
      <c r="N70">
        <f t="shared" si="6"/>
        <v>-1.1948063528440418E-2</v>
      </c>
    </row>
    <row r="71" spans="1:14" x14ac:dyDescent="0.55000000000000004">
      <c r="A71" t="s">
        <v>44</v>
      </c>
      <c r="B71" s="9">
        <v>19112979</v>
      </c>
      <c r="C71" t="s">
        <v>12</v>
      </c>
      <c r="D71" t="s">
        <v>13</v>
      </c>
      <c r="E71">
        <v>1</v>
      </c>
      <c r="F71">
        <v>0</v>
      </c>
      <c r="G71">
        <v>1</v>
      </c>
      <c r="H71">
        <v>1</v>
      </c>
      <c r="I71">
        <v>3635</v>
      </c>
      <c r="J71" s="7">
        <v>21260</v>
      </c>
      <c r="K71" s="7">
        <v>15270</v>
      </c>
      <c r="L71" s="7">
        <f t="shared" si="5"/>
        <v>0.71825023518344311</v>
      </c>
      <c r="M71" s="7">
        <f>L71/'Non-P62 Peptides'!$K$191</f>
        <v>0.74487236651956457</v>
      </c>
      <c r="N71">
        <f t="shared" si="6"/>
        <v>-0.42493485315711782</v>
      </c>
    </row>
    <row r="72" spans="1:14" x14ac:dyDescent="0.55000000000000004">
      <c r="A72" t="s">
        <v>44</v>
      </c>
      <c r="B72" s="9">
        <v>19112979</v>
      </c>
      <c r="C72" t="s">
        <v>12</v>
      </c>
      <c r="D72" t="s">
        <v>13</v>
      </c>
      <c r="E72">
        <v>1</v>
      </c>
      <c r="F72">
        <v>0</v>
      </c>
      <c r="G72">
        <v>1</v>
      </c>
      <c r="H72">
        <v>1</v>
      </c>
      <c r="I72">
        <v>3637</v>
      </c>
      <c r="J72" s="7">
        <v>2645</v>
      </c>
      <c r="K72" s="7">
        <v>2217</v>
      </c>
      <c r="L72" s="7">
        <f t="shared" si="5"/>
        <v>0.83818525519848774</v>
      </c>
      <c r="M72" s="7">
        <f>L72/'Non-P62 Peptides'!$K$191</f>
        <v>0.86925280917178438</v>
      </c>
      <c r="N72">
        <f t="shared" si="6"/>
        <v>-0.2021522705569456</v>
      </c>
    </row>
    <row r="73" spans="1:14" x14ac:dyDescent="0.55000000000000004">
      <c r="A73" t="s">
        <v>44</v>
      </c>
      <c r="B73" s="9">
        <v>19112979</v>
      </c>
      <c r="C73" t="s">
        <v>12</v>
      </c>
      <c r="D73" t="s">
        <v>13</v>
      </c>
      <c r="E73">
        <v>1</v>
      </c>
      <c r="F73">
        <v>0</v>
      </c>
      <c r="G73">
        <v>1</v>
      </c>
      <c r="H73">
        <v>1</v>
      </c>
      <c r="I73">
        <v>3639</v>
      </c>
      <c r="J73" s="7">
        <v>13560</v>
      </c>
      <c r="K73" s="7">
        <v>10740</v>
      </c>
      <c r="L73" s="7">
        <f t="shared" si="5"/>
        <v>0.79203539823008851</v>
      </c>
      <c r="M73" s="7">
        <f>L73/'Non-P62 Peptides'!$K$191</f>
        <v>0.82139239578004875</v>
      </c>
      <c r="N73">
        <f t="shared" si="6"/>
        <v>-0.28385650357379588</v>
      </c>
    </row>
    <row r="74" spans="1:14" x14ac:dyDescent="0.55000000000000004">
      <c r="A74" t="s">
        <v>44</v>
      </c>
      <c r="B74" s="9">
        <v>19112979</v>
      </c>
      <c r="C74" t="s">
        <v>12</v>
      </c>
      <c r="D74" t="s">
        <v>13</v>
      </c>
      <c r="E74">
        <v>1</v>
      </c>
      <c r="F74">
        <v>0</v>
      </c>
      <c r="G74">
        <v>1</v>
      </c>
      <c r="H74">
        <v>1</v>
      </c>
      <c r="I74">
        <v>3641</v>
      </c>
      <c r="J74" s="7">
        <v>6373</v>
      </c>
      <c r="K74" s="7">
        <v>5442</v>
      </c>
      <c r="L74" s="7">
        <f t="shared" si="5"/>
        <v>0.85391495371096815</v>
      </c>
      <c r="M74" s="7">
        <f>L74/'Non-P62 Peptides'!$K$191</f>
        <v>0.88556553304111674</v>
      </c>
      <c r="N74">
        <f t="shared" si="6"/>
        <v>-0.17532902258532987</v>
      </c>
    </row>
    <row r="75" spans="1:14" x14ac:dyDescent="0.55000000000000004">
      <c r="A75" t="s">
        <v>44</v>
      </c>
      <c r="B75" s="9">
        <v>19112979</v>
      </c>
      <c r="C75" t="s">
        <v>12</v>
      </c>
      <c r="D75" t="s">
        <v>13</v>
      </c>
      <c r="E75">
        <v>1</v>
      </c>
      <c r="F75">
        <v>0</v>
      </c>
      <c r="G75">
        <v>1</v>
      </c>
      <c r="H75">
        <v>1</v>
      </c>
      <c r="I75">
        <v>3643</v>
      </c>
      <c r="J75" s="7">
        <v>2722</v>
      </c>
      <c r="K75" s="7">
        <v>2356</v>
      </c>
      <c r="L75" s="7">
        <f t="shared" si="5"/>
        <v>0.86554004408523144</v>
      </c>
      <c r="M75" s="7">
        <f>L75/'Non-P62 Peptides'!$K$191</f>
        <v>0.8976215104065397</v>
      </c>
      <c r="N75">
        <f t="shared" si="6"/>
        <v>-0.15582084609639871</v>
      </c>
    </row>
    <row r="76" spans="1:14" x14ac:dyDescent="0.55000000000000004">
      <c r="A76" t="s">
        <v>44</v>
      </c>
      <c r="B76" s="9">
        <v>19112979</v>
      </c>
      <c r="C76" t="s">
        <v>12</v>
      </c>
      <c r="D76" t="s">
        <v>13</v>
      </c>
      <c r="E76">
        <v>1</v>
      </c>
      <c r="F76">
        <v>0</v>
      </c>
      <c r="G76">
        <v>1</v>
      </c>
      <c r="H76">
        <v>1</v>
      </c>
      <c r="I76">
        <v>3647</v>
      </c>
      <c r="J76" s="7">
        <v>5712</v>
      </c>
      <c r="K76" s="7">
        <v>4342</v>
      </c>
      <c r="L76" s="7">
        <f t="shared" si="5"/>
        <v>0.76015406162464982</v>
      </c>
      <c r="M76" s="7">
        <f>L76/'Non-P62 Peptides'!$K$191</f>
        <v>0.78832936916087226</v>
      </c>
      <c r="N76">
        <f t="shared" si="6"/>
        <v>-0.34312957183682002</v>
      </c>
    </row>
    <row r="77" spans="1:14" x14ac:dyDescent="0.55000000000000004">
      <c r="A77" t="s">
        <v>44</v>
      </c>
      <c r="B77" s="9">
        <v>19112979</v>
      </c>
      <c r="C77" t="s">
        <v>12</v>
      </c>
      <c r="D77" t="s">
        <v>13</v>
      </c>
      <c r="E77">
        <v>1</v>
      </c>
      <c r="F77">
        <v>0</v>
      </c>
      <c r="G77">
        <v>1</v>
      </c>
      <c r="H77">
        <v>1</v>
      </c>
      <c r="I77">
        <v>3649</v>
      </c>
      <c r="J77" s="7">
        <v>1918</v>
      </c>
      <c r="K77" s="7">
        <v>1680</v>
      </c>
      <c r="L77" s="7">
        <f t="shared" si="5"/>
        <v>0.87591240875912413</v>
      </c>
      <c r="M77" s="7">
        <f>L77/'Non-P62 Peptides'!$K$191</f>
        <v>0.90837832946845498</v>
      </c>
      <c r="N77">
        <f t="shared" si="6"/>
        <v>-0.1386348057748728</v>
      </c>
    </row>
    <row r="78" spans="1:14" x14ac:dyDescent="0.55000000000000004">
      <c r="A78" t="s">
        <v>44</v>
      </c>
      <c r="B78" s="9">
        <v>19112979</v>
      </c>
      <c r="C78" t="s">
        <v>12</v>
      </c>
      <c r="D78" t="s">
        <v>13</v>
      </c>
      <c r="E78">
        <v>1</v>
      </c>
      <c r="F78">
        <v>0</v>
      </c>
      <c r="G78">
        <v>1</v>
      </c>
      <c r="H78">
        <v>1</v>
      </c>
      <c r="I78">
        <v>3651</v>
      </c>
      <c r="J78" s="7">
        <v>33890</v>
      </c>
      <c r="K78" s="7">
        <v>32070</v>
      </c>
      <c r="L78" s="7">
        <f t="shared" si="5"/>
        <v>0.94629684272646797</v>
      </c>
      <c r="M78" s="7">
        <f>L78/'Non-P62 Peptides'!$K$191</f>
        <v>0.98137158074390407</v>
      </c>
      <c r="N78">
        <f t="shared" si="6"/>
        <v>-2.7128601465212159E-2</v>
      </c>
    </row>
    <row r="79" spans="1:14" x14ac:dyDescent="0.55000000000000004">
      <c r="A79" t="s">
        <v>44</v>
      </c>
      <c r="B79" s="9">
        <v>19112979</v>
      </c>
      <c r="C79" t="s">
        <v>12</v>
      </c>
      <c r="D79" t="s">
        <v>13</v>
      </c>
      <c r="E79">
        <v>1</v>
      </c>
      <c r="F79">
        <v>0</v>
      </c>
      <c r="G79">
        <v>1</v>
      </c>
      <c r="H79">
        <v>1</v>
      </c>
      <c r="I79">
        <v>3655</v>
      </c>
      <c r="J79" s="7">
        <v>1844</v>
      </c>
      <c r="K79" s="7">
        <v>1541</v>
      </c>
      <c r="L79" s="7">
        <f t="shared" si="5"/>
        <v>0.83568329718004342</v>
      </c>
      <c r="M79" s="7">
        <f>L79/'Non-P62 Peptides'!$K$191</f>
        <v>0.86665811543018711</v>
      </c>
      <c r="N79">
        <f t="shared" si="6"/>
        <v>-0.20646511233741732</v>
      </c>
    </row>
    <row r="80" spans="1:14" x14ac:dyDescent="0.55000000000000004">
      <c r="A80" t="s">
        <v>44</v>
      </c>
      <c r="B80" s="9">
        <v>19112979</v>
      </c>
      <c r="C80" t="s">
        <v>12</v>
      </c>
      <c r="D80" t="s">
        <v>13</v>
      </c>
      <c r="E80">
        <v>1</v>
      </c>
      <c r="F80">
        <v>0</v>
      </c>
      <c r="G80">
        <v>1</v>
      </c>
      <c r="H80">
        <v>1</v>
      </c>
      <c r="I80">
        <v>3657</v>
      </c>
      <c r="J80" s="7">
        <v>39300</v>
      </c>
      <c r="K80" s="7">
        <v>31960</v>
      </c>
      <c r="L80" s="7">
        <f t="shared" si="5"/>
        <v>0.81323155216284992</v>
      </c>
      <c r="M80" s="7">
        <f>L80/'Non-P62 Peptides'!$K$191</f>
        <v>0.84337419065823149</v>
      </c>
      <c r="N80">
        <f t="shared" si="6"/>
        <v>-0.24575522264085656</v>
      </c>
    </row>
    <row r="81" spans="1:14" x14ac:dyDescent="0.55000000000000004">
      <c r="A81" t="s">
        <v>44</v>
      </c>
      <c r="B81" s="9">
        <v>19112979</v>
      </c>
      <c r="C81" t="s">
        <v>12</v>
      </c>
      <c r="D81" t="s">
        <v>13</v>
      </c>
      <c r="E81">
        <v>1</v>
      </c>
      <c r="F81">
        <v>0</v>
      </c>
      <c r="G81">
        <v>1</v>
      </c>
      <c r="H81">
        <v>1</v>
      </c>
      <c r="I81">
        <v>3660</v>
      </c>
      <c r="J81" s="7">
        <v>5166</v>
      </c>
      <c r="K81" s="7">
        <v>2704</v>
      </c>
      <c r="L81" s="7">
        <f t="shared" si="5"/>
        <v>0.52342237708091366</v>
      </c>
      <c r="M81" s="7">
        <f>L81/'Non-P62 Peptides'!$K$191</f>
        <v>0.54282316330321689</v>
      </c>
      <c r="N81">
        <f t="shared" si="6"/>
        <v>-0.88144581025868052</v>
      </c>
    </row>
    <row r="82" spans="1:14" x14ac:dyDescent="0.55000000000000004">
      <c r="A82" t="s">
        <v>44</v>
      </c>
      <c r="B82" s="9">
        <v>19112979</v>
      </c>
      <c r="C82" t="s">
        <v>12</v>
      </c>
      <c r="D82" t="s">
        <v>13</v>
      </c>
      <c r="E82">
        <v>1</v>
      </c>
      <c r="F82">
        <v>0</v>
      </c>
      <c r="G82">
        <v>1</v>
      </c>
      <c r="H82">
        <v>1</v>
      </c>
      <c r="I82">
        <v>3662</v>
      </c>
      <c r="J82" s="7">
        <v>16880</v>
      </c>
      <c r="K82" s="7">
        <v>13920</v>
      </c>
      <c r="L82" s="7">
        <f t="shared" si="5"/>
        <v>0.82464454976303314</v>
      </c>
      <c r="M82" s="7">
        <f>L82/'Non-P62 Peptides'!$K$191</f>
        <v>0.85521021397586994</v>
      </c>
      <c r="N82">
        <f t="shared" si="6"/>
        <v>-0.22564901128132162</v>
      </c>
    </row>
    <row r="83" spans="1:14" x14ac:dyDescent="0.55000000000000004">
      <c r="A83" t="s">
        <v>44</v>
      </c>
      <c r="B83" s="9">
        <v>19112979</v>
      </c>
      <c r="C83" t="s">
        <v>12</v>
      </c>
      <c r="D83" t="s">
        <v>13</v>
      </c>
      <c r="E83">
        <v>1</v>
      </c>
      <c r="F83">
        <v>0</v>
      </c>
      <c r="G83">
        <v>1</v>
      </c>
      <c r="H83">
        <v>1</v>
      </c>
      <c r="I83">
        <v>3664</v>
      </c>
      <c r="J83" s="7">
        <v>6093</v>
      </c>
      <c r="K83" s="7">
        <v>3674</v>
      </c>
      <c r="L83" s="7">
        <f t="shared" si="5"/>
        <v>0.60298703430165768</v>
      </c>
      <c r="M83" s="7">
        <f>L83/'Non-P62 Peptides'!$K$191</f>
        <v>0.62533690518900542</v>
      </c>
      <c r="N83">
        <f t="shared" si="6"/>
        <v>-0.67729443232882425</v>
      </c>
    </row>
    <row r="84" spans="1:14" x14ac:dyDescent="0.55000000000000004">
      <c r="A84" t="s">
        <v>44</v>
      </c>
      <c r="B84" s="9">
        <v>19112979</v>
      </c>
      <c r="C84" t="s">
        <v>12</v>
      </c>
      <c r="D84" t="s">
        <v>13</v>
      </c>
      <c r="E84">
        <v>1</v>
      </c>
      <c r="F84">
        <v>0</v>
      </c>
      <c r="G84">
        <v>1</v>
      </c>
      <c r="H84">
        <v>1</v>
      </c>
      <c r="I84">
        <v>3666</v>
      </c>
      <c r="J84" s="7">
        <v>5138</v>
      </c>
      <c r="K84" s="7">
        <v>4010</v>
      </c>
      <c r="L84" s="7">
        <f t="shared" si="5"/>
        <v>0.78045932269365514</v>
      </c>
      <c r="M84" s="7">
        <f>L84/'Non-P62 Peptides'!$K$191</f>
        <v>0.809387250000138</v>
      </c>
      <c r="N84">
        <f t="shared" si="6"/>
        <v>-0.30509797198139893</v>
      </c>
    </row>
    <row r="85" spans="1:14" x14ac:dyDescent="0.55000000000000004">
      <c r="A85" t="s">
        <v>44</v>
      </c>
      <c r="B85" s="9">
        <v>19112979</v>
      </c>
      <c r="C85" t="s">
        <v>12</v>
      </c>
      <c r="D85" t="s">
        <v>13</v>
      </c>
      <c r="E85">
        <v>1</v>
      </c>
      <c r="F85">
        <v>0</v>
      </c>
      <c r="G85">
        <v>1</v>
      </c>
      <c r="H85">
        <v>1</v>
      </c>
      <c r="I85">
        <v>3670</v>
      </c>
      <c r="J85" s="7">
        <v>8044</v>
      </c>
      <c r="K85" s="7">
        <v>6916</v>
      </c>
      <c r="L85" s="7">
        <f t="shared" si="5"/>
        <v>0.85977125808055699</v>
      </c>
      <c r="M85" s="7">
        <f>L85/'Non-P62 Peptides'!$K$191</f>
        <v>0.89163890285173775</v>
      </c>
      <c r="N85">
        <f t="shared" si="6"/>
        <v>-0.16546853108593462</v>
      </c>
    </row>
    <row r="86" spans="1:14" x14ac:dyDescent="0.55000000000000004">
      <c r="A86" t="s">
        <v>44</v>
      </c>
      <c r="B86" s="9">
        <v>19112979</v>
      </c>
      <c r="C86" t="s">
        <v>12</v>
      </c>
      <c r="D86" t="s">
        <v>13</v>
      </c>
      <c r="E86">
        <v>1</v>
      </c>
      <c r="F86">
        <v>0</v>
      </c>
      <c r="G86">
        <v>1</v>
      </c>
      <c r="H86">
        <v>1</v>
      </c>
      <c r="I86">
        <v>3672</v>
      </c>
      <c r="J86" s="7">
        <v>104600</v>
      </c>
      <c r="K86" s="7">
        <v>88830</v>
      </c>
      <c r="L86" s="7">
        <f t="shared" si="5"/>
        <v>0.84923518164435952</v>
      </c>
      <c r="M86" s="7">
        <f>L86/'Non-P62 Peptides'!$K$191</f>
        <v>0.88071230400856848</v>
      </c>
      <c r="N86">
        <f t="shared" si="6"/>
        <v>-0.18325727365845829</v>
      </c>
    </row>
    <row r="87" spans="1:14" x14ac:dyDescent="0.55000000000000004">
      <c r="A87" t="s">
        <v>44</v>
      </c>
      <c r="B87" s="9">
        <v>19112979</v>
      </c>
      <c r="C87" t="s">
        <v>12</v>
      </c>
      <c r="D87" t="s">
        <v>13</v>
      </c>
      <c r="E87">
        <v>1</v>
      </c>
      <c r="F87">
        <v>0</v>
      </c>
      <c r="G87">
        <v>1</v>
      </c>
      <c r="H87">
        <v>1</v>
      </c>
      <c r="I87">
        <v>3673</v>
      </c>
      <c r="J87" s="7">
        <v>114400</v>
      </c>
      <c r="K87" s="7">
        <v>109000</v>
      </c>
      <c r="L87" s="7">
        <f t="shared" si="5"/>
        <v>0.95279720279720281</v>
      </c>
      <c r="M87" s="7">
        <f>L87/'Non-P62 Peptides'!$K$191</f>
        <v>0.98811287834735129</v>
      </c>
      <c r="N87">
        <f t="shared" si="6"/>
        <v>-1.7252235536965293E-2</v>
      </c>
    </row>
    <row r="88" spans="1:14" x14ac:dyDescent="0.55000000000000004">
      <c r="A88" t="s">
        <v>44</v>
      </c>
      <c r="B88" s="9">
        <v>19112979</v>
      </c>
      <c r="C88" t="s">
        <v>12</v>
      </c>
      <c r="D88" t="s">
        <v>13</v>
      </c>
      <c r="E88">
        <v>1</v>
      </c>
      <c r="F88">
        <v>0</v>
      </c>
      <c r="G88">
        <v>1</v>
      </c>
      <c r="H88">
        <v>1</v>
      </c>
      <c r="I88">
        <v>3677</v>
      </c>
      <c r="J88" s="7">
        <v>8923</v>
      </c>
      <c r="K88" s="7">
        <v>7824</v>
      </c>
      <c r="L88" s="7">
        <f t="shared" si="5"/>
        <v>0.87683514513056149</v>
      </c>
      <c r="M88" s="7">
        <f>L88/'Non-P62 Peptides'!$K$191</f>
        <v>0.90933526730292802</v>
      </c>
      <c r="N88">
        <f t="shared" si="6"/>
        <v>-0.13711578803937524</v>
      </c>
    </row>
    <row r="89" spans="1:14" x14ac:dyDescent="0.55000000000000004">
      <c r="A89" t="s">
        <v>44</v>
      </c>
      <c r="B89" s="9">
        <v>19112979</v>
      </c>
      <c r="C89" t="s">
        <v>12</v>
      </c>
      <c r="D89" t="s">
        <v>13</v>
      </c>
      <c r="E89">
        <v>1</v>
      </c>
      <c r="F89">
        <v>0</v>
      </c>
      <c r="G89">
        <v>1</v>
      </c>
      <c r="H89">
        <v>1</v>
      </c>
      <c r="I89">
        <v>3679</v>
      </c>
      <c r="J89" s="7">
        <v>229100</v>
      </c>
      <c r="K89" s="7">
        <v>225300</v>
      </c>
      <c r="L89" s="7">
        <f t="shared" si="5"/>
        <v>0.9834133566128328</v>
      </c>
      <c r="M89" s="7">
        <f>L89/'Non-P62 Peptides'!$K$191</f>
        <v>1.0198638278483296</v>
      </c>
      <c r="N89">
        <f t="shared" si="6"/>
        <v>2.8376536507888302E-2</v>
      </c>
    </row>
    <row r="90" spans="1:14" x14ac:dyDescent="0.55000000000000004">
      <c r="A90" t="s">
        <v>44</v>
      </c>
      <c r="B90" s="9">
        <v>19112979</v>
      </c>
      <c r="C90" t="s">
        <v>12</v>
      </c>
      <c r="D90" t="s">
        <v>13</v>
      </c>
      <c r="E90">
        <v>1</v>
      </c>
      <c r="F90">
        <v>0</v>
      </c>
      <c r="G90">
        <v>1</v>
      </c>
      <c r="H90">
        <v>1</v>
      </c>
      <c r="I90">
        <v>3685</v>
      </c>
      <c r="J90" s="7">
        <v>81090</v>
      </c>
      <c r="K90" s="7">
        <v>86610</v>
      </c>
      <c r="L90" s="7">
        <f t="shared" si="5"/>
        <v>1.0680725120236774</v>
      </c>
      <c r="M90" s="7">
        <f>L90/'Non-P62 Peptides'!$K$191</f>
        <v>1.1076608968215373</v>
      </c>
      <c r="N90">
        <f t="shared" si="6"/>
        <v>0.14751627727842259</v>
      </c>
    </row>
    <row r="91" spans="1:14" x14ac:dyDescent="0.55000000000000004">
      <c r="A91" t="s">
        <v>44</v>
      </c>
      <c r="B91" s="9">
        <v>19112979</v>
      </c>
      <c r="C91" t="s">
        <v>12</v>
      </c>
      <c r="D91" t="s">
        <v>13</v>
      </c>
      <c r="E91">
        <v>1</v>
      </c>
      <c r="F91">
        <v>0</v>
      </c>
      <c r="G91">
        <v>1</v>
      </c>
      <c r="H91">
        <v>1</v>
      </c>
      <c r="I91">
        <v>3687</v>
      </c>
      <c r="J91" s="7">
        <v>60510</v>
      </c>
      <c r="K91" s="7">
        <v>64320</v>
      </c>
      <c r="L91" s="7">
        <f t="shared" si="5"/>
        <v>1.0629647992067426</v>
      </c>
      <c r="M91" s="7">
        <f>L91/'Non-P62 Peptides'!$K$191</f>
        <v>1.1023638653037113</v>
      </c>
      <c r="N91">
        <f t="shared" si="6"/>
        <v>0.14060050342194608</v>
      </c>
    </row>
    <row r="92" spans="1:14" x14ac:dyDescent="0.55000000000000004">
      <c r="A92" t="s">
        <v>44</v>
      </c>
      <c r="B92" s="9">
        <v>19112979</v>
      </c>
      <c r="C92" t="s">
        <v>12</v>
      </c>
      <c r="D92" t="s">
        <v>13</v>
      </c>
      <c r="E92">
        <v>1</v>
      </c>
      <c r="F92">
        <v>0</v>
      </c>
      <c r="G92">
        <v>1</v>
      </c>
      <c r="H92">
        <v>1</v>
      </c>
      <c r="I92">
        <v>3691</v>
      </c>
      <c r="J92" s="7">
        <v>125200</v>
      </c>
      <c r="K92" s="7">
        <v>114300</v>
      </c>
      <c r="L92" s="7">
        <f t="shared" si="5"/>
        <v>0.91293929712460065</v>
      </c>
      <c r="M92" s="7">
        <f>L92/'Non-P62 Peptides'!$K$191</f>
        <v>0.9467776290588048</v>
      </c>
      <c r="N92">
        <f t="shared" si="6"/>
        <v>-7.890247714100472E-2</v>
      </c>
    </row>
    <row r="93" spans="1:14" x14ac:dyDescent="0.55000000000000004">
      <c r="A93" t="s">
        <v>44</v>
      </c>
      <c r="B93" s="9">
        <v>19112979</v>
      </c>
      <c r="C93" t="s">
        <v>12</v>
      </c>
      <c r="D93" t="s">
        <v>13</v>
      </c>
      <c r="E93">
        <v>1</v>
      </c>
      <c r="F93">
        <v>0</v>
      </c>
      <c r="G93">
        <v>1</v>
      </c>
      <c r="H93">
        <v>1</v>
      </c>
      <c r="I93">
        <v>3693</v>
      </c>
      <c r="J93" s="7">
        <v>37030</v>
      </c>
      <c r="K93" s="7">
        <v>38070</v>
      </c>
      <c r="L93" s="7">
        <f t="shared" si="5"/>
        <v>1.0280853362138807</v>
      </c>
      <c r="M93" s="7">
        <f>L93/'Non-P62 Peptides'!$K$191</f>
        <v>1.0661915859646185</v>
      </c>
      <c r="N93">
        <f t="shared" si="6"/>
        <v>9.2466701967767531E-2</v>
      </c>
    </row>
    <row r="94" spans="1:14" x14ac:dyDescent="0.55000000000000004">
      <c r="A94" t="s">
        <v>44</v>
      </c>
      <c r="B94" s="9">
        <v>19112979</v>
      </c>
      <c r="C94" t="s">
        <v>12</v>
      </c>
      <c r="D94" t="s">
        <v>13</v>
      </c>
      <c r="E94">
        <v>1</v>
      </c>
      <c r="F94">
        <v>0</v>
      </c>
      <c r="G94">
        <v>1</v>
      </c>
      <c r="H94">
        <v>1</v>
      </c>
      <c r="I94">
        <v>3695</v>
      </c>
      <c r="J94" s="7">
        <v>1782000</v>
      </c>
      <c r="K94" s="7">
        <v>1716000</v>
      </c>
      <c r="L94" s="7">
        <f t="shared" si="5"/>
        <v>0.96296296296296291</v>
      </c>
      <c r="M94" s="7">
        <f>L94/'Non-P62 Peptides'!$K$191</f>
        <v>0.99865543505143095</v>
      </c>
      <c r="N94">
        <f t="shared" si="6"/>
        <v>-1.9411024452411492E-3</v>
      </c>
    </row>
    <row r="95" spans="1:14" x14ac:dyDescent="0.55000000000000004">
      <c r="A95" t="s">
        <v>44</v>
      </c>
      <c r="B95" s="9">
        <v>19112979</v>
      </c>
      <c r="C95" t="s">
        <v>12</v>
      </c>
      <c r="D95" t="s">
        <v>13</v>
      </c>
      <c r="E95">
        <v>1</v>
      </c>
      <c r="F95">
        <v>0</v>
      </c>
      <c r="G95">
        <v>1</v>
      </c>
      <c r="H95">
        <v>1</v>
      </c>
      <c r="I95">
        <v>3697</v>
      </c>
      <c r="J95" s="7">
        <v>204900</v>
      </c>
      <c r="K95" s="7">
        <v>252200</v>
      </c>
      <c r="L95" s="7">
        <f t="shared" si="5"/>
        <v>1.2308443142996583</v>
      </c>
      <c r="M95" s="7">
        <f>L95/'Non-P62 Peptides'!$K$191</f>
        <v>1.2764658781843328</v>
      </c>
      <c r="N95">
        <f t="shared" si="6"/>
        <v>0.35215497289410852</v>
      </c>
    </row>
    <row r="96" spans="1:14" x14ac:dyDescent="0.55000000000000004">
      <c r="A96" t="s">
        <v>44</v>
      </c>
      <c r="B96" s="9">
        <v>19112979</v>
      </c>
      <c r="C96" t="s">
        <v>12</v>
      </c>
      <c r="D96" t="s">
        <v>13</v>
      </c>
      <c r="E96">
        <v>1</v>
      </c>
      <c r="F96">
        <v>0</v>
      </c>
      <c r="G96">
        <v>1</v>
      </c>
      <c r="H96">
        <v>1</v>
      </c>
      <c r="I96">
        <v>3699</v>
      </c>
      <c r="J96" s="7">
        <v>130800</v>
      </c>
      <c r="K96" s="7">
        <v>142200</v>
      </c>
      <c r="L96" s="7">
        <f t="shared" si="5"/>
        <v>1.0871559633027523</v>
      </c>
      <c r="M96" s="7">
        <f>L96/'Non-P62 Peptides'!$K$191</f>
        <v>1.1274516811739781</v>
      </c>
      <c r="N96">
        <f t="shared" si="6"/>
        <v>0.17306560569846824</v>
      </c>
    </row>
    <row r="97" spans="1:14" x14ac:dyDescent="0.55000000000000004">
      <c r="A97" t="s">
        <v>44</v>
      </c>
      <c r="B97" s="9">
        <v>19112979</v>
      </c>
      <c r="C97" t="s">
        <v>12</v>
      </c>
      <c r="D97" t="s">
        <v>13</v>
      </c>
      <c r="E97">
        <v>1</v>
      </c>
      <c r="F97">
        <v>0</v>
      </c>
      <c r="G97">
        <v>1</v>
      </c>
      <c r="H97">
        <v>1</v>
      </c>
      <c r="I97">
        <v>3701</v>
      </c>
      <c r="J97" s="7">
        <v>2528000</v>
      </c>
      <c r="K97" s="7">
        <v>2845000</v>
      </c>
      <c r="L97" s="7">
        <f t="shared" si="5"/>
        <v>1.1253955696202531</v>
      </c>
      <c r="M97" s="7">
        <f>L97/'Non-P62 Peptides'!$K$191</f>
        <v>1.1671086484219155</v>
      </c>
      <c r="N97">
        <f t="shared" si="6"/>
        <v>0.22293887059397649</v>
      </c>
    </row>
    <row r="98" spans="1:14" x14ac:dyDescent="0.55000000000000004">
      <c r="A98" t="s">
        <v>44</v>
      </c>
      <c r="B98" s="9">
        <v>19112979</v>
      </c>
      <c r="C98" t="s">
        <v>12</v>
      </c>
      <c r="D98" t="s">
        <v>13</v>
      </c>
      <c r="E98">
        <v>1</v>
      </c>
      <c r="F98">
        <v>0</v>
      </c>
      <c r="G98">
        <v>1</v>
      </c>
      <c r="H98">
        <v>1</v>
      </c>
      <c r="I98">
        <v>3709</v>
      </c>
      <c r="J98" s="7">
        <v>198000</v>
      </c>
      <c r="K98" s="7">
        <v>174300</v>
      </c>
      <c r="L98" s="7">
        <f t="shared" si="5"/>
        <v>0.88030303030303025</v>
      </c>
      <c r="M98" s="7">
        <f>L98/'Non-P62 Peptides'!$K$191</f>
        <v>0.91293169053914902</v>
      </c>
      <c r="N98">
        <f t="shared" si="6"/>
        <v>-0.1314211792641517</v>
      </c>
    </row>
    <row r="99" spans="1:14" x14ac:dyDescent="0.55000000000000004">
      <c r="A99" t="s">
        <v>44</v>
      </c>
      <c r="B99" s="9">
        <v>19112979</v>
      </c>
      <c r="C99" t="s">
        <v>12</v>
      </c>
      <c r="D99" t="s">
        <v>13</v>
      </c>
      <c r="E99">
        <v>1</v>
      </c>
      <c r="F99">
        <v>0</v>
      </c>
      <c r="G99">
        <v>1</v>
      </c>
      <c r="H99">
        <v>1</v>
      </c>
      <c r="I99">
        <v>3711</v>
      </c>
      <c r="J99" s="7">
        <v>224300</v>
      </c>
      <c r="K99" s="7">
        <v>227700</v>
      </c>
      <c r="L99" s="7">
        <f t="shared" si="5"/>
        <v>1.0151582701738742</v>
      </c>
      <c r="M99" s="7">
        <f>L99/'Non-P62 Peptides'!$K$191</f>
        <v>1.0527853748675695</v>
      </c>
      <c r="N99">
        <f t="shared" si="6"/>
        <v>7.4211352627485322E-2</v>
      </c>
    </row>
    <row r="100" spans="1:14" x14ac:dyDescent="0.55000000000000004">
      <c r="A100" t="s">
        <v>44</v>
      </c>
      <c r="B100" s="9">
        <v>19112979</v>
      </c>
      <c r="C100" t="s">
        <v>12</v>
      </c>
      <c r="D100" t="s">
        <v>13</v>
      </c>
      <c r="E100">
        <v>1</v>
      </c>
      <c r="F100">
        <v>0</v>
      </c>
      <c r="G100">
        <v>1</v>
      </c>
      <c r="H100">
        <v>1</v>
      </c>
      <c r="I100">
        <v>3715</v>
      </c>
      <c r="J100" s="7">
        <v>290700</v>
      </c>
      <c r="K100" s="7">
        <v>272700</v>
      </c>
      <c r="L100" s="7">
        <f t="shared" si="5"/>
        <v>0.9380804953560371</v>
      </c>
      <c r="M100" s="7">
        <f>L100/'Non-P62 Peptides'!$K$191</f>
        <v>0.97285069232623922</v>
      </c>
      <c r="N100">
        <f t="shared" si="6"/>
        <v>-3.970968964383869E-2</v>
      </c>
    </row>
    <row r="101" spans="1:14" x14ac:dyDescent="0.55000000000000004">
      <c r="A101" t="s">
        <v>44</v>
      </c>
      <c r="B101" s="9">
        <v>19112979</v>
      </c>
      <c r="C101" t="s">
        <v>12</v>
      </c>
      <c r="D101" t="s">
        <v>13</v>
      </c>
      <c r="E101">
        <v>1</v>
      </c>
      <c r="F101">
        <v>0</v>
      </c>
      <c r="G101">
        <v>1</v>
      </c>
      <c r="H101">
        <v>1</v>
      </c>
      <c r="I101">
        <v>3717</v>
      </c>
      <c r="J101" s="7">
        <v>185500</v>
      </c>
      <c r="K101" s="7">
        <v>167700</v>
      </c>
      <c r="L101" s="7">
        <f t="shared" si="5"/>
        <v>0.90404312668463616</v>
      </c>
      <c r="M101" s="7">
        <f>L101/'Non-P62 Peptides'!$K$191</f>
        <v>0.937551719753136</v>
      </c>
      <c r="N101">
        <f t="shared" si="6"/>
        <v>-9.3029816366683879E-2</v>
      </c>
    </row>
    <row r="102" spans="1:14" x14ac:dyDescent="0.55000000000000004">
      <c r="A102" t="s">
        <v>44</v>
      </c>
      <c r="B102" s="9">
        <v>19112979</v>
      </c>
      <c r="C102" t="s">
        <v>12</v>
      </c>
      <c r="D102" t="s">
        <v>13</v>
      </c>
      <c r="E102">
        <v>1</v>
      </c>
      <c r="F102">
        <v>0</v>
      </c>
      <c r="G102">
        <v>1</v>
      </c>
      <c r="H102">
        <v>1</v>
      </c>
      <c r="I102">
        <v>3719</v>
      </c>
      <c r="J102" s="7">
        <v>3210000</v>
      </c>
      <c r="K102" s="7">
        <v>3099000</v>
      </c>
      <c r="L102" s="7">
        <f t="shared" si="5"/>
        <v>0.96542056074766358</v>
      </c>
      <c r="M102" s="7">
        <f>L102/'Non-P62 Peptides'!$K$191</f>
        <v>1.0012041243357104</v>
      </c>
      <c r="N102">
        <f t="shared" si="6"/>
        <v>1.7361391536855567E-3</v>
      </c>
    </row>
    <row r="103" spans="1:14" x14ac:dyDescent="0.55000000000000004">
      <c r="A103" t="s">
        <v>44</v>
      </c>
      <c r="B103" s="9">
        <v>19112979</v>
      </c>
      <c r="C103" t="s">
        <v>12</v>
      </c>
      <c r="D103" t="s">
        <v>13</v>
      </c>
      <c r="E103">
        <v>1</v>
      </c>
      <c r="F103">
        <v>0</v>
      </c>
      <c r="G103">
        <v>1</v>
      </c>
      <c r="H103">
        <v>1</v>
      </c>
      <c r="I103">
        <v>3721</v>
      </c>
      <c r="J103" s="7">
        <v>206800</v>
      </c>
      <c r="K103" s="7">
        <v>138100</v>
      </c>
      <c r="L103" s="7">
        <f t="shared" si="5"/>
        <v>0.66779497098646035</v>
      </c>
      <c r="M103" s="7">
        <f>L103/'Non-P62 Peptides'!$K$191</f>
        <v>0.69254696486316603</v>
      </c>
      <c r="N103">
        <f t="shared" si="6"/>
        <v>-0.5300161844797483</v>
      </c>
    </row>
    <row r="104" spans="1:14" x14ac:dyDescent="0.55000000000000004">
      <c r="A104" t="s">
        <v>44</v>
      </c>
      <c r="B104" s="9">
        <v>19112979</v>
      </c>
      <c r="C104" t="s">
        <v>12</v>
      </c>
      <c r="D104" t="s">
        <v>13</v>
      </c>
      <c r="E104">
        <v>1</v>
      </c>
      <c r="F104">
        <v>0</v>
      </c>
      <c r="G104">
        <v>1</v>
      </c>
      <c r="H104">
        <v>1</v>
      </c>
      <c r="I104">
        <v>3723</v>
      </c>
      <c r="J104" s="7">
        <v>191300</v>
      </c>
      <c r="K104" s="7">
        <v>172200</v>
      </c>
      <c r="L104" s="7">
        <f t="shared" si="5"/>
        <v>0.9001568217459488</v>
      </c>
      <c r="M104" s="7">
        <f>L104/'Non-P62 Peptides'!$K$191</f>
        <v>0.93352136791349138</v>
      </c>
      <c r="N104">
        <f t="shared" si="6"/>
        <v>-9.9245049372133021E-2</v>
      </c>
    </row>
    <row r="105" spans="1:14" x14ac:dyDescent="0.55000000000000004">
      <c r="A105" t="s">
        <v>44</v>
      </c>
      <c r="B105" s="9">
        <v>19112979</v>
      </c>
      <c r="C105" t="s">
        <v>12</v>
      </c>
      <c r="D105" t="s">
        <v>13</v>
      </c>
      <c r="E105">
        <v>1</v>
      </c>
      <c r="F105">
        <v>0</v>
      </c>
      <c r="G105">
        <v>1</v>
      </c>
      <c r="H105">
        <v>1</v>
      </c>
      <c r="I105">
        <v>3725</v>
      </c>
      <c r="J105" s="7">
        <v>3301000</v>
      </c>
      <c r="K105" s="7">
        <v>2977000</v>
      </c>
      <c r="L105" s="7">
        <f t="shared" si="5"/>
        <v>0.90184792487125109</v>
      </c>
      <c r="M105" s="7">
        <f>L105/'Non-P62 Peptides'!$K$191</f>
        <v>0.93527515221493451</v>
      </c>
      <c r="N105">
        <f t="shared" si="6"/>
        <v>-9.6537235407364613E-2</v>
      </c>
    </row>
    <row r="106" spans="1:14" x14ac:dyDescent="0.55000000000000004">
      <c r="A106" t="s">
        <v>44</v>
      </c>
      <c r="B106" s="9">
        <v>19112979</v>
      </c>
      <c r="C106" t="s">
        <v>12</v>
      </c>
      <c r="D106" t="s">
        <v>13</v>
      </c>
      <c r="E106">
        <v>1</v>
      </c>
      <c r="F106">
        <v>0</v>
      </c>
      <c r="G106">
        <v>1</v>
      </c>
      <c r="H106">
        <v>1</v>
      </c>
      <c r="I106">
        <v>3726</v>
      </c>
      <c r="J106" s="7">
        <v>2535000</v>
      </c>
      <c r="K106" s="7">
        <v>2501000</v>
      </c>
      <c r="L106" s="7">
        <f t="shared" si="5"/>
        <v>0.98658777120315577</v>
      </c>
      <c r="M106" s="7">
        <f>L106/'Non-P62 Peptides'!$K$191</f>
        <v>1.0231559029391288</v>
      </c>
      <c r="N106">
        <f t="shared" si="6"/>
        <v>3.3025991867402439E-2</v>
      </c>
    </row>
    <row r="107" spans="1:14" x14ac:dyDescent="0.55000000000000004">
      <c r="A107" t="s">
        <v>44</v>
      </c>
      <c r="B107" s="9">
        <v>19112979</v>
      </c>
      <c r="C107" t="s">
        <v>12</v>
      </c>
      <c r="D107" t="s">
        <v>13</v>
      </c>
      <c r="E107">
        <v>1</v>
      </c>
      <c r="F107">
        <v>0</v>
      </c>
      <c r="G107">
        <v>1</v>
      </c>
      <c r="H107">
        <v>1</v>
      </c>
      <c r="I107">
        <v>3728</v>
      </c>
      <c r="J107" s="7">
        <v>243600</v>
      </c>
      <c r="K107" s="7">
        <v>262600</v>
      </c>
      <c r="L107" s="7">
        <f t="shared" si="5"/>
        <v>1.0779967159277504</v>
      </c>
      <c r="M107" s="7">
        <f>L107/'Non-P62 Peptides'!$K$191</f>
        <v>1.1179529439184124</v>
      </c>
      <c r="N107">
        <f t="shared" si="6"/>
        <v>0.16085946456368991</v>
      </c>
    </row>
    <row r="108" spans="1:14" x14ac:dyDescent="0.55000000000000004">
      <c r="A108" t="s">
        <v>44</v>
      </c>
      <c r="B108" s="9">
        <v>19112979</v>
      </c>
      <c r="C108" t="s">
        <v>12</v>
      </c>
      <c r="D108" t="s">
        <v>13</v>
      </c>
      <c r="E108">
        <v>1</v>
      </c>
      <c r="F108">
        <v>0</v>
      </c>
      <c r="G108">
        <v>1</v>
      </c>
      <c r="H108">
        <v>1</v>
      </c>
      <c r="I108">
        <v>3731</v>
      </c>
      <c r="J108" s="7">
        <v>2482000</v>
      </c>
      <c r="K108" s="7">
        <v>2262000</v>
      </c>
      <c r="L108" s="7">
        <f t="shared" si="5"/>
        <v>0.91136180499597097</v>
      </c>
      <c r="M108" s="7">
        <f>L108/'Non-P62 Peptides'!$K$191</f>
        <v>0.94514166677510536</v>
      </c>
      <c r="N108">
        <f t="shared" si="6"/>
        <v>-8.1397504563400822E-2</v>
      </c>
    </row>
    <row r="109" spans="1:14" x14ac:dyDescent="0.55000000000000004">
      <c r="A109" t="s">
        <v>44</v>
      </c>
      <c r="B109" s="9">
        <v>19112979</v>
      </c>
      <c r="C109" t="s">
        <v>12</v>
      </c>
      <c r="D109" t="s">
        <v>13</v>
      </c>
      <c r="E109">
        <v>1</v>
      </c>
      <c r="F109">
        <v>0</v>
      </c>
      <c r="G109">
        <v>1</v>
      </c>
      <c r="H109">
        <v>1</v>
      </c>
      <c r="I109">
        <v>3732</v>
      </c>
      <c r="J109" s="7">
        <v>1993000</v>
      </c>
      <c r="K109" s="7">
        <v>1972000</v>
      </c>
      <c r="L109" s="7">
        <f t="shared" si="5"/>
        <v>0.9894631209232313</v>
      </c>
      <c r="M109" s="7">
        <f>L109/'Non-P62 Peptides'!$K$191</f>
        <v>1.0261378282426645</v>
      </c>
      <c r="N109">
        <f t="shared" si="6"/>
        <v>3.722452311598879E-2</v>
      </c>
    </row>
    <row r="110" spans="1:14" x14ac:dyDescent="0.55000000000000004">
      <c r="A110" t="s">
        <v>44</v>
      </c>
      <c r="B110" s="9">
        <v>19112979</v>
      </c>
      <c r="C110" t="s">
        <v>12</v>
      </c>
      <c r="D110" t="s">
        <v>13</v>
      </c>
      <c r="E110">
        <v>1</v>
      </c>
      <c r="F110">
        <v>0</v>
      </c>
      <c r="G110">
        <v>1</v>
      </c>
      <c r="H110">
        <v>1</v>
      </c>
      <c r="I110">
        <v>3733</v>
      </c>
      <c r="J110" s="7">
        <v>184000</v>
      </c>
      <c r="K110" s="7">
        <v>163300</v>
      </c>
      <c r="L110" s="7">
        <f t="shared" si="5"/>
        <v>0.88749999999999996</v>
      </c>
      <c r="M110" s="7">
        <f>L110/'Non-P62 Peptides'!$K$191</f>
        <v>0.92039541778538136</v>
      </c>
      <c r="N110">
        <f t="shared" si="6"/>
        <v>-0.11967429380554498</v>
      </c>
    </row>
    <row r="111" spans="1:14" x14ac:dyDescent="0.55000000000000004">
      <c r="A111" t="s">
        <v>44</v>
      </c>
      <c r="B111" s="9">
        <v>19112979</v>
      </c>
      <c r="C111" t="s">
        <v>12</v>
      </c>
      <c r="D111" t="s">
        <v>13</v>
      </c>
      <c r="E111">
        <v>1</v>
      </c>
      <c r="F111">
        <v>0</v>
      </c>
      <c r="G111">
        <v>1</v>
      </c>
      <c r="H111">
        <v>1</v>
      </c>
      <c r="I111">
        <v>3734</v>
      </c>
      <c r="J111" s="7">
        <v>191000</v>
      </c>
      <c r="K111" s="7">
        <v>211200</v>
      </c>
      <c r="L111" s="7">
        <f t="shared" si="5"/>
        <v>1.1057591623036649</v>
      </c>
      <c r="M111" s="7">
        <f>L111/'Non-P62 Peptides'!$K$191</f>
        <v>1.146744412572952</v>
      </c>
      <c r="N111">
        <f t="shared" si="6"/>
        <v>0.19754387801247758</v>
      </c>
    </row>
    <row r="112" spans="1:14" x14ac:dyDescent="0.55000000000000004">
      <c r="A112" t="s">
        <v>44</v>
      </c>
      <c r="B112" s="9">
        <v>19112979</v>
      </c>
      <c r="C112" t="s">
        <v>12</v>
      </c>
      <c r="D112" t="s">
        <v>13</v>
      </c>
      <c r="E112">
        <v>1</v>
      </c>
      <c r="F112">
        <v>0</v>
      </c>
      <c r="G112">
        <v>1</v>
      </c>
      <c r="H112">
        <v>1</v>
      </c>
      <c r="I112">
        <v>3735</v>
      </c>
      <c r="J112" s="7">
        <v>153000</v>
      </c>
      <c r="K112" s="7">
        <v>137400</v>
      </c>
      <c r="L112" s="7">
        <f t="shared" si="5"/>
        <v>0.89803921568627454</v>
      </c>
      <c r="M112" s="7">
        <f>L112/'Non-P62 Peptides'!$K$191</f>
        <v>0.93132527223574635</v>
      </c>
      <c r="N112">
        <f t="shared" si="6"/>
        <v>-0.1026429671847786</v>
      </c>
    </row>
    <row r="113" spans="1:14" x14ac:dyDescent="0.55000000000000004">
      <c r="A113" t="s">
        <v>44</v>
      </c>
      <c r="B113" s="9">
        <v>19112979</v>
      </c>
      <c r="C113" t="s">
        <v>12</v>
      </c>
      <c r="D113" t="s">
        <v>13</v>
      </c>
      <c r="E113">
        <v>1</v>
      </c>
      <c r="F113">
        <v>0</v>
      </c>
      <c r="G113">
        <v>1</v>
      </c>
      <c r="H113">
        <v>1</v>
      </c>
      <c r="I113">
        <v>3737</v>
      </c>
      <c r="J113" s="7">
        <v>572000</v>
      </c>
      <c r="K113" s="7">
        <v>489100</v>
      </c>
      <c r="L113" s="7">
        <f t="shared" si="5"/>
        <v>0.85506993006993004</v>
      </c>
      <c r="M113" s="7">
        <f>L113/'Non-P62 Peptides'!$K$191</f>
        <v>0.88676331889851279</v>
      </c>
      <c r="N113">
        <f t="shared" si="6"/>
        <v>-0.17337900075082682</v>
      </c>
    </row>
    <row r="114" spans="1:14" x14ac:dyDescent="0.55000000000000004">
      <c r="A114" t="s">
        <v>44</v>
      </c>
      <c r="B114" s="9">
        <v>19112979</v>
      </c>
      <c r="C114" t="s">
        <v>12</v>
      </c>
      <c r="D114" t="s">
        <v>13</v>
      </c>
      <c r="E114">
        <v>1</v>
      </c>
      <c r="F114">
        <v>0</v>
      </c>
      <c r="G114">
        <v>1</v>
      </c>
      <c r="H114">
        <v>1</v>
      </c>
      <c r="I114">
        <v>3744</v>
      </c>
      <c r="J114" s="7">
        <v>945700</v>
      </c>
      <c r="K114" s="7">
        <v>732500</v>
      </c>
      <c r="L114" s="7">
        <f t="shared" si="5"/>
        <v>0.77455852807444225</v>
      </c>
      <c r="M114" s="7">
        <f>L114/'Non-P62 Peptides'!$K$191</f>
        <v>0.80326774089724662</v>
      </c>
      <c r="N114">
        <f t="shared" si="6"/>
        <v>-0.31604715560918056</v>
      </c>
    </row>
    <row r="115" spans="1:14" x14ac:dyDescent="0.55000000000000004">
      <c r="A115" t="s">
        <v>44</v>
      </c>
      <c r="B115" s="9">
        <v>19112979</v>
      </c>
      <c r="C115" t="s">
        <v>12</v>
      </c>
      <c r="D115" t="s">
        <v>13</v>
      </c>
      <c r="E115">
        <v>1</v>
      </c>
      <c r="F115">
        <v>0</v>
      </c>
      <c r="G115">
        <v>1</v>
      </c>
      <c r="H115">
        <v>1</v>
      </c>
      <c r="I115">
        <v>3746</v>
      </c>
      <c r="J115" s="7">
        <v>86610</v>
      </c>
      <c r="K115" s="7">
        <v>98120</v>
      </c>
      <c r="L115" s="7">
        <f t="shared" si="5"/>
        <v>1.1328945849209098</v>
      </c>
      <c r="M115" s="7">
        <f>L115/'Non-P62 Peptides'!$K$191</f>
        <v>1.1748856166705093</v>
      </c>
      <c r="N115">
        <f t="shared" si="6"/>
        <v>0.23252030717759919</v>
      </c>
    </row>
    <row r="116" spans="1:14" x14ac:dyDescent="0.55000000000000004">
      <c r="A116" t="s">
        <v>44</v>
      </c>
      <c r="B116" s="9">
        <v>19112979</v>
      </c>
      <c r="C116" t="s">
        <v>12</v>
      </c>
      <c r="D116" t="s">
        <v>13</v>
      </c>
      <c r="E116">
        <v>1</v>
      </c>
      <c r="F116">
        <v>0</v>
      </c>
      <c r="G116">
        <v>1</v>
      </c>
      <c r="H116">
        <v>1</v>
      </c>
      <c r="I116">
        <v>3747</v>
      </c>
      <c r="J116" s="7">
        <v>70850</v>
      </c>
      <c r="K116" s="7">
        <v>72730</v>
      </c>
      <c r="L116" s="7">
        <f t="shared" si="5"/>
        <v>1.0265349329569513</v>
      </c>
      <c r="M116" s="7">
        <f>L116/'Non-P62 Peptides'!$K$191</f>
        <v>1.064583716608678</v>
      </c>
      <c r="N116">
        <f t="shared" si="6"/>
        <v>9.0289404733570458E-2</v>
      </c>
    </row>
    <row r="117" spans="1:14" x14ac:dyDescent="0.55000000000000004">
      <c r="A117" t="s">
        <v>44</v>
      </c>
      <c r="B117" s="9">
        <v>19112979</v>
      </c>
      <c r="C117" t="s">
        <v>12</v>
      </c>
      <c r="D117" t="s">
        <v>13</v>
      </c>
      <c r="E117">
        <v>1</v>
      </c>
      <c r="F117">
        <v>0</v>
      </c>
      <c r="G117">
        <v>1</v>
      </c>
      <c r="H117">
        <v>1</v>
      </c>
      <c r="I117">
        <v>3751</v>
      </c>
      <c r="J117" s="7">
        <v>65150</v>
      </c>
      <c r="K117" s="7">
        <v>57270</v>
      </c>
      <c r="L117" s="7">
        <f t="shared" si="5"/>
        <v>0.87904834996162706</v>
      </c>
      <c r="M117" s="7">
        <f>L117/'Non-P62 Peptides'!$K$191</f>
        <v>0.91163050514533173</v>
      </c>
      <c r="N117">
        <f t="shared" si="6"/>
        <v>-0.13347889375326757</v>
      </c>
    </row>
    <row r="118" spans="1:14" x14ac:dyDescent="0.55000000000000004">
      <c r="A118" t="s">
        <v>44</v>
      </c>
      <c r="B118" s="9">
        <v>19112979</v>
      </c>
      <c r="C118" t="s">
        <v>12</v>
      </c>
      <c r="D118" t="s">
        <v>13</v>
      </c>
      <c r="E118">
        <v>1</v>
      </c>
      <c r="F118">
        <v>0</v>
      </c>
      <c r="G118">
        <v>1</v>
      </c>
      <c r="H118">
        <v>1</v>
      </c>
      <c r="I118">
        <v>3752</v>
      </c>
      <c r="J118" s="7">
        <v>47580</v>
      </c>
      <c r="K118" s="7">
        <v>44960</v>
      </c>
      <c r="L118" s="7">
        <f t="shared" si="5"/>
        <v>0.9449348465741908</v>
      </c>
      <c r="M118" s="7">
        <f>L118/'Non-P62 Peptides'!$K$191</f>
        <v>0.97995910185083668</v>
      </c>
      <c r="N118">
        <f t="shared" si="6"/>
        <v>-2.9206554627073309E-2</v>
      </c>
    </row>
    <row r="119" spans="1:14" x14ac:dyDescent="0.55000000000000004">
      <c r="A119" t="s">
        <v>44</v>
      </c>
      <c r="B119" s="9">
        <v>19112979</v>
      </c>
      <c r="C119" t="s">
        <v>12</v>
      </c>
      <c r="D119" t="s">
        <v>13</v>
      </c>
      <c r="E119">
        <v>1</v>
      </c>
      <c r="F119">
        <v>0</v>
      </c>
      <c r="G119">
        <v>1</v>
      </c>
      <c r="H119">
        <v>1</v>
      </c>
      <c r="I119">
        <v>3755</v>
      </c>
      <c r="J119" s="7">
        <v>39630</v>
      </c>
      <c r="K119" s="7">
        <v>40030</v>
      </c>
      <c r="L119" s="7">
        <f t="shared" si="5"/>
        <v>1.0100933636134242</v>
      </c>
      <c r="M119" s="7">
        <f>L119/'Non-P62 Peptides'!$K$191</f>
        <v>1.0475327362312323</v>
      </c>
      <c r="N119">
        <f t="shared" si="6"/>
        <v>6.6995329996689987E-2</v>
      </c>
    </row>
    <row r="120" spans="1:14" x14ac:dyDescent="0.55000000000000004">
      <c r="A120" t="s">
        <v>44</v>
      </c>
      <c r="B120" s="9">
        <v>19112979</v>
      </c>
      <c r="C120" t="s">
        <v>12</v>
      </c>
      <c r="D120" t="s">
        <v>13</v>
      </c>
      <c r="E120">
        <v>1</v>
      </c>
      <c r="F120">
        <v>0</v>
      </c>
      <c r="G120">
        <v>1</v>
      </c>
      <c r="H120">
        <v>1</v>
      </c>
      <c r="I120">
        <v>3756</v>
      </c>
      <c r="J120" s="7">
        <v>35930</v>
      </c>
      <c r="K120" s="7">
        <v>36860</v>
      </c>
      <c r="L120" s="7">
        <f t="shared" si="5"/>
        <v>1.0258836626774284</v>
      </c>
      <c r="M120" s="7">
        <f>L120/'Non-P62 Peptides'!$K$191</f>
        <v>1.0639083068272552</v>
      </c>
      <c r="N120">
        <f t="shared" si="6"/>
        <v>8.9373817205684519E-2</v>
      </c>
    </row>
    <row r="121" spans="1:14" x14ac:dyDescent="0.55000000000000004">
      <c r="A121" t="s">
        <v>44</v>
      </c>
      <c r="B121" s="9">
        <v>19112979</v>
      </c>
      <c r="C121" t="s">
        <v>12</v>
      </c>
      <c r="D121" t="s">
        <v>13</v>
      </c>
      <c r="E121">
        <v>1</v>
      </c>
      <c r="F121">
        <v>0</v>
      </c>
      <c r="G121">
        <v>1</v>
      </c>
      <c r="H121">
        <v>1</v>
      </c>
      <c r="I121">
        <v>3757</v>
      </c>
      <c r="J121" s="7">
        <v>2706</v>
      </c>
      <c r="K121" s="7">
        <v>2993</v>
      </c>
      <c r="L121" s="7">
        <f t="shared" si="5"/>
        <v>1.106060606060606</v>
      </c>
      <c r="M121" s="7">
        <f>L121/'Non-P62 Peptides'!$K$191</f>
        <v>1.1470570294209617</v>
      </c>
      <c r="N121">
        <f t="shared" si="6"/>
        <v>0.19793712109869888</v>
      </c>
    </row>
    <row r="122" spans="1:14" x14ac:dyDescent="0.55000000000000004">
      <c r="A122" t="s">
        <v>44</v>
      </c>
      <c r="B122" s="9">
        <v>19112979</v>
      </c>
      <c r="C122" t="s">
        <v>12</v>
      </c>
      <c r="D122" t="s">
        <v>13</v>
      </c>
      <c r="E122">
        <v>1</v>
      </c>
      <c r="F122">
        <v>0</v>
      </c>
      <c r="G122">
        <v>1</v>
      </c>
      <c r="H122">
        <v>1</v>
      </c>
      <c r="I122">
        <v>3759</v>
      </c>
      <c r="J122" s="7">
        <v>29160</v>
      </c>
      <c r="K122" s="7">
        <v>26240</v>
      </c>
      <c r="L122" s="7">
        <f t="shared" si="5"/>
        <v>0.89986282578875176</v>
      </c>
      <c r="M122" s="7">
        <f>L122/'Non-P62 Peptides'!$K$191</f>
        <v>0.93321647491985582</v>
      </c>
      <c r="N122">
        <f t="shared" si="6"/>
        <v>-9.9716318131717982E-2</v>
      </c>
    </row>
    <row r="123" spans="1:14" x14ac:dyDescent="0.55000000000000004">
      <c r="A123" t="s">
        <v>44</v>
      </c>
      <c r="B123" s="9">
        <v>19112979</v>
      </c>
      <c r="C123" t="s">
        <v>12</v>
      </c>
      <c r="D123" t="s">
        <v>13</v>
      </c>
      <c r="E123">
        <v>1</v>
      </c>
      <c r="F123">
        <v>0</v>
      </c>
      <c r="G123">
        <v>1</v>
      </c>
      <c r="H123">
        <v>1</v>
      </c>
      <c r="I123">
        <v>3761</v>
      </c>
      <c r="J123" s="7">
        <v>19360</v>
      </c>
      <c r="K123" s="7">
        <v>15400</v>
      </c>
      <c r="L123" s="7">
        <f t="shared" si="5"/>
        <v>0.79545454545454541</v>
      </c>
      <c r="M123" s="7">
        <f>L123/'Non-P62 Peptides'!$K$191</f>
        <v>0.82493827458356839</v>
      </c>
      <c r="N123">
        <f t="shared" si="6"/>
        <v>-0.27764192011519562</v>
      </c>
    </row>
    <row r="124" spans="1:14" x14ac:dyDescent="0.55000000000000004">
      <c r="A124" t="s">
        <v>44</v>
      </c>
      <c r="B124" s="9">
        <v>19112979</v>
      </c>
      <c r="C124" t="s">
        <v>12</v>
      </c>
      <c r="D124" t="s">
        <v>13</v>
      </c>
      <c r="E124">
        <v>1</v>
      </c>
      <c r="F124">
        <v>0</v>
      </c>
      <c r="G124">
        <v>1</v>
      </c>
      <c r="H124">
        <v>1</v>
      </c>
      <c r="I124">
        <v>3763</v>
      </c>
      <c r="J124" s="7">
        <v>214400</v>
      </c>
      <c r="K124" s="7">
        <v>188800</v>
      </c>
      <c r="L124" s="7">
        <f t="shared" si="5"/>
        <v>0.88059701492537312</v>
      </c>
      <c r="M124" s="7">
        <f>L124/'Non-P62 Peptides'!$K$191</f>
        <v>0.91323657177780115</v>
      </c>
      <c r="N124">
        <f t="shared" si="6"/>
        <v>-0.13093945951879585</v>
      </c>
    </row>
    <row r="125" spans="1:14" x14ac:dyDescent="0.55000000000000004">
      <c r="A125" t="s">
        <v>44</v>
      </c>
      <c r="B125" s="9">
        <v>19112979</v>
      </c>
      <c r="C125" t="s">
        <v>12</v>
      </c>
      <c r="D125" t="s">
        <v>13</v>
      </c>
      <c r="E125">
        <v>1</v>
      </c>
      <c r="F125">
        <v>0</v>
      </c>
      <c r="G125">
        <v>1</v>
      </c>
      <c r="H125">
        <v>1</v>
      </c>
      <c r="I125">
        <v>3764</v>
      </c>
      <c r="J125" s="7">
        <v>147100</v>
      </c>
      <c r="K125" s="7">
        <v>124800</v>
      </c>
      <c r="L125" s="7">
        <f t="shared" si="5"/>
        <v>0.8484024473147519</v>
      </c>
      <c r="M125" s="7">
        <f>L125/'Non-P62 Peptides'!$K$191</f>
        <v>0.87984870416495897</v>
      </c>
      <c r="N125">
        <f t="shared" si="6"/>
        <v>-0.18467263081544638</v>
      </c>
    </row>
    <row r="126" spans="1:14" x14ac:dyDescent="0.55000000000000004">
      <c r="A126" t="s">
        <v>44</v>
      </c>
      <c r="B126" s="9">
        <v>19112979</v>
      </c>
      <c r="C126" t="s">
        <v>12</v>
      </c>
      <c r="D126" t="s">
        <v>13</v>
      </c>
      <c r="E126">
        <v>1</v>
      </c>
      <c r="F126">
        <v>0</v>
      </c>
      <c r="G126">
        <v>1</v>
      </c>
      <c r="H126">
        <v>1</v>
      </c>
      <c r="I126">
        <v>3766</v>
      </c>
      <c r="J126" s="7">
        <v>14690</v>
      </c>
      <c r="K126" s="7">
        <v>14350</v>
      </c>
      <c r="L126" s="7">
        <f t="shared" si="5"/>
        <v>0.97685500340367593</v>
      </c>
      <c r="M126" s="7">
        <f>L126/'Non-P62 Peptides'!$K$191</f>
        <v>1.0130623875757367</v>
      </c>
      <c r="N126">
        <f t="shared" si="6"/>
        <v>1.8723022583905406E-2</v>
      </c>
    </row>
    <row r="127" spans="1:14" x14ac:dyDescent="0.55000000000000004">
      <c r="A127" t="s">
        <v>44</v>
      </c>
      <c r="B127" s="9">
        <v>19112979</v>
      </c>
      <c r="C127" t="s">
        <v>12</v>
      </c>
      <c r="D127" t="s">
        <v>13</v>
      </c>
      <c r="E127">
        <v>1</v>
      </c>
      <c r="F127">
        <v>0</v>
      </c>
      <c r="G127">
        <v>1</v>
      </c>
      <c r="H127">
        <v>1</v>
      </c>
      <c r="I127">
        <v>3767</v>
      </c>
      <c r="J127" s="7">
        <v>10440</v>
      </c>
      <c r="K127" s="7">
        <v>10340</v>
      </c>
      <c r="L127" s="7">
        <f t="shared" si="5"/>
        <v>0.99042145593869735</v>
      </c>
      <c r="M127" s="7">
        <f>L127/'Non-P62 Peptides'!$K$191</f>
        <v>1.0271316841941442</v>
      </c>
      <c r="N127">
        <f t="shared" si="6"/>
        <v>3.8621155322185491E-2</v>
      </c>
    </row>
    <row r="128" spans="1:14" x14ac:dyDescent="0.55000000000000004">
      <c r="A128" t="s">
        <v>44</v>
      </c>
      <c r="B128" s="9">
        <v>19112979</v>
      </c>
      <c r="C128" t="s">
        <v>12</v>
      </c>
      <c r="D128" t="s">
        <v>13</v>
      </c>
      <c r="E128">
        <v>1</v>
      </c>
      <c r="F128">
        <v>0</v>
      </c>
      <c r="G128">
        <v>1</v>
      </c>
      <c r="H128">
        <v>1</v>
      </c>
      <c r="I128">
        <v>3768</v>
      </c>
      <c r="J128" s="7">
        <v>86900</v>
      </c>
      <c r="K128" s="7">
        <v>80590</v>
      </c>
      <c r="L128" s="7">
        <f t="shared" si="5"/>
        <v>0.92738780207134641</v>
      </c>
      <c r="M128" s="7">
        <f>L128/'Non-P62 Peptides'!$K$191</f>
        <v>0.96176167159044901</v>
      </c>
      <c r="N128">
        <f t="shared" si="6"/>
        <v>-5.6248662236034717E-2</v>
      </c>
    </row>
    <row r="129" spans="1:14" x14ac:dyDescent="0.55000000000000004">
      <c r="A129" t="s">
        <v>44</v>
      </c>
      <c r="B129" s="9">
        <v>19112979</v>
      </c>
      <c r="C129" t="s">
        <v>12</v>
      </c>
      <c r="D129" t="s">
        <v>13</v>
      </c>
      <c r="E129">
        <v>1</v>
      </c>
      <c r="F129">
        <v>0</v>
      </c>
      <c r="G129">
        <v>1</v>
      </c>
      <c r="H129">
        <v>1</v>
      </c>
      <c r="I129">
        <v>3770</v>
      </c>
      <c r="J129" s="7">
        <v>13130</v>
      </c>
      <c r="K129" s="7">
        <v>13180</v>
      </c>
      <c r="L129" s="7">
        <f t="shared" si="5"/>
        <v>1.0038080731150039</v>
      </c>
      <c r="M129" s="7">
        <f>L129/'Non-P62 Peptides'!$K$191</f>
        <v>1.041014479809603</v>
      </c>
      <c r="N129">
        <f t="shared" si="6"/>
        <v>5.7990135692300361E-2</v>
      </c>
    </row>
    <row r="130" spans="1:14" x14ac:dyDescent="0.55000000000000004">
      <c r="A130" t="s">
        <v>44</v>
      </c>
      <c r="B130" s="9">
        <v>19112979</v>
      </c>
      <c r="C130" t="s">
        <v>12</v>
      </c>
      <c r="D130" t="s">
        <v>13</v>
      </c>
      <c r="E130">
        <v>1</v>
      </c>
      <c r="F130">
        <v>0</v>
      </c>
      <c r="G130">
        <v>1</v>
      </c>
      <c r="H130">
        <v>1</v>
      </c>
      <c r="I130">
        <v>3771</v>
      </c>
      <c r="J130" s="7">
        <v>8529</v>
      </c>
      <c r="K130" s="7">
        <v>9417</v>
      </c>
      <c r="L130" s="7">
        <f t="shared" si="5"/>
        <v>1.1041153710868801</v>
      </c>
      <c r="M130" s="7">
        <f>L130/'Non-P62 Peptides'!$K$191</f>
        <v>1.1450396938081919</v>
      </c>
      <c r="N130">
        <f t="shared" ref="N130:N174" si="7">LOG(M130,2)</f>
        <v>0.19539761148172302</v>
      </c>
    </row>
    <row r="131" spans="1:14" x14ac:dyDescent="0.55000000000000004">
      <c r="A131" t="s">
        <v>44</v>
      </c>
      <c r="B131" s="9">
        <v>19112979</v>
      </c>
      <c r="C131" t="s">
        <v>12</v>
      </c>
      <c r="D131" t="s">
        <v>13</v>
      </c>
      <c r="E131">
        <v>1</v>
      </c>
      <c r="F131">
        <v>0</v>
      </c>
      <c r="G131">
        <v>1</v>
      </c>
      <c r="H131">
        <v>1</v>
      </c>
      <c r="I131">
        <v>3772</v>
      </c>
      <c r="J131" s="7">
        <v>3974</v>
      </c>
      <c r="K131" s="7">
        <v>4438</v>
      </c>
      <c r="L131" s="7">
        <f t="shared" si="5"/>
        <v>1.1167589330649219</v>
      </c>
      <c r="M131" s="7">
        <f>L131/'Non-P62 Peptides'!$K$191</f>
        <v>1.158151892691657</v>
      </c>
      <c r="N131">
        <f t="shared" si="7"/>
        <v>0.21182447652447645</v>
      </c>
    </row>
    <row r="132" spans="1:14" x14ac:dyDescent="0.55000000000000004">
      <c r="A132" t="s">
        <v>44</v>
      </c>
      <c r="B132" s="9">
        <v>19112979</v>
      </c>
      <c r="C132" t="s">
        <v>12</v>
      </c>
      <c r="D132" t="s">
        <v>13</v>
      </c>
      <c r="E132">
        <v>1</v>
      </c>
      <c r="F132">
        <v>0</v>
      </c>
      <c r="G132">
        <v>1</v>
      </c>
      <c r="H132">
        <v>1</v>
      </c>
      <c r="I132">
        <v>3774</v>
      </c>
      <c r="J132" s="7">
        <v>55620</v>
      </c>
      <c r="K132" s="7">
        <v>49170</v>
      </c>
      <c r="L132" s="7">
        <f t="shared" ref="L132:L195" si="8">K132/J132</f>
        <v>0.88403451995685001</v>
      </c>
      <c r="M132" s="7">
        <f>L132/'Non-P62 Peptides'!$K$191</f>
        <v>0.9168014888252215</v>
      </c>
      <c r="N132">
        <f t="shared" si="7"/>
        <v>-0.12531870794893657</v>
      </c>
    </row>
    <row r="133" spans="1:14" x14ac:dyDescent="0.55000000000000004">
      <c r="A133" t="s">
        <v>44</v>
      </c>
      <c r="B133" s="9">
        <v>19112979</v>
      </c>
      <c r="C133" t="s">
        <v>12</v>
      </c>
      <c r="D133" t="s">
        <v>13</v>
      </c>
      <c r="E133">
        <v>1</v>
      </c>
      <c r="F133">
        <v>0</v>
      </c>
      <c r="G133">
        <v>1</v>
      </c>
      <c r="H133">
        <v>1</v>
      </c>
      <c r="I133">
        <v>3775</v>
      </c>
      <c r="J133" s="7">
        <v>5382</v>
      </c>
      <c r="K133" s="7">
        <v>6999</v>
      </c>
      <c r="L133" s="7">
        <f t="shared" si="8"/>
        <v>1.3004459308807135</v>
      </c>
      <c r="M133" s="7">
        <f>L133/'Non-P62 Peptides'!$K$191</f>
        <v>1.3486472967439476</v>
      </c>
      <c r="N133">
        <f t="shared" si="7"/>
        <v>0.43151309864207338</v>
      </c>
    </row>
    <row r="134" spans="1:14" x14ac:dyDescent="0.55000000000000004">
      <c r="A134" t="s">
        <v>44</v>
      </c>
      <c r="B134" s="9">
        <v>19112979</v>
      </c>
      <c r="C134" t="s">
        <v>12</v>
      </c>
      <c r="D134" t="s">
        <v>13</v>
      </c>
      <c r="E134">
        <v>1</v>
      </c>
      <c r="F134">
        <v>0</v>
      </c>
      <c r="G134">
        <v>1</v>
      </c>
      <c r="H134">
        <v>1</v>
      </c>
      <c r="I134">
        <v>3777</v>
      </c>
      <c r="J134" s="7">
        <v>16340</v>
      </c>
      <c r="K134" s="7">
        <v>13850</v>
      </c>
      <c r="L134" s="7">
        <f t="shared" si="8"/>
        <v>0.84761321909424725</v>
      </c>
      <c r="M134" s="7">
        <f>L134/'Non-P62 Peptides'!$K$191</f>
        <v>0.87903022299567513</v>
      </c>
      <c r="N134">
        <f t="shared" si="7"/>
        <v>-0.18601532563199746</v>
      </c>
    </row>
    <row r="135" spans="1:14" x14ac:dyDescent="0.55000000000000004">
      <c r="A135" t="s">
        <v>44</v>
      </c>
      <c r="B135" s="9">
        <v>19112979</v>
      </c>
      <c r="C135" t="s">
        <v>12</v>
      </c>
      <c r="D135" t="s">
        <v>13</v>
      </c>
      <c r="E135">
        <v>1</v>
      </c>
      <c r="F135">
        <v>0</v>
      </c>
      <c r="G135">
        <v>1</v>
      </c>
      <c r="H135">
        <v>1</v>
      </c>
      <c r="I135">
        <v>3778</v>
      </c>
      <c r="J135" s="7">
        <v>45190</v>
      </c>
      <c r="K135" s="7">
        <v>47940</v>
      </c>
      <c r="L135" s="7">
        <f t="shared" si="8"/>
        <v>1.0608541712768311</v>
      </c>
      <c r="M135" s="7">
        <f>L135/'Non-P62 Peptides'!$K$191</f>
        <v>1.1001750064019196</v>
      </c>
      <c r="N135">
        <f t="shared" si="7"/>
        <v>0.13773303355526495</v>
      </c>
    </row>
    <row r="136" spans="1:14" x14ac:dyDescent="0.55000000000000004">
      <c r="A136" t="s">
        <v>44</v>
      </c>
      <c r="B136" s="9">
        <v>19112979</v>
      </c>
      <c r="C136" t="s">
        <v>12</v>
      </c>
      <c r="D136" t="s">
        <v>13</v>
      </c>
      <c r="E136">
        <v>1</v>
      </c>
      <c r="F136">
        <v>0</v>
      </c>
      <c r="G136">
        <v>1</v>
      </c>
      <c r="H136">
        <v>1</v>
      </c>
      <c r="I136">
        <v>3780</v>
      </c>
      <c r="J136" s="7">
        <v>4007</v>
      </c>
      <c r="K136" s="7">
        <v>4145</v>
      </c>
      <c r="L136" s="7">
        <f t="shared" si="8"/>
        <v>1.0344397304716746</v>
      </c>
      <c r="M136" s="7">
        <f>L136/'Non-P62 Peptides'!$K$191</f>
        <v>1.0727815074943936</v>
      </c>
      <c r="N136">
        <f t="shared" si="7"/>
        <v>0.10135627352945029</v>
      </c>
    </row>
    <row r="137" spans="1:14" x14ac:dyDescent="0.55000000000000004">
      <c r="A137" t="s">
        <v>44</v>
      </c>
      <c r="B137" s="9">
        <v>19112979</v>
      </c>
      <c r="C137" t="s">
        <v>12</v>
      </c>
      <c r="D137" t="s">
        <v>13</v>
      </c>
      <c r="E137">
        <v>1</v>
      </c>
      <c r="F137">
        <v>0</v>
      </c>
      <c r="G137">
        <v>1</v>
      </c>
      <c r="H137">
        <v>1</v>
      </c>
      <c r="I137">
        <v>3782</v>
      </c>
      <c r="J137" s="7">
        <v>7640</v>
      </c>
      <c r="K137" s="7">
        <v>7666</v>
      </c>
      <c r="L137" s="7">
        <f t="shared" si="8"/>
        <v>1.0034031413612565</v>
      </c>
      <c r="M137" s="7">
        <f>L137/'Non-P62 Peptides'!$K$191</f>
        <v>1.0405945391553326</v>
      </c>
      <c r="N137">
        <f t="shared" si="7"/>
        <v>5.7408041454542057E-2</v>
      </c>
    </row>
    <row r="138" spans="1:14" x14ac:dyDescent="0.55000000000000004">
      <c r="A138" t="s">
        <v>44</v>
      </c>
      <c r="B138" s="9">
        <v>19112979</v>
      </c>
      <c r="C138" t="s">
        <v>12</v>
      </c>
      <c r="D138" t="s">
        <v>13</v>
      </c>
      <c r="E138">
        <v>1</v>
      </c>
      <c r="F138">
        <v>0</v>
      </c>
      <c r="G138">
        <v>1</v>
      </c>
      <c r="H138">
        <v>1</v>
      </c>
      <c r="I138">
        <v>3785</v>
      </c>
      <c r="J138" s="7">
        <v>3258</v>
      </c>
      <c r="K138" s="7">
        <v>3314</v>
      </c>
      <c r="L138" s="7">
        <f t="shared" si="8"/>
        <v>1.0171884591774094</v>
      </c>
      <c r="M138" s="7">
        <f>L138/'Non-P62 Peptides'!$K$191</f>
        <v>1.054890813353307</v>
      </c>
      <c r="N138">
        <f t="shared" si="7"/>
        <v>7.7093680273069246E-2</v>
      </c>
    </row>
    <row r="139" spans="1:14" x14ac:dyDescent="0.55000000000000004">
      <c r="A139" t="s">
        <v>44</v>
      </c>
      <c r="B139" s="9">
        <v>19112979</v>
      </c>
      <c r="C139" t="s">
        <v>12</v>
      </c>
      <c r="D139" t="s">
        <v>13</v>
      </c>
      <c r="E139">
        <v>1</v>
      </c>
      <c r="F139">
        <v>0</v>
      </c>
      <c r="G139">
        <v>1</v>
      </c>
      <c r="H139">
        <v>1</v>
      </c>
      <c r="I139">
        <v>3788</v>
      </c>
      <c r="J139" s="7">
        <v>3125</v>
      </c>
      <c r="K139" s="7">
        <v>2485</v>
      </c>
      <c r="L139" s="7">
        <f t="shared" si="8"/>
        <v>0.79520000000000002</v>
      </c>
      <c r="M139" s="7">
        <f>L139/'Non-P62 Peptides'!$K$191</f>
        <v>0.82467429433570172</v>
      </c>
      <c r="N139">
        <f t="shared" si="7"/>
        <v>-0.27810365641002788</v>
      </c>
    </row>
    <row r="140" spans="1:14" x14ac:dyDescent="0.55000000000000004">
      <c r="A140" t="s">
        <v>44</v>
      </c>
      <c r="B140" s="9">
        <v>19112979</v>
      </c>
      <c r="C140" t="s">
        <v>12</v>
      </c>
      <c r="D140" t="s">
        <v>13</v>
      </c>
      <c r="E140">
        <v>1</v>
      </c>
      <c r="F140">
        <v>0</v>
      </c>
      <c r="G140">
        <v>1</v>
      </c>
      <c r="H140">
        <v>1</v>
      </c>
      <c r="I140">
        <v>3791</v>
      </c>
      <c r="J140" s="7">
        <v>20250</v>
      </c>
      <c r="K140" s="7">
        <v>16880</v>
      </c>
      <c r="L140" s="7">
        <f t="shared" si="8"/>
        <v>0.83358024691358024</v>
      </c>
      <c r="M140" s="7">
        <f>L140/'Non-P62 Peptides'!$K$191</f>
        <v>0.86447711505990543</v>
      </c>
      <c r="N140">
        <f t="shared" si="7"/>
        <v>-0.21010032237502893</v>
      </c>
    </row>
    <row r="141" spans="1:14" x14ac:dyDescent="0.55000000000000004">
      <c r="A141" t="s">
        <v>44</v>
      </c>
      <c r="B141" s="9">
        <v>19112979</v>
      </c>
      <c r="C141" t="s">
        <v>12</v>
      </c>
      <c r="D141" t="s">
        <v>13</v>
      </c>
      <c r="E141">
        <v>1</v>
      </c>
      <c r="F141">
        <v>0</v>
      </c>
      <c r="G141">
        <v>1</v>
      </c>
      <c r="H141">
        <v>1</v>
      </c>
      <c r="I141">
        <v>3792</v>
      </c>
      <c r="J141" s="7">
        <v>5127</v>
      </c>
      <c r="K141" s="7">
        <v>4282</v>
      </c>
      <c r="L141" s="7">
        <f t="shared" si="8"/>
        <v>0.83518626877316171</v>
      </c>
      <c r="M141" s="7">
        <f>L141/'Non-P62 Peptides'!$K$191</f>
        <v>0.86614266453643718</v>
      </c>
      <c r="N141">
        <f t="shared" si="7"/>
        <v>-0.20732342043465071</v>
      </c>
    </row>
    <row r="142" spans="1:14" x14ac:dyDescent="0.55000000000000004">
      <c r="A142" t="s">
        <v>44</v>
      </c>
      <c r="B142" s="9">
        <v>19112979</v>
      </c>
      <c r="C142" t="s">
        <v>12</v>
      </c>
      <c r="D142" t="s">
        <v>13</v>
      </c>
      <c r="E142">
        <v>1</v>
      </c>
      <c r="F142">
        <v>0</v>
      </c>
      <c r="G142">
        <v>1</v>
      </c>
      <c r="H142">
        <v>1</v>
      </c>
      <c r="I142">
        <v>3793</v>
      </c>
      <c r="J142" s="7">
        <v>1677</v>
      </c>
      <c r="K142" s="7">
        <v>1737</v>
      </c>
      <c r="L142" s="7">
        <f t="shared" si="8"/>
        <v>1.035778175313059</v>
      </c>
      <c r="M142" s="7">
        <f>L142/'Non-P62 Peptides'!$K$191</f>
        <v>1.0741695621411189</v>
      </c>
      <c r="N142">
        <f t="shared" si="7"/>
        <v>0.10322174672318195</v>
      </c>
    </row>
    <row r="143" spans="1:14" x14ac:dyDescent="0.55000000000000004">
      <c r="A143" t="s">
        <v>44</v>
      </c>
      <c r="B143" s="9">
        <v>19112979</v>
      </c>
      <c r="C143" t="s">
        <v>12</v>
      </c>
      <c r="D143" t="s">
        <v>13</v>
      </c>
      <c r="E143">
        <v>1</v>
      </c>
      <c r="F143">
        <v>0</v>
      </c>
      <c r="G143">
        <v>1</v>
      </c>
      <c r="H143">
        <v>1</v>
      </c>
      <c r="I143">
        <v>3795</v>
      </c>
      <c r="J143" s="7">
        <v>16830</v>
      </c>
      <c r="K143" s="7">
        <v>16600</v>
      </c>
      <c r="L143" s="7">
        <f t="shared" si="8"/>
        <v>0.98633392751039806</v>
      </c>
      <c r="M143" s="7">
        <f>L143/'Non-P62 Peptides'!$K$191</f>
        <v>1.0228926504640325</v>
      </c>
      <c r="N143">
        <f t="shared" si="7"/>
        <v>3.2654746481473346E-2</v>
      </c>
    </row>
    <row r="144" spans="1:14" x14ac:dyDescent="0.55000000000000004">
      <c r="A144" t="s">
        <v>44</v>
      </c>
      <c r="B144" s="9">
        <v>19112979</v>
      </c>
      <c r="C144" t="s">
        <v>12</v>
      </c>
      <c r="D144" t="s">
        <v>13</v>
      </c>
      <c r="E144">
        <v>1</v>
      </c>
      <c r="F144">
        <v>0</v>
      </c>
      <c r="G144">
        <v>1</v>
      </c>
      <c r="H144">
        <v>1</v>
      </c>
      <c r="I144">
        <v>3800</v>
      </c>
      <c r="J144" s="7">
        <v>14100</v>
      </c>
      <c r="K144" s="7">
        <v>14310</v>
      </c>
      <c r="L144" s="7">
        <f t="shared" si="8"/>
        <v>1.0148936170212766</v>
      </c>
      <c r="M144" s="7">
        <f>L144/'Non-P62 Peptides'!$K$191</f>
        <v>1.0525109122771996</v>
      </c>
      <c r="N144">
        <f t="shared" si="7"/>
        <v>7.3835191017647073E-2</v>
      </c>
    </row>
    <row r="145" spans="1:14" x14ac:dyDescent="0.55000000000000004">
      <c r="A145" t="s">
        <v>44</v>
      </c>
      <c r="B145" s="9">
        <v>19112979</v>
      </c>
      <c r="C145" t="s">
        <v>12</v>
      </c>
      <c r="D145" t="s">
        <v>13</v>
      </c>
      <c r="E145">
        <v>1</v>
      </c>
      <c r="F145">
        <v>0</v>
      </c>
      <c r="G145">
        <v>1</v>
      </c>
      <c r="H145">
        <v>1</v>
      </c>
      <c r="I145">
        <v>3801</v>
      </c>
      <c r="J145" s="7">
        <v>3685</v>
      </c>
      <c r="K145" s="7">
        <v>3331</v>
      </c>
      <c r="L145" s="7">
        <f t="shared" si="8"/>
        <v>0.90393487109905024</v>
      </c>
      <c r="M145" s="7">
        <f>L145/'Non-P62 Peptides'!$K$191</f>
        <v>0.93743945164618048</v>
      </c>
      <c r="N145">
        <f t="shared" si="7"/>
        <v>-9.320258373094556E-2</v>
      </c>
    </row>
    <row r="146" spans="1:14" x14ac:dyDescent="0.55000000000000004">
      <c r="A146" t="s">
        <v>44</v>
      </c>
      <c r="B146" s="9">
        <v>19112979</v>
      </c>
      <c r="C146" t="s">
        <v>12</v>
      </c>
      <c r="D146" t="s">
        <v>13</v>
      </c>
      <c r="E146">
        <v>1</v>
      </c>
      <c r="F146">
        <v>0</v>
      </c>
      <c r="G146">
        <v>1</v>
      </c>
      <c r="H146">
        <v>1</v>
      </c>
      <c r="I146">
        <v>3802</v>
      </c>
      <c r="J146" s="7">
        <v>1750</v>
      </c>
      <c r="K146" s="7">
        <v>1307</v>
      </c>
      <c r="L146" s="7">
        <f t="shared" si="8"/>
        <v>0.74685714285714289</v>
      </c>
      <c r="M146" s="7">
        <f>L146/'Non-P62 Peptides'!$K$191</f>
        <v>0.77453959664900995</v>
      </c>
      <c r="N146">
        <f t="shared" si="7"/>
        <v>-0.36858909934712247</v>
      </c>
    </row>
    <row r="147" spans="1:14" x14ac:dyDescent="0.55000000000000004">
      <c r="A147" t="s">
        <v>44</v>
      </c>
      <c r="B147" s="9">
        <v>19112979</v>
      </c>
      <c r="C147" t="s">
        <v>12</v>
      </c>
      <c r="D147" t="s">
        <v>13</v>
      </c>
      <c r="E147">
        <v>1</v>
      </c>
      <c r="F147">
        <v>0</v>
      </c>
      <c r="G147">
        <v>1</v>
      </c>
      <c r="H147">
        <v>1</v>
      </c>
      <c r="I147">
        <v>3803</v>
      </c>
      <c r="J147" s="7">
        <v>878</v>
      </c>
      <c r="K147" s="7">
        <v>298.3</v>
      </c>
      <c r="L147" s="7">
        <f t="shared" si="8"/>
        <v>0.33974943052391798</v>
      </c>
      <c r="M147" s="7">
        <f>L147/'Non-P62 Peptides'!$K$191</f>
        <v>0.35234233132327536</v>
      </c>
      <c r="N147">
        <f t="shared" si="7"/>
        <v>-1.5049502805103727</v>
      </c>
    </row>
    <row r="148" spans="1:14" x14ac:dyDescent="0.55000000000000004">
      <c r="A148" t="s">
        <v>44</v>
      </c>
      <c r="B148" s="9">
        <v>19112979</v>
      </c>
      <c r="C148" t="s">
        <v>12</v>
      </c>
      <c r="D148" t="s">
        <v>13</v>
      </c>
      <c r="E148">
        <v>1</v>
      </c>
      <c r="F148">
        <v>0</v>
      </c>
      <c r="G148">
        <v>1</v>
      </c>
      <c r="H148">
        <v>1</v>
      </c>
      <c r="I148">
        <v>3804</v>
      </c>
      <c r="J148" s="7">
        <v>13650</v>
      </c>
      <c r="K148" s="7">
        <v>13240</v>
      </c>
      <c r="L148" s="7">
        <f t="shared" si="8"/>
        <v>0.96996336996336996</v>
      </c>
      <c r="M148" s="7">
        <f>L148/'Non-P62 Peptides'!$K$191</f>
        <v>1.0059153139537491</v>
      </c>
      <c r="N148">
        <f t="shared" si="7"/>
        <v>8.5088525771382321E-3</v>
      </c>
    </row>
    <row r="149" spans="1:14" x14ac:dyDescent="0.55000000000000004">
      <c r="A149" t="s">
        <v>44</v>
      </c>
      <c r="B149" s="9">
        <v>19112979</v>
      </c>
      <c r="C149" t="s">
        <v>12</v>
      </c>
      <c r="D149" t="s">
        <v>13</v>
      </c>
      <c r="E149">
        <v>1</v>
      </c>
      <c r="F149">
        <v>0</v>
      </c>
      <c r="G149">
        <v>1</v>
      </c>
      <c r="H149">
        <v>1</v>
      </c>
      <c r="I149">
        <v>3807</v>
      </c>
      <c r="J149" s="7">
        <v>583.4</v>
      </c>
      <c r="K149" s="7">
        <v>636.20000000000005</v>
      </c>
      <c r="L149" s="7">
        <f t="shared" si="8"/>
        <v>1.0905039424065823</v>
      </c>
      <c r="M149" s="7">
        <f>L149/'Non-P62 Peptides'!$K$191</f>
        <v>1.1309237539920134</v>
      </c>
      <c r="N149">
        <f t="shared" si="7"/>
        <v>0.17750166721847144</v>
      </c>
    </row>
    <row r="150" spans="1:14" x14ac:dyDescent="0.55000000000000004">
      <c r="A150" t="s">
        <v>44</v>
      </c>
      <c r="B150" s="9">
        <v>19112979</v>
      </c>
      <c r="C150" t="s">
        <v>12</v>
      </c>
      <c r="D150" t="s">
        <v>13</v>
      </c>
      <c r="E150">
        <v>1</v>
      </c>
      <c r="F150">
        <v>0</v>
      </c>
      <c r="G150">
        <v>1</v>
      </c>
      <c r="H150">
        <v>1</v>
      </c>
      <c r="I150">
        <v>3809</v>
      </c>
      <c r="J150" s="7">
        <v>11430</v>
      </c>
      <c r="K150" s="7">
        <v>9548</v>
      </c>
      <c r="L150" s="7">
        <f t="shared" si="8"/>
        <v>0.83534558180227469</v>
      </c>
      <c r="M150" s="7">
        <f>L150/'Non-P62 Peptides'!$K$191</f>
        <v>0.86630788254431224</v>
      </c>
      <c r="N150">
        <f t="shared" si="7"/>
        <v>-0.20704825044292868</v>
      </c>
    </row>
    <row r="151" spans="1:14" x14ac:dyDescent="0.55000000000000004">
      <c r="A151" t="s">
        <v>44</v>
      </c>
      <c r="B151" s="9">
        <v>19112979</v>
      </c>
      <c r="C151" t="s">
        <v>12</v>
      </c>
      <c r="D151" t="s">
        <v>13</v>
      </c>
      <c r="E151">
        <v>1</v>
      </c>
      <c r="F151">
        <v>0</v>
      </c>
      <c r="G151">
        <v>1</v>
      </c>
      <c r="H151">
        <v>1</v>
      </c>
      <c r="I151">
        <v>3810</v>
      </c>
      <c r="J151" s="7">
        <v>1586</v>
      </c>
      <c r="K151" s="7">
        <v>1249</v>
      </c>
      <c r="L151" s="7">
        <f t="shared" si="8"/>
        <v>0.78751576292559899</v>
      </c>
      <c r="M151" s="7">
        <f>L151/'Non-P62 Peptides'!$K$191</f>
        <v>0.81670523902025915</v>
      </c>
      <c r="N151">
        <f t="shared" si="7"/>
        <v>-0.29211261251888582</v>
      </c>
    </row>
    <row r="152" spans="1:14" x14ac:dyDescent="0.55000000000000004">
      <c r="A152" t="s">
        <v>44</v>
      </c>
      <c r="B152" s="9">
        <v>19112979</v>
      </c>
      <c r="C152" t="s">
        <v>12</v>
      </c>
      <c r="D152" t="s">
        <v>13</v>
      </c>
      <c r="E152">
        <v>1</v>
      </c>
      <c r="F152">
        <v>0</v>
      </c>
      <c r="G152">
        <v>1</v>
      </c>
      <c r="H152">
        <v>1</v>
      </c>
      <c r="I152">
        <v>3812</v>
      </c>
      <c r="J152" s="7">
        <v>8606</v>
      </c>
      <c r="K152" s="7">
        <v>7955</v>
      </c>
      <c r="L152" s="7">
        <f t="shared" si="8"/>
        <v>0.92435510109226127</v>
      </c>
      <c r="M152" s="7">
        <f>L152/'Non-P62 Peptides'!$K$191</f>
        <v>0.95861656276265939</v>
      </c>
      <c r="N152">
        <f t="shared" si="7"/>
        <v>-6.0974228152764445E-2</v>
      </c>
    </row>
    <row r="153" spans="1:14" x14ac:dyDescent="0.55000000000000004">
      <c r="A153" t="s">
        <v>44</v>
      </c>
      <c r="B153" s="9">
        <v>19112979</v>
      </c>
      <c r="C153" t="s">
        <v>12</v>
      </c>
      <c r="D153" t="s">
        <v>13</v>
      </c>
      <c r="E153">
        <v>1</v>
      </c>
      <c r="F153">
        <v>0</v>
      </c>
      <c r="G153">
        <v>1</v>
      </c>
      <c r="H153">
        <v>1</v>
      </c>
      <c r="I153">
        <v>3818</v>
      </c>
      <c r="J153" s="7">
        <v>1457</v>
      </c>
      <c r="K153" s="7">
        <v>1476</v>
      </c>
      <c r="L153" s="7">
        <f t="shared" si="8"/>
        <v>1.0130404941660947</v>
      </c>
      <c r="M153" s="7">
        <f>L153/'Non-P62 Peptides'!$K$191</f>
        <v>1.0505891029425487</v>
      </c>
      <c r="N153">
        <f t="shared" si="7"/>
        <v>7.1198525573018853E-2</v>
      </c>
    </row>
    <row r="154" spans="1:14" x14ac:dyDescent="0.55000000000000004">
      <c r="A154" t="s">
        <v>44</v>
      </c>
      <c r="B154" s="9">
        <v>19112979</v>
      </c>
      <c r="C154" t="s">
        <v>12</v>
      </c>
      <c r="D154" t="s">
        <v>13</v>
      </c>
      <c r="E154">
        <v>1</v>
      </c>
      <c r="F154">
        <v>0</v>
      </c>
      <c r="G154">
        <v>1</v>
      </c>
      <c r="H154">
        <v>1</v>
      </c>
      <c r="I154">
        <v>3823</v>
      </c>
      <c r="J154" s="7">
        <v>512</v>
      </c>
      <c r="K154" s="7">
        <v>308</v>
      </c>
      <c r="L154" s="7">
        <f t="shared" si="8"/>
        <v>0.6015625</v>
      </c>
      <c r="M154" s="7">
        <f>L154/'Non-P62 Peptides'!$K$191</f>
        <v>0.62385957015382365</v>
      </c>
      <c r="N154">
        <f t="shared" si="7"/>
        <v>-0.68070677772796329</v>
      </c>
    </row>
    <row r="155" spans="1:14" x14ac:dyDescent="0.55000000000000004">
      <c r="A155" t="s">
        <v>44</v>
      </c>
      <c r="B155" s="9">
        <v>19112979</v>
      </c>
      <c r="C155" t="s">
        <v>12</v>
      </c>
      <c r="D155" t="s">
        <v>13</v>
      </c>
      <c r="E155">
        <v>1</v>
      </c>
      <c r="F155">
        <v>0</v>
      </c>
      <c r="G155">
        <v>1</v>
      </c>
      <c r="H155">
        <v>1</v>
      </c>
      <c r="I155">
        <v>3824</v>
      </c>
      <c r="J155" s="7">
        <v>17670</v>
      </c>
      <c r="K155" s="7">
        <v>13520</v>
      </c>
      <c r="L155" s="7">
        <f t="shared" si="8"/>
        <v>0.76513865308432372</v>
      </c>
      <c r="M155" s="7">
        <f>L155/'Non-P62 Peptides'!$K$191</f>
        <v>0.7934987157963832</v>
      </c>
      <c r="N155">
        <f t="shared" si="7"/>
        <v>-0.33370020669229727</v>
      </c>
    </row>
    <row r="156" spans="1:14" x14ac:dyDescent="0.55000000000000004">
      <c r="A156" t="s">
        <v>44</v>
      </c>
      <c r="B156" s="9">
        <v>19112979</v>
      </c>
      <c r="C156" t="s">
        <v>12</v>
      </c>
      <c r="D156" t="s">
        <v>13</v>
      </c>
      <c r="E156">
        <v>1</v>
      </c>
      <c r="F156">
        <v>0</v>
      </c>
      <c r="G156">
        <v>1</v>
      </c>
      <c r="H156">
        <v>1</v>
      </c>
      <c r="I156">
        <v>3826</v>
      </c>
      <c r="J156" s="7">
        <v>19680</v>
      </c>
      <c r="K156" s="7">
        <v>17040</v>
      </c>
      <c r="L156" s="7">
        <f t="shared" si="8"/>
        <v>0.86585365853658536</v>
      </c>
      <c r="M156" s="7">
        <f>L156/'Non-P62 Peptides'!$K$191</f>
        <v>0.8979467490589087</v>
      </c>
      <c r="N156">
        <f t="shared" si="7"/>
        <v>-0.15529820353626622</v>
      </c>
    </row>
    <row r="157" spans="1:14" x14ac:dyDescent="0.55000000000000004">
      <c r="A157" t="s">
        <v>44</v>
      </c>
      <c r="B157" s="9">
        <v>19112979</v>
      </c>
      <c r="C157" t="s">
        <v>12</v>
      </c>
      <c r="D157" t="s">
        <v>13</v>
      </c>
      <c r="E157">
        <v>1</v>
      </c>
      <c r="F157">
        <v>0</v>
      </c>
      <c r="G157">
        <v>1</v>
      </c>
      <c r="H157">
        <v>1</v>
      </c>
      <c r="I157">
        <v>3827</v>
      </c>
      <c r="J157" s="7">
        <v>2202</v>
      </c>
      <c r="K157" s="7">
        <v>1677</v>
      </c>
      <c r="L157" s="7">
        <f t="shared" si="8"/>
        <v>0.76158038147138962</v>
      </c>
      <c r="M157" s="7">
        <f>L157/'Non-P62 Peptides'!$K$191</f>
        <v>0.78980855592282795</v>
      </c>
      <c r="N157">
        <f t="shared" si="7"/>
        <v>-0.34042509842288732</v>
      </c>
    </row>
    <row r="158" spans="1:14" x14ac:dyDescent="0.55000000000000004">
      <c r="A158" t="s">
        <v>47</v>
      </c>
      <c r="B158" s="9">
        <v>19112979</v>
      </c>
      <c r="C158" t="s">
        <v>48</v>
      </c>
      <c r="D158" t="s">
        <v>13</v>
      </c>
      <c r="E158">
        <v>1</v>
      </c>
      <c r="F158">
        <v>0</v>
      </c>
      <c r="G158">
        <v>1</v>
      </c>
      <c r="H158">
        <v>1</v>
      </c>
      <c r="I158">
        <v>3830</v>
      </c>
      <c r="J158" s="7">
        <v>5452</v>
      </c>
      <c r="K158" s="7">
        <v>3388</v>
      </c>
      <c r="L158" s="7">
        <f t="shared" si="8"/>
        <v>0.62142333088774759</v>
      </c>
      <c r="M158" s="7">
        <f>L158/'Non-P62 Peptides'!$K$191</f>
        <v>0.64445654789184426</v>
      </c>
      <c r="N158">
        <f t="shared" si="7"/>
        <v>-0.63384500589587545</v>
      </c>
    </row>
    <row r="159" spans="1:14" x14ac:dyDescent="0.55000000000000004">
      <c r="A159" t="s">
        <v>47</v>
      </c>
      <c r="B159" s="9">
        <v>19112979</v>
      </c>
      <c r="C159" t="s">
        <v>48</v>
      </c>
      <c r="D159" t="s">
        <v>13</v>
      </c>
      <c r="E159">
        <v>1</v>
      </c>
      <c r="F159">
        <v>0</v>
      </c>
      <c r="G159">
        <v>1</v>
      </c>
      <c r="H159">
        <v>1</v>
      </c>
      <c r="I159">
        <v>3831</v>
      </c>
      <c r="J159" s="7">
        <v>2935</v>
      </c>
      <c r="K159" s="7">
        <v>1854</v>
      </c>
      <c r="L159" s="7">
        <f t="shared" si="8"/>
        <v>0.63168654173764904</v>
      </c>
      <c r="M159" s="7">
        <f>L159/'Non-P62 Peptides'!$K$191</f>
        <v>0.65510016731495913</v>
      </c>
      <c r="N159">
        <f t="shared" si="7"/>
        <v>-0.61021257779474858</v>
      </c>
    </row>
    <row r="160" spans="1:14" x14ac:dyDescent="0.55000000000000004">
      <c r="A160" t="s">
        <v>47</v>
      </c>
      <c r="B160" s="9">
        <v>19112979</v>
      </c>
      <c r="C160" t="s">
        <v>48</v>
      </c>
      <c r="D160" t="s">
        <v>13</v>
      </c>
      <c r="E160">
        <v>1</v>
      </c>
      <c r="F160">
        <v>0</v>
      </c>
      <c r="G160">
        <v>1</v>
      </c>
      <c r="H160">
        <v>1</v>
      </c>
      <c r="I160">
        <v>3833</v>
      </c>
      <c r="J160" s="7">
        <v>32170</v>
      </c>
      <c r="K160" s="7">
        <v>24680</v>
      </c>
      <c r="L160" s="7">
        <f t="shared" si="8"/>
        <v>0.76717438607398192</v>
      </c>
      <c r="M160" s="7">
        <f>L160/'Non-P62 Peptides'!$K$191</f>
        <v>0.79560990375752794</v>
      </c>
      <c r="N160">
        <f t="shared" si="7"/>
        <v>-0.32986685992618542</v>
      </c>
    </row>
    <row r="161" spans="1:14" x14ac:dyDescent="0.55000000000000004">
      <c r="A161" t="s">
        <v>47</v>
      </c>
      <c r="B161" s="9">
        <v>19112979</v>
      </c>
      <c r="C161" t="s">
        <v>48</v>
      </c>
      <c r="D161" t="s">
        <v>13</v>
      </c>
      <c r="E161">
        <v>1</v>
      </c>
      <c r="F161">
        <v>0</v>
      </c>
      <c r="G161">
        <v>1</v>
      </c>
      <c r="H161">
        <v>1</v>
      </c>
      <c r="I161">
        <v>3834</v>
      </c>
      <c r="J161" s="7">
        <v>4887</v>
      </c>
      <c r="K161" s="7">
        <v>3750</v>
      </c>
      <c r="L161" s="7">
        <f t="shared" si="8"/>
        <v>0.76734192756292208</v>
      </c>
      <c r="M161" s="7">
        <f>L161/'Non-P62 Peptides'!$K$191</f>
        <v>0.79578365521522876</v>
      </c>
      <c r="N161">
        <f t="shared" si="7"/>
        <v>-0.32955182739893291</v>
      </c>
    </row>
    <row r="162" spans="1:14" x14ac:dyDescent="0.55000000000000004">
      <c r="A162" t="s">
        <v>47</v>
      </c>
      <c r="B162" s="9">
        <v>19112979</v>
      </c>
      <c r="C162" t="s">
        <v>48</v>
      </c>
      <c r="D162" t="s">
        <v>13</v>
      </c>
      <c r="E162">
        <v>1</v>
      </c>
      <c r="F162">
        <v>0</v>
      </c>
      <c r="G162">
        <v>1</v>
      </c>
      <c r="H162">
        <v>1</v>
      </c>
      <c r="I162">
        <v>3835</v>
      </c>
      <c r="J162" s="7">
        <v>4352</v>
      </c>
      <c r="K162" s="7">
        <v>3294</v>
      </c>
      <c r="L162" s="7">
        <f t="shared" si="8"/>
        <v>0.75689338235294112</v>
      </c>
      <c r="M162" s="7">
        <f>L162/'Non-P62 Peptides'!$K$191</f>
        <v>0.78494783196588802</v>
      </c>
      <c r="N162">
        <f t="shared" si="7"/>
        <v>-0.34933131994684946</v>
      </c>
    </row>
    <row r="163" spans="1:14" x14ac:dyDescent="0.55000000000000004">
      <c r="A163" t="s">
        <v>47</v>
      </c>
      <c r="B163" s="9">
        <v>19112979</v>
      </c>
      <c r="C163" t="s">
        <v>48</v>
      </c>
      <c r="D163" t="s">
        <v>13</v>
      </c>
      <c r="E163">
        <v>1</v>
      </c>
      <c r="F163">
        <v>0</v>
      </c>
      <c r="G163">
        <v>1</v>
      </c>
      <c r="H163">
        <v>1</v>
      </c>
      <c r="I163">
        <v>3836</v>
      </c>
      <c r="J163" s="7">
        <v>43840</v>
      </c>
      <c r="K163" s="7">
        <v>32470</v>
      </c>
      <c r="L163" s="7">
        <f t="shared" si="8"/>
        <v>0.74064781021897808</v>
      </c>
      <c r="M163" s="7">
        <f>L163/'Non-P62 Peptides'!$K$191</f>
        <v>0.76810011348543572</v>
      </c>
      <c r="N163">
        <f t="shared" si="7"/>
        <v>-0.38063373209730328</v>
      </c>
    </row>
    <row r="164" spans="1:14" x14ac:dyDescent="0.55000000000000004">
      <c r="A164" t="s">
        <v>47</v>
      </c>
      <c r="B164" s="9">
        <v>19112979</v>
      </c>
      <c r="C164" t="s">
        <v>48</v>
      </c>
      <c r="D164" t="s">
        <v>13</v>
      </c>
      <c r="E164">
        <v>1</v>
      </c>
      <c r="F164">
        <v>0</v>
      </c>
      <c r="G164">
        <v>1</v>
      </c>
      <c r="H164">
        <v>1</v>
      </c>
      <c r="I164">
        <v>3837</v>
      </c>
      <c r="J164" s="7">
        <v>53720</v>
      </c>
      <c r="K164" s="7">
        <v>42280</v>
      </c>
      <c r="L164" s="7">
        <f t="shared" si="8"/>
        <v>0.78704393149664931</v>
      </c>
      <c r="M164" s="7">
        <f>L164/'Non-P62 Peptides'!$K$191</f>
        <v>0.81621591903696633</v>
      </c>
      <c r="N164">
        <f t="shared" si="7"/>
        <v>-0.29297724646762396</v>
      </c>
    </row>
    <row r="165" spans="1:14" x14ac:dyDescent="0.55000000000000004">
      <c r="A165" t="s">
        <v>47</v>
      </c>
      <c r="B165" s="9">
        <v>19112979</v>
      </c>
      <c r="C165" t="s">
        <v>48</v>
      </c>
      <c r="D165" t="s">
        <v>13</v>
      </c>
      <c r="E165">
        <v>1</v>
      </c>
      <c r="F165">
        <v>0</v>
      </c>
      <c r="G165">
        <v>1</v>
      </c>
      <c r="H165">
        <v>1</v>
      </c>
      <c r="I165">
        <v>3838</v>
      </c>
      <c r="J165" s="7">
        <v>29320</v>
      </c>
      <c r="K165" s="7">
        <v>29180</v>
      </c>
      <c r="L165" s="7">
        <f t="shared" si="8"/>
        <v>0.995225102319236</v>
      </c>
      <c r="M165" s="7">
        <f>L165/'Non-P62 Peptides'!$K$191</f>
        <v>1.032113378974211</v>
      </c>
      <c r="N165">
        <f t="shared" si="7"/>
        <v>4.5601461361214471E-2</v>
      </c>
    </row>
    <row r="166" spans="1:14" x14ac:dyDescent="0.55000000000000004">
      <c r="A166" t="s">
        <v>47</v>
      </c>
      <c r="B166" s="9">
        <v>19112979</v>
      </c>
      <c r="C166" t="s">
        <v>48</v>
      </c>
      <c r="D166" t="s">
        <v>13</v>
      </c>
      <c r="E166">
        <v>1</v>
      </c>
      <c r="F166">
        <v>0</v>
      </c>
      <c r="G166">
        <v>1</v>
      </c>
      <c r="H166">
        <v>1</v>
      </c>
      <c r="I166">
        <v>3839</v>
      </c>
      <c r="J166" s="7">
        <v>5617</v>
      </c>
      <c r="K166" s="7">
        <v>5304</v>
      </c>
      <c r="L166" s="7">
        <f t="shared" si="8"/>
        <v>0.94427630407690943</v>
      </c>
      <c r="M166" s="7">
        <f>L166/'Non-P62 Peptides'!$K$191</f>
        <v>0.97927615030501736</v>
      </c>
      <c r="N166">
        <f t="shared" si="7"/>
        <v>-3.0212345888887212E-2</v>
      </c>
    </row>
    <row r="167" spans="1:14" x14ac:dyDescent="0.55000000000000004">
      <c r="A167" t="s">
        <v>47</v>
      </c>
      <c r="B167" s="9">
        <v>19112979</v>
      </c>
      <c r="C167" t="s">
        <v>48</v>
      </c>
      <c r="D167" t="s">
        <v>13</v>
      </c>
      <c r="E167">
        <v>1</v>
      </c>
      <c r="F167">
        <v>0</v>
      </c>
      <c r="G167">
        <v>1</v>
      </c>
      <c r="H167">
        <v>1</v>
      </c>
      <c r="I167">
        <v>3840</v>
      </c>
      <c r="J167" s="7">
        <v>5563</v>
      </c>
      <c r="K167" s="7">
        <v>4214</v>
      </c>
      <c r="L167" s="7">
        <f t="shared" si="8"/>
        <v>0.75750494337587637</v>
      </c>
      <c r="M167" s="7">
        <f>L167/'Non-P62 Peptides'!$K$191</f>
        <v>0.78558206065682412</v>
      </c>
      <c r="N167">
        <f t="shared" si="7"/>
        <v>-0.34816610985917112</v>
      </c>
    </row>
    <row r="168" spans="1:14" x14ac:dyDescent="0.55000000000000004">
      <c r="A168" t="s">
        <v>47</v>
      </c>
      <c r="B168" s="9">
        <v>19112979</v>
      </c>
      <c r="C168" t="s">
        <v>48</v>
      </c>
      <c r="D168" t="s">
        <v>13</v>
      </c>
      <c r="E168">
        <v>1</v>
      </c>
      <c r="F168">
        <v>0</v>
      </c>
      <c r="G168">
        <v>1</v>
      </c>
      <c r="H168">
        <v>1</v>
      </c>
      <c r="I168">
        <v>3841</v>
      </c>
      <c r="J168" s="7">
        <v>13210</v>
      </c>
      <c r="K168" s="7">
        <v>10320</v>
      </c>
      <c r="L168" s="7">
        <f t="shared" si="8"/>
        <v>0.78122634367903099</v>
      </c>
      <c r="M168" s="7">
        <f>L168/'Non-P62 Peptides'!$K$191</f>
        <v>0.81018270081736077</v>
      </c>
      <c r="N168">
        <f t="shared" si="7"/>
        <v>-0.30368081424643822</v>
      </c>
    </row>
    <row r="169" spans="1:14" x14ac:dyDescent="0.55000000000000004">
      <c r="A169" t="s">
        <v>47</v>
      </c>
      <c r="B169" s="9">
        <v>19112979</v>
      </c>
      <c r="C169" t="s">
        <v>48</v>
      </c>
      <c r="D169" t="s">
        <v>13</v>
      </c>
      <c r="E169">
        <v>1</v>
      </c>
      <c r="F169">
        <v>0</v>
      </c>
      <c r="G169">
        <v>1</v>
      </c>
      <c r="H169">
        <v>1</v>
      </c>
      <c r="I169">
        <v>3842</v>
      </c>
      <c r="J169" s="7">
        <v>72350</v>
      </c>
      <c r="K169" s="7">
        <v>53570</v>
      </c>
      <c r="L169" s="7">
        <f t="shared" si="8"/>
        <v>0.7404284727021424</v>
      </c>
      <c r="M169" s="7">
        <f>L169/'Non-P62 Peptides'!$K$191</f>
        <v>0.76787264616662554</v>
      </c>
      <c r="N169">
        <f t="shared" si="7"/>
        <v>-0.38106103912231221</v>
      </c>
    </row>
    <row r="170" spans="1:14" x14ac:dyDescent="0.55000000000000004">
      <c r="A170" t="s">
        <v>47</v>
      </c>
      <c r="B170" s="9">
        <v>19112979</v>
      </c>
      <c r="C170" t="s">
        <v>48</v>
      </c>
      <c r="D170" t="s">
        <v>13</v>
      </c>
      <c r="E170">
        <v>1</v>
      </c>
      <c r="F170">
        <v>0</v>
      </c>
      <c r="G170">
        <v>1</v>
      </c>
      <c r="H170">
        <v>1</v>
      </c>
      <c r="I170">
        <v>3843</v>
      </c>
      <c r="J170" s="7">
        <v>24470</v>
      </c>
      <c r="K170" s="7">
        <v>17240</v>
      </c>
      <c r="L170" s="7">
        <f t="shared" si="8"/>
        <v>0.70453616673477726</v>
      </c>
      <c r="M170" s="7">
        <f>L170/'Non-P62 Peptides'!$K$191</f>
        <v>0.73064998256537061</v>
      </c>
      <c r="N170">
        <f t="shared" si="7"/>
        <v>-0.45274764541315626</v>
      </c>
    </row>
    <row r="171" spans="1:14" x14ac:dyDescent="0.55000000000000004">
      <c r="A171" t="s">
        <v>47</v>
      </c>
      <c r="B171" s="9">
        <v>19112979</v>
      </c>
      <c r="C171" t="s">
        <v>48</v>
      </c>
      <c r="D171" t="s">
        <v>13</v>
      </c>
      <c r="E171">
        <v>1</v>
      </c>
      <c r="F171">
        <v>0</v>
      </c>
      <c r="G171">
        <v>1</v>
      </c>
      <c r="H171">
        <v>1</v>
      </c>
      <c r="I171">
        <v>3844</v>
      </c>
      <c r="J171" s="7">
        <v>9038</v>
      </c>
      <c r="K171" s="7">
        <v>7819</v>
      </c>
      <c r="L171" s="7">
        <f t="shared" si="8"/>
        <v>0.86512502766098698</v>
      </c>
      <c r="M171" s="7">
        <f>L171/'Non-P62 Peptides'!$K$191</f>
        <v>0.89719111129084361</v>
      </c>
      <c r="N171">
        <f t="shared" si="7"/>
        <v>-0.15651276755294916</v>
      </c>
    </row>
    <row r="172" spans="1:14" x14ac:dyDescent="0.55000000000000004">
      <c r="A172" t="s">
        <v>47</v>
      </c>
      <c r="B172" s="9">
        <v>19112979</v>
      </c>
      <c r="C172" t="s">
        <v>48</v>
      </c>
      <c r="D172" t="s">
        <v>13</v>
      </c>
      <c r="E172">
        <v>1</v>
      </c>
      <c r="F172">
        <v>0</v>
      </c>
      <c r="G172">
        <v>1</v>
      </c>
      <c r="H172">
        <v>1</v>
      </c>
      <c r="I172">
        <v>3846</v>
      </c>
      <c r="J172" s="7">
        <v>42070</v>
      </c>
      <c r="K172" s="7">
        <v>34750</v>
      </c>
      <c r="L172" s="7">
        <f t="shared" si="8"/>
        <v>0.82600427858331349</v>
      </c>
      <c r="M172" s="7">
        <f>L172/'Non-P62 Peptides'!$K$191</f>
        <v>0.85662034149769173</v>
      </c>
      <c r="N172">
        <f t="shared" si="7"/>
        <v>-0.2232721586934221</v>
      </c>
    </row>
    <row r="173" spans="1:14" x14ac:dyDescent="0.55000000000000004">
      <c r="A173" t="s">
        <v>47</v>
      </c>
      <c r="B173" s="9">
        <v>19112979</v>
      </c>
      <c r="C173" t="s">
        <v>48</v>
      </c>
      <c r="D173" t="s">
        <v>13</v>
      </c>
      <c r="E173">
        <v>1</v>
      </c>
      <c r="F173">
        <v>0</v>
      </c>
      <c r="G173">
        <v>1</v>
      </c>
      <c r="H173">
        <v>1</v>
      </c>
      <c r="I173">
        <v>3848</v>
      </c>
      <c r="J173" s="7">
        <v>9503</v>
      </c>
      <c r="K173" s="7">
        <v>9000</v>
      </c>
      <c r="L173" s="7">
        <f t="shared" si="8"/>
        <v>0.94706934652215091</v>
      </c>
      <c r="M173" s="7">
        <f>L173/'Non-P62 Peptides'!$K$191</f>
        <v>0.98217271759322056</v>
      </c>
      <c r="N173">
        <f t="shared" si="7"/>
        <v>-2.5951346411994702E-2</v>
      </c>
    </row>
    <row r="174" spans="1:14" x14ac:dyDescent="0.55000000000000004">
      <c r="A174" t="s">
        <v>47</v>
      </c>
      <c r="B174" s="9">
        <v>19112979</v>
      </c>
      <c r="C174" t="s">
        <v>48</v>
      </c>
      <c r="D174" t="s">
        <v>13</v>
      </c>
      <c r="E174">
        <v>1</v>
      </c>
      <c r="F174">
        <v>0</v>
      </c>
      <c r="G174">
        <v>1</v>
      </c>
      <c r="H174">
        <v>1</v>
      </c>
      <c r="I174">
        <v>3849</v>
      </c>
      <c r="J174" s="7">
        <v>14070</v>
      </c>
      <c r="K174" s="7">
        <v>11280</v>
      </c>
      <c r="L174" s="7">
        <f t="shared" si="8"/>
        <v>0.80170575692963753</v>
      </c>
      <c r="M174" s="7">
        <f>L174/'Non-P62 Peptides'!$K$191</f>
        <v>0.83142118883402716</v>
      </c>
      <c r="N174">
        <f t="shared" si="7"/>
        <v>-0.2663485792606039</v>
      </c>
    </row>
    <row r="175" spans="1:14" x14ac:dyDescent="0.55000000000000004">
      <c r="A175" t="s">
        <v>47</v>
      </c>
      <c r="B175" s="9">
        <v>19112979</v>
      </c>
      <c r="C175" t="s">
        <v>48</v>
      </c>
      <c r="D175" t="s">
        <v>13</v>
      </c>
      <c r="E175">
        <v>1</v>
      </c>
      <c r="F175">
        <v>0</v>
      </c>
      <c r="G175">
        <v>1</v>
      </c>
      <c r="H175">
        <v>1</v>
      </c>
      <c r="I175">
        <v>3851</v>
      </c>
      <c r="J175" s="7">
        <v>2795</v>
      </c>
      <c r="K175" s="7">
        <v>2215</v>
      </c>
      <c r="L175" s="7">
        <f t="shared" si="8"/>
        <v>0.79248658318425758</v>
      </c>
      <c r="M175" s="7">
        <f>L175/'Non-P62 Peptides'!$K$191</f>
        <v>0.82186030402161592</v>
      </c>
      <c r="N175">
        <f t="shared" ref="N175:N207" si="9">LOG(M175,2)</f>
        <v>-0.28303490271103654</v>
      </c>
    </row>
    <row r="176" spans="1:14" x14ac:dyDescent="0.55000000000000004">
      <c r="A176" t="s">
        <v>47</v>
      </c>
      <c r="B176" s="9">
        <v>19112979</v>
      </c>
      <c r="C176" t="s">
        <v>48</v>
      </c>
      <c r="D176" t="s">
        <v>13</v>
      </c>
      <c r="E176">
        <v>0.35289999999999999</v>
      </c>
      <c r="F176">
        <v>0</v>
      </c>
      <c r="G176">
        <v>1</v>
      </c>
      <c r="H176">
        <v>1</v>
      </c>
      <c r="I176">
        <v>3853</v>
      </c>
      <c r="J176" s="7">
        <v>90390</v>
      </c>
      <c r="K176" s="7">
        <v>73920</v>
      </c>
      <c r="L176" s="7">
        <f t="shared" si="8"/>
        <v>0.81778957849319611</v>
      </c>
      <c r="M176" s="7">
        <f>L176/'Non-P62 Peptides'!$K$191</f>
        <v>0.84810116141721259</v>
      </c>
      <c r="N176">
        <f t="shared" si="9"/>
        <v>-0.23769173532242652</v>
      </c>
    </row>
    <row r="177" spans="1:14" x14ac:dyDescent="0.55000000000000004">
      <c r="A177" t="s">
        <v>47</v>
      </c>
      <c r="B177" s="9">
        <v>19112979</v>
      </c>
      <c r="C177" t="s">
        <v>48</v>
      </c>
      <c r="D177" t="s">
        <v>13</v>
      </c>
      <c r="E177">
        <v>1</v>
      </c>
      <c r="F177">
        <v>0</v>
      </c>
      <c r="G177">
        <v>1</v>
      </c>
      <c r="H177">
        <v>1</v>
      </c>
      <c r="I177">
        <v>3854</v>
      </c>
      <c r="J177" s="7">
        <v>13880</v>
      </c>
      <c r="K177" s="7">
        <v>10180</v>
      </c>
      <c r="L177" s="7">
        <f t="shared" si="8"/>
        <v>0.7334293948126801</v>
      </c>
      <c r="M177" s="7">
        <f>L177/'Non-P62 Peptides'!$K$191</f>
        <v>0.76061414563909424</v>
      </c>
      <c r="N177">
        <f t="shared" si="9"/>
        <v>-0.39476332492543026</v>
      </c>
    </row>
    <row r="178" spans="1:14" x14ac:dyDescent="0.55000000000000004">
      <c r="A178" t="s">
        <v>47</v>
      </c>
      <c r="B178" s="9">
        <v>19112979</v>
      </c>
      <c r="C178" t="s">
        <v>48</v>
      </c>
      <c r="D178" t="s">
        <v>13</v>
      </c>
      <c r="E178">
        <v>1</v>
      </c>
      <c r="F178">
        <v>0</v>
      </c>
      <c r="G178">
        <v>1</v>
      </c>
      <c r="H178">
        <v>1</v>
      </c>
      <c r="I178">
        <v>3856</v>
      </c>
      <c r="J178" s="7">
        <v>9352</v>
      </c>
      <c r="K178" s="7">
        <v>8238</v>
      </c>
      <c r="L178" s="7">
        <f t="shared" si="8"/>
        <v>0.88088109495295119</v>
      </c>
      <c r="M178" s="7">
        <f>L178/'Non-P62 Peptides'!$K$191</f>
        <v>0.91353118130531352</v>
      </c>
      <c r="N178">
        <f t="shared" si="9"/>
        <v>-0.13047412208626422</v>
      </c>
    </row>
    <row r="179" spans="1:14" x14ac:dyDescent="0.55000000000000004">
      <c r="A179" t="s">
        <v>47</v>
      </c>
      <c r="B179" s="9">
        <v>19112979</v>
      </c>
      <c r="C179" t="s">
        <v>48</v>
      </c>
      <c r="D179" t="s">
        <v>13</v>
      </c>
      <c r="E179">
        <v>1</v>
      </c>
      <c r="F179">
        <v>0</v>
      </c>
      <c r="G179">
        <v>1</v>
      </c>
      <c r="H179">
        <v>1</v>
      </c>
      <c r="I179">
        <v>3858</v>
      </c>
      <c r="J179" s="7">
        <v>124300</v>
      </c>
      <c r="K179" s="7">
        <v>89080</v>
      </c>
      <c r="L179" s="7">
        <f t="shared" si="8"/>
        <v>0.71665325824617865</v>
      </c>
      <c r="M179" s="7">
        <f>L179/'Non-P62 Peptides'!$K$191</f>
        <v>0.74321619721774246</v>
      </c>
      <c r="N179">
        <f t="shared" si="9"/>
        <v>-0.4281461515749222</v>
      </c>
    </row>
    <row r="180" spans="1:14" x14ac:dyDescent="0.55000000000000004">
      <c r="A180" t="s">
        <v>47</v>
      </c>
      <c r="B180" s="9">
        <v>19112979</v>
      </c>
      <c r="C180" t="s">
        <v>48</v>
      </c>
      <c r="D180" t="s">
        <v>13</v>
      </c>
      <c r="E180">
        <v>1</v>
      </c>
      <c r="F180">
        <v>0</v>
      </c>
      <c r="G180">
        <v>1</v>
      </c>
      <c r="H180">
        <v>1</v>
      </c>
      <c r="I180">
        <v>3860</v>
      </c>
      <c r="J180" s="7">
        <v>10710</v>
      </c>
      <c r="K180" s="7">
        <v>9146</v>
      </c>
      <c r="L180" s="7">
        <f t="shared" si="8"/>
        <v>0.85396825396825393</v>
      </c>
      <c r="M180" s="7">
        <f>L180/'Non-P62 Peptides'!$K$191</f>
        <v>0.88562080888626904</v>
      </c>
      <c r="N180">
        <f t="shared" si="9"/>
        <v>-0.17523897425351936</v>
      </c>
    </row>
    <row r="181" spans="1:14" x14ac:dyDescent="0.55000000000000004">
      <c r="A181" t="s">
        <v>47</v>
      </c>
      <c r="B181" s="9">
        <v>19112979</v>
      </c>
      <c r="C181" t="s">
        <v>48</v>
      </c>
      <c r="D181" t="s">
        <v>13</v>
      </c>
      <c r="E181">
        <v>1</v>
      </c>
      <c r="F181">
        <v>0</v>
      </c>
      <c r="G181">
        <v>1</v>
      </c>
      <c r="H181">
        <v>1</v>
      </c>
      <c r="I181">
        <v>3862</v>
      </c>
      <c r="J181" s="7">
        <v>127500</v>
      </c>
      <c r="K181" s="7">
        <v>94680</v>
      </c>
      <c r="L181" s="7">
        <f t="shared" si="8"/>
        <v>0.74258823529411766</v>
      </c>
      <c r="M181" s="7">
        <f>L181/'Non-P62 Peptides'!$K$191</f>
        <v>0.77011246091948005</v>
      </c>
      <c r="N181">
        <f t="shared" si="9"/>
        <v>-0.37685895432183253</v>
      </c>
    </row>
    <row r="182" spans="1:14" x14ac:dyDescent="0.55000000000000004">
      <c r="A182" t="s">
        <v>47</v>
      </c>
      <c r="B182" s="9">
        <v>19112979</v>
      </c>
      <c r="C182" t="s">
        <v>48</v>
      </c>
      <c r="D182" t="s">
        <v>13</v>
      </c>
      <c r="E182">
        <v>1</v>
      </c>
      <c r="F182">
        <v>0</v>
      </c>
      <c r="G182">
        <v>1</v>
      </c>
      <c r="H182">
        <v>1</v>
      </c>
      <c r="I182">
        <v>3863</v>
      </c>
      <c r="J182" s="7">
        <v>102200</v>
      </c>
      <c r="K182" s="7">
        <v>82870</v>
      </c>
      <c r="L182" s="7">
        <f t="shared" si="8"/>
        <v>0.81086105675146769</v>
      </c>
      <c r="M182" s="7">
        <f>L182/'Non-P62 Peptides'!$K$191</f>
        <v>0.84091583221933852</v>
      </c>
      <c r="N182">
        <f t="shared" si="9"/>
        <v>-0.2499666874110851</v>
      </c>
    </row>
    <row r="183" spans="1:14" x14ac:dyDescent="0.55000000000000004">
      <c r="A183" t="s">
        <v>47</v>
      </c>
      <c r="B183" s="9">
        <v>19112979</v>
      </c>
      <c r="C183" t="s">
        <v>48</v>
      </c>
      <c r="D183" t="s">
        <v>13</v>
      </c>
      <c r="E183">
        <v>1</v>
      </c>
      <c r="F183">
        <v>0</v>
      </c>
      <c r="G183">
        <v>1</v>
      </c>
      <c r="H183">
        <v>1</v>
      </c>
      <c r="I183">
        <v>3865</v>
      </c>
      <c r="J183" s="7">
        <v>10600</v>
      </c>
      <c r="K183" s="7">
        <v>11330</v>
      </c>
      <c r="L183" s="7">
        <f t="shared" si="8"/>
        <v>1.0688679245283019</v>
      </c>
      <c r="M183" s="7">
        <f>L183/'Non-P62 Peptides'!$K$191</f>
        <v>1.1084857914970365</v>
      </c>
      <c r="N183">
        <f t="shared" si="9"/>
        <v>0.14859027794708946</v>
      </c>
    </row>
    <row r="184" spans="1:14" x14ac:dyDescent="0.55000000000000004">
      <c r="A184" t="s">
        <v>47</v>
      </c>
      <c r="B184" s="9">
        <v>19112979</v>
      </c>
      <c r="C184" t="s">
        <v>48</v>
      </c>
      <c r="D184" t="s">
        <v>13</v>
      </c>
      <c r="E184">
        <v>1</v>
      </c>
      <c r="F184">
        <v>0</v>
      </c>
      <c r="G184">
        <v>1</v>
      </c>
      <c r="H184">
        <v>1</v>
      </c>
      <c r="I184">
        <v>3867</v>
      </c>
      <c r="J184" s="7">
        <v>3402</v>
      </c>
      <c r="K184" s="7">
        <v>2765</v>
      </c>
      <c r="L184" s="7">
        <f t="shared" si="8"/>
        <v>0.81275720164609055</v>
      </c>
      <c r="M184" s="7">
        <f>L184/'Non-P62 Peptides'!$K$191</f>
        <v>0.84288225821648566</v>
      </c>
      <c r="N184">
        <f t="shared" si="9"/>
        <v>-0.24659697896418017</v>
      </c>
    </row>
    <row r="185" spans="1:14" x14ac:dyDescent="0.55000000000000004">
      <c r="A185" t="s">
        <v>47</v>
      </c>
      <c r="B185" s="9">
        <v>19112979</v>
      </c>
      <c r="C185" t="s">
        <v>48</v>
      </c>
      <c r="D185" t="s">
        <v>13</v>
      </c>
      <c r="E185">
        <v>1</v>
      </c>
      <c r="F185">
        <v>0</v>
      </c>
      <c r="G185">
        <v>1</v>
      </c>
      <c r="H185">
        <v>1</v>
      </c>
      <c r="I185">
        <v>3869</v>
      </c>
      <c r="J185" s="7">
        <v>92330</v>
      </c>
      <c r="K185" s="7">
        <v>88490</v>
      </c>
      <c r="L185" s="7">
        <f t="shared" si="8"/>
        <v>0.95841005090436482</v>
      </c>
      <c r="M185" s="7">
        <f>L185/'Non-P62 Peptides'!$K$191</f>
        <v>0.99393376812600731</v>
      </c>
      <c r="N185">
        <f t="shared" si="9"/>
        <v>-8.7783754737516088E-3</v>
      </c>
    </row>
    <row r="186" spans="1:14" x14ac:dyDescent="0.55000000000000004">
      <c r="A186" t="s">
        <v>47</v>
      </c>
      <c r="B186" s="9">
        <v>19112979</v>
      </c>
      <c r="C186" t="s">
        <v>48</v>
      </c>
      <c r="D186" t="s">
        <v>13</v>
      </c>
      <c r="E186">
        <v>1</v>
      </c>
      <c r="F186">
        <v>0</v>
      </c>
      <c r="G186">
        <v>1</v>
      </c>
      <c r="H186">
        <v>1</v>
      </c>
      <c r="I186">
        <v>3871</v>
      </c>
      <c r="J186" s="7">
        <v>15260</v>
      </c>
      <c r="K186" s="7">
        <v>12170</v>
      </c>
      <c r="L186" s="7">
        <f t="shared" si="8"/>
        <v>0.79750982961992134</v>
      </c>
      <c r="M186" s="7">
        <f>L186/'Non-P62 Peptides'!$K$191</f>
        <v>0.82706973838983189</v>
      </c>
      <c r="N186">
        <f t="shared" si="9"/>
        <v>-0.27391911254366685</v>
      </c>
    </row>
    <row r="187" spans="1:14" x14ac:dyDescent="0.55000000000000004">
      <c r="A187" t="s">
        <v>47</v>
      </c>
      <c r="B187" s="9">
        <v>19112979</v>
      </c>
      <c r="C187" t="s">
        <v>48</v>
      </c>
      <c r="D187" t="s">
        <v>13</v>
      </c>
      <c r="E187">
        <v>1</v>
      </c>
      <c r="F187">
        <v>0</v>
      </c>
      <c r="G187">
        <v>1</v>
      </c>
      <c r="H187">
        <v>1</v>
      </c>
      <c r="I187">
        <v>3873</v>
      </c>
      <c r="J187" s="7">
        <v>11650</v>
      </c>
      <c r="K187" s="7">
        <v>8844</v>
      </c>
      <c r="L187" s="7">
        <f t="shared" si="8"/>
        <v>0.7591416309012875</v>
      </c>
      <c r="M187" s="7">
        <f>L187/'Non-P62 Peptides'!$K$191</f>
        <v>0.78727941243004651</v>
      </c>
      <c r="N187">
        <f t="shared" si="9"/>
        <v>-0.34505234303564386</v>
      </c>
    </row>
    <row r="188" spans="1:14" x14ac:dyDescent="0.55000000000000004">
      <c r="A188" t="s">
        <v>47</v>
      </c>
      <c r="B188" s="9">
        <v>19112979</v>
      </c>
      <c r="C188" t="s">
        <v>48</v>
      </c>
      <c r="D188" t="s">
        <v>13</v>
      </c>
      <c r="E188">
        <v>1</v>
      </c>
      <c r="F188">
        <v>0</v>
      </c>
      <c r="G188">
        <v>1</v>
      </c>
      <c r="H188">
        <v>1</v>
      </c>
      <c r="I188">
        <v>3875</v>
      </c>
      <c r="J188" s="7">
        <v>8620</v>
      </c>
      <c r="K188" s="7">
        <v>7653</v>
      </c>
      <c r="L188" s="7">
        <f t="shared" si="8"/>
        <v>0.88781902552204173</v>
      </c>
      <c r="M188" s="7">
        <f>L188/'Non-P62 Peptides'!$K$191</f>
        <v>0.92072626807117719</v>
      </c>
      <c r="N188">
        <f t="shared" si="9"/>
        <v>-0.11915578807569678</v>
      </c>
    </row>
    <row r="189" spans="1:14" x14ac:dyDescent="0.55000000000000004">
      <c r="A189" t="s">
        <v>47</v>
      </c>
      <c r="B189" s="9">
        <v>19112979</v>
      </c>
      <c r="C189" t="s">
        <v>48</v>
      </c>
      <c r="D189" t="s">
        <v>13</v>
      </c>
      <c r="E189">
        <v>1</v>
      </c>
      <c r="F189">
        <v>0</v>
      </c>
      <c r="G189">
        <v>1</v>
      </c>
      <c r="H189">
        <v>1</v>
      </c>
      <c r="I189">
        <v>3877</v>
      </c>
      <c r="J189" s="7">
        <v>77800</v>
      </c>
      <c r="K189" s="7">
        <v>60090</v>
      </c>
      <c r="L189" s="7">
        <f t="shared" si="8"/>
        <v>0.77236503856041128</v>
      </c>
      <c r="M189" s="7">
        <f>L189/'Non-P62 Peptides'!$K$191</f>
        <v>0.80099294912521912</v>
      </c>
      <c r="N189">
        <f t="shared" si="9"/>
        <v>-0.32013855176255507</v>
      </c>
    </row>
    <row r="190" spans="1:14" x14ac:dyDescent="0.55000000000000004">
      <c r="A190" t="s">
        <v>47</v>
      </c>
      <c r="B190" s="9">
        <v>19112979</v>
      </c>
      <c r="C190" t="s">
        <v>48</v>
      </c>
      <c r="D190" t="s">
        <v>13</v>
      </c>
      <c r="E190">
        <v>1</v>
      </c>
      <c r="F190">
        <v>0</v>
      </c>
      <c r="G190">
        <v>1</v>
      </c>
      <c r="H190">
        <v>1</v>
      </c>
      <c r="I190">
        <v>3879</v>
      </c>
      <c r="J190" s="7">
        <v>8966</v>
      </c>
      <c r="K190" s="7">
        <v>6814</v>
      </c>
      <c r="L190" s="7">
        <f t="shared" si="8"/>
        <v>0.75998215480704889</v>
      </c>
      <c r="M190" s="7">
        <f>L190/'Non-P62 Peptides'!$K$191</f>
        <v>0.78815109057247112</v>
      </c>
      <c r="N190">
        <f t="shared" si="9"/>
        <v>-0.34345587037720654</v>
      </c>
    </row>
    <row r="191" spans="1:14" x14ac:dyDescent="0.55000000000000004">
      <c r="A191" t="s">
        <v>47</v>
      </c>
      <c r="B191" s="9">
        <v>19112979</v>
      </c>
      <c r="C191" t="s">
        <v>48</v>
      </c>
      <c r="D191" t="s">
        <v>13</v>
      </c>
      <c r="E191">
        <v>1</v>
      </c>
      <c r="F191">
        <v>0</v>
      </c>
      <c r="G191">
        <v>1</v>
      </c>
      <c r="H191">
        <v>1</v>
      </c>
      <c r="I191">
        <v>3881</v>
      </c>
      <c r="J191" s="7">
        <v>20350</v>
      </c>
      <c r="K191" s="7">
        <v>18120</v>
      </c>
      <c r="L191" s="7">
        <f t="shared" si="8"/>
        <v>0.89041769041769037</v>
      </c>
      <c r="M191" s="7">
        <f>L191/'Non-P62 Peptides'!$K$191</f>
        <v>0.92342125315547552</v>
      </c>
      <c r="N191">
        <f t="shared" si="9"/>
        <v>-0.11493915753023902</v>
      </c>
    </row>
    <row r="192" spans="1:14" x14ac:dyDescent="0.55000000000000004">
      <c r="A192" t="s">
        <v>47</v>
      </c>
      <c r="B192" s="9">
        <v>19112979</v>
      </c>
      <c r="C192" t="s">
        <v>48</v>
      </c>
      <c r="D192" t="s">
        <v>13</v>
      </c>
      <c r="E192">
        <v>1</v>
      </c>
      <c r="F192">
        <v>0</v>
      </c>
      <c r="G192">
        <v>1</v>
      </c>
      <c r="H192">
        <v>1</v>
      </c>
      <c r="I192">
        <v>3883</v>
      </c>
      <c r="J192" s="7">
        <v>19170</v>
      </c>
      <c r="K192" s="7">
        <v>12910</v>
      </c>
      <c r="L192" s="7">
        <f t="shared" si="8"/>
        <v>0.67344809598330724</v>
      </c>
      <c r="M192" s="7">
        <f>L192/'Non-P62 Peptides'!$K$191</f>
        <v>0.69840962440487397</v>
      </c>
      <c r="N192">
        <f t="shared" si="9"/>
        <v>-0.51785465478382464</v>
      </c>
    </row>
    <row r="193" spans="1:14" x14ac:dyDescent="0.55000000000000004">
      <c r="A193" t="s">
        <v>47</v>
      </c>
      <c r="B193" s="9">
        <v>19112979</v>
      </c>
      <c r="C193" t="s">
        <v>48</v>
      </c>
      <c r="D193" t="s">
        <v>13</v>
      </c>
      <c r="E193">
        <v>1</v>
      </c>
      <c r="F193">
        <v>0</v>
      </c>
      <c r="G193">
        <v>1</v>
      </c>
      <c r="H193">
        <v>1</v>
      </c>
      <c r="I193">
        <v>3885</v>
      </c>
      <c r="J193" s="7">
        <v>6311</v>
      </c>
      <c r="K193" s="7">
        <v>5584</v>
      </c>
      <c r="L193" s="7">
        <f t="shared" si="8"/>
        <v>0.88480430993503412</v>
      </c>
      <c r="M193" s="7">
        <f>L193/'Non-P62 Peptides'!$K$191</f>
        <v>0.91759981126868939</v>
      </c>
      <c r="N193">
        <f t="shared" si="9"/>
        <v>-0.12406300026613734</v>
      </c>
    </row>
    <row r="194" spans="1:14" x14ac:dyDescent="0.55000000000000004">
      <c r="A194" t="s">
        <v>47</v>
      </c>
      <c r="B194" s="9">
        <v>19112979</v>
      </c>
      <c r="C194" t="s">
        <v>48</v>
      </c>
      <c r="D194" t="s">
        <v>13</v>
      </c>
      <c r="E194">
        <v>1</v>
      </c>
      <c r="F194">
        <v>0</v>
      </c>
      <c r="G194">
        <v>1</v>
      </c>
      <c r="H194">
        <v>1</v>
      </c>
      <c r="I194">
        <v>3889</v>
      </c>
      <c r="J194" s="7">
        <v>39830</v>
      </c>
      <c r="K194" s="7">
        <v>34860</v>
      </c>
      <c r="L194" s="7">
        <f t="shared" si="8"/>
        <v>0.87521968365553604</v>
      </c>
      <c r="M194" s="7">
        <f>L194/'Non-P62 Peptides'!$K$191</f>
        <v>0.90765992832915654</v>
      </c>
      <c r="N194">
        <f t="shared" si="9"/>
        <v>-0.1397762286613656</v>
      </c>
    </row>
    <row r="195" spans="1:14" x14ac:dyDescent="0.55000000000000004">
      <c r="A195" t="s">
        <v>47</v>
      </c>
      <c r="B195" s="9">
        <v>19112979</v>
      </c>
      <c r="C195" t="s">
        <v>48</v>
      </c>
      <c r="D195" t="s">
        <v>13</v>
      </c>
      <c r="E195">
        <v>1</v>
      </c>
      <c r="F195">
        <v>0</v>
      </c>
      <c r="G195">
        <v>1</v>
      </c>
      <c r="H195">
        <v>1</v>
      </c>
      <c r="I195">
        <v>3891</v>
      </c>
      <c r="J195" s="7">
        <v>4675</v>
      </c>
      <c r="K195" s="7">
        <v>3621</v>
      </c>
      <c r="L195" s="7">
        <f t="shared" si="8"/>
        <v>0.77454545454545454</v>
      </c>
      <c r="M195" s="7">
        <f>L195/'Non-P62 Peptides'!$K$191</f>
        <v>0.80325418279451466</v>
      </c>
      <c r="N195">
        <f t="shared" si="9"/>
        <v>-0.31607150660904837</v>
      </c>
    </row>
    <row r="196" spans="1:14" x14ac:dyDescent="0.55000000000000004">
      <c r="A196" t="s">
        <v>47</v>
      </c>
      <c r="B196" s="9">
        <v>19112979</v>
      </c>
      <c r="C196" t="s">
        <v>48</v>
      </c>
      <c r="D196" t="s">
        <v>13</v>
      </c>
      <c r="E196">
        <v>1</v>
      </c>
      <c r="F196">
        <v>0</v>
      </c>
      <c r="G196">
        <v>1</v>
      </c>
      <c r="H196">
        <v>1</v>
      </c>
      <c r="I196">
        <v>3893</v>
      </c>
      <c r="J196" s="7">
        <v>37160</v>
      </c>
      <c r="K196" s="7">
        <v>28670</v>
      </c>
      <c r="L196" s="7">
        <f t="shared" ref="L196:L259" si="10">K196/J196</f>
        <v>0.77152852529601723</v>
      </c>
      <c r="M196" s="7">
        <f>L196/'Non-P62 Peptides'!$K$191</f>
        <v>0.80012543027962479</v>
      </c>
      <c r="N196">
        <f t="shared" si="9"/>
        <v>-0.32170191556499383</v>
      </c>
    </row>
    <row r="197" spans="1:14" x14ac:dyDescent="0.55000000000000004">
      <c r="A197" t="s">
        <v>47</v>
      </c>
      <c r="B197" s="9">
        <v>19112979</v>
      </c>
      <c r="C197" t="s">
        <v>48</v>
      </c>
      <c r="D197" t="s">
        <v>13</v>
      </c>
      <c r="E197">
        <v>1</v>
      </c>
      <c r="F197">
        <v>0</v>
      </c>
      <c r="G197">
        <v>1</v>
      </c>
      <c r="H197">
        <v>1</v>
      </c>
      <c r="I197">
        <v>3895</v>
      </c>
      <c r="J197" s="7">
        <v>3419</v>
      </c>
      <c r="K197" s="7">
        <v>2051</v>
      </c>
      <c r="L197" s="7">
        <f t="shared" si="10"/>
        <v>0.59988300672711314</v>
      </c>
      <c r="M197" s="7">
        <f>L197/'Non-P62 Peptides'!$K$191</f>
        <v>0.62211782602698817</v>
      </c>
      <c r="N197">
        <f t="shared" si="9"/>
        <v>-0.68474024937640743</v>
      </c>
    </row>
    <row r="198" spans="1:14" x14ac:dyDescent="0.55000000000000004">
      <c r="A198" t="s">
        <v>47</v>
      </c>
      <c r="B198" s="9">
        <v>19112979</v>
      </c>
      <c r="C198" t="s">
        <v>48</v>
      </c>
      <c r="D198" t="s">
        <v>13</v>
      </c>
      <c r="E198">
        <v>1</v>
      </c>
      <c r="F198">
        <v>0</v>
      </c>
      <c r="G198">
        <v>1</v>
      </c>
      <c r="H198">
        <v>1</v>
      </c>
      <c r="I198">
        <v>3896</v>
      </c>
      <c r="J198" s="7">
        <v>281.10000000000002</v>
      </c>
      <c r="K198" s="7">
        <v>115.2</v>
      </c>
      <c r="L198" s="7">
        <f t="shared" si="10"/>
        <v>0.40981856990394877</v>
      </c>
      <c r="M198" s="7">
        <f>L198/'Non-P62 Peptides'!$K$191</f>
        <v>0.42500860153572106</v>
      </c>
      <c r="N198">
        <f t="shared" si="9"/>
        <v>-1.2344360553608955</v>
      </c>
    </row>
    <row r="199" spans="1:14" x14ac:dyDescent="0.55000000000000004">
      <c r="A199" t="s">
        <v>47</v>
      </c>
      <c r="B199" s="9">
        <v>19112979</v>
      </c>
      <c r="C199" t="s">
        <v>48</v>
      </c>
      <c r="D199" t="s">
        <v>13</v>
      </c>
      <c r="E199">
        <v>1</v>
      </c>
      <c r="F199">
        <v>0</v>
      </c>
      <c r="G199">
        <v>1</v>
      </c>
      <c r="H199">
        <v>1</v>
      </c>
      <c r="I199">
        <v>3897</v>
      </c>
      <c r="J199" s="7">
        <v>24640</v>
      </c>
      <c r="K199" s="7">
        <v>16350</v>
      </c>
      <c r="L199" s="7">
        <f t="shared" si="10"/>
        <v>0.66355519480519476</v>
      </c>
      <c r="M199" s="7">
        <f>L199/'Non-P62 Peptides'!$K$191</f>
        <v>0.68815004027761961</v>
      </c>
      <c r="N199">
        <f t="shared" si="9"/>
        <v>-0.53920493873232112</v>
      </c>
    </row>
    <row r="200" spans="1:14" x14ac:dyDescent="0.55000000000000004">
      <c r="A200" t="s">
        <v>47</v>
      </c>
      <c r="B200" s="9">
        <v>19112979</v>
      </c>
      <c r="C200" t="s">
        <v>48</v>
      </c>
      <c r="D200" t="s">
        <v>13</v>
      </c>
      <c r="E200">
        <v>1</v>
      </c>
      <c r="F200">
        <v>0</v>
      </c>
      <c r="G200">
        <v>1</v>
      </c>
      <c r="H200">
        <v>1</v>
      </c>
      <c r="I200">
        <v>3898</v>
      </c>
      <c r="J200" s="7">
        <v>3265</v>
      </c>
      <c r="K200" s="7">
        <v>2266</v>
      </c>
      <c r="L200" s="7">
        <f t="shared" si="10"/>
        <v>0.69402756508422669</v>
      </c>
      <c r="M200" s="7">
        <f>L200/'Non-P62 Peptides'!$K$191</f>
        <v>0.71975187686790743</v>
      </c>
      <c r="N200">
        <f t="shared" si="9"/>
        <v>-0.47442844903614195</v>
      </c>
    </row>
    <row r="201" spans="1:14" x14ac:dyDescent="0.55000000000000004">
      <c r="A201" t="s">
        <v>47</v>
      </c>
      <c r="B201" s="9">
        <v>19112979</v>
      </c>
      <c r="C201" t="s">
        <v>48</v>
      </c>
      <c r="D201" t="s">
        <v>13</v>
      </c>
      <c r="E201">
        <v>1</v>
      </c>
      <c r="F201">
        <v>0</v>
      </c>
      <c r="G201">
        <v>1</v>
      </c>
      <c r="H201">
        <v>1</v>
      </c>
      <c r="I201">
        <v>3899</v>
      </c>
      <c r="J201" s="7">
        <v>1899</v>
      </c>
      <c r="K201" s="7">
        <v>1475</v>
      </c>
      <c r="L201" s="7">
        <f t="shared" si="10"/>
        <v>0.77672459189046872</v>
      </c>
      <c r="M201" s="7">
        <f>L201/'Non-P62 Peptides'!$K$191</f>
        <v>0.80551409043065669</v>
      </c>
      <c r="N201">
        <f t="shared" si="9"/>
        <v>-0.31201826943579608</v>
      </c>
    </row>
    <row r="202" spans="1:14" x14ac:dyDescent="0.55000000000000004">
      <c r="A202" t="s">
        <v>47</v>
      </c>
      <c r="B202" s="9">
        <v>19112979</v>
      </c>
      <c r="C202" t="s">
        <v>48</v>
      </c>
      <c r="D202" t="s">
        <v>13</v>
      </c>
      <c r="E202">
        <v>1</v>
      </c>
      <c r="F202">
        <v>0</v>
      </c>
      <c r="G202">
        <v>1</v>
      </c>
      <c r="H202">
        <v>1</v>
      </c>
      <c r="I202">
        <v>3900</v>
      </c>
      <c r="J202" s="7">
        <v>18520</v>
      </c>
      <c r="K202" s="7">
        <v>12450</v>
      </c>
      <c r="L202" s="7">
        <f t="shared" si="10"/>
        <v>0.6722462203023758</v>
      </c>
      <c r="M202" s="7">
        <f>L202/'Non-P62 Peptides'!$K$191</f>
        <v>0.69716320088997041</v>
      </c>
      <c r="N202">
        <f t="shared" si="9"/>
        <v>-0.52043167472765772</v>
      </c>
    </row>
    <row r="203" spans="1:14" x14ac:dyDescent="0.55000000000000004">
      <c r="A203" t="s">
        <v>47</v>
      </c>
      <c r="B203" s="9">
        <v>19112979</v>
      </c>
      <c r="C203" t="s">
        <v>48</v>
      </c>
      <c r="D203" t="s">
        <v>13</v>
      </c>
      <c r="E203">
        <v>1</v>
      </c>
      <c r="F203">
        <v>0</v>
      </c>
      <c r="G203">
        <v>1</v>
      </c>
      <c r="H203">
        <v>1</v>
      </c>
      <c r="I203">
        <v>3901</v>
      </c>
      <c r="J203" s="7">
        <v>9026</v>
      </c>
      <c r="K203" s="7">
        <v>6039</v>
      </c>
      <c r="L203" s="7">
        <f t="shared" si="10"/>
        <v>0.66906713937513851</v>
      </c>
      <c r="M203" s="7">
        <f>L203/'Non-P62 Peptides'!$K$191</f>
        <v>0.69386628650326831</v>
      </c>
      <c r="N203">
        <f t="shared" si="9"/>
        <v>-0.52727042399285606</v>
      </c>
    </row>
    <row r="204" spans="1:14" x14ac:dyDescent="0.55000000000000004">
      <c r="A204" t="s">
        <v>47</v>
      </c>
      <c r="B204" s="9">
        <v>19112979</v>
      </c>
      <c r="C204" t="s">
        <v>48</v>
      </c>
      <c r="D204" t="s">
        <v>13</v>
      </c>
      <c r="E204">
        <v>1</v>
      </c>
      <c r="F204">
        <v>0</v>
      </c>
      <c r="G204">
        <v>1</v>
      </c>
      <c r="H204">
        <v>1</v>
      </c>
      <c r="I204">
        <v>3902</v>
      </c>
      <c r="J204" s="7">
        <v>1918</v>
      </c>
      <c r="K204" s="7">
        <v>953.4</v>
      </c>
      <c r="L204" s="7">
        <f t="shared" si="10"/>
        <v>0.49708029197080289</v>
      </c>
      <c r="M204" s="7">
        <f>L204/'Non-P62 Peptides'!$K$191</f>
        <v>0.51550470197334819</v>
      </c>
      <c r="N204">
        <f t="shared" si="9"/>
        <v>-0.95594250825868265</v>
      </c>
    </row>
    <row r="205" spans="1:14" x14ac:dyDescent="0.55000000000000004">
      <c r="A205" t="s">
        <v>47</v>
      </c>
      <c r="B205" s="9">
        <v>19112979</v>
      </c>
      <c r="C205" t="s">
        <v>48</v>
      </c>
      <c r="D205" t="s">
        <v>13</v>
      </c>
      <c r="E205">
        <v>1</v>
      </c>
      <c r="F205">
        <v>0</v>
      </c>
      <c r="G205">
        <v>1</v>
      </c>
      <c r="H205">
        <v>1</v>
      </c>
      <c r="I205">
        <v>3903</v>
      </c>
      <c r="J205" s="7">
        <v>735.8</v>
      </c>
      <c r="K205" s="7">
        <v>794.1</v>
      </c>
      <c r="L205" s="7">
        <f t="shared" si="10"/>
        <v>1.0792334873606959</v>
      </c>
      <c r="M205" s="7">
        <f>L205/'Non-P62 Peptides'!$K$191</f>
        <v>1.1192355566054331</v>
      </c>
      <c r="N205">
        <f t="shared" si="9"/>
        <v>0.1625137008207157</v>
      </c>
    </row>
    <row r="206" spans="1:14" x14ac:dyDescent="0.55000000000000004">
      <c r="A206" t="s">
        <v>47</v>
      </c>
      <c r="B206" s="9">
        <v>19112979</v>
      </c>
      <c r="C206" t="s">
        <v>48</v>
      </c>
      <c r="D206" t="s">
        <v>13</v>
      </c>
      <c r="E206">
        <v>1</v>
      </c>
      <c r="F206">
        <v>0</v>
      </c>
      <c r="G206">
        <v>1</v>
      </c>
      <c r="H206">
        <v>1</v>
      </c>
      <c r="I206">
        <v>3904</v>
      </c>
      <c r="J206" s="7">
        <v>23210</v>
      </c>
      <c r="K206" s="7">
        <v>14740</v>
      </c>
      <c r="L206" s="7">
        <f t="shared" si="10"/>
        <v>0.63507109004739337</v>
      </c>
      <c r="M206" s="7">
        <f>L206/'Non-P62 Peptides'!$K$191</f>
        <v>0.65861016478601486</v>
      </c>
      <c r="N206">
        <f t="shared" si="9"/>
        <v>-0.6025033166722773</v>
      </c>
    </row>
    <row r="207" spans="1:14" x14ac:dyDescent="0.55000000000000004">
      <c r="A207" t="s">
        <v>47</v>
      </c>
      <c r="B207" s="9">
        <v>19112979</v>
      </c>
      <c r="C207" t="s">
        <v>48</v>
      </c>
      <c r="D207" t="s">
        <v>13</v>
      </c>
      <c r="E207">
        <v>1</v>
      </c>
      <c r="F207">
        <v>0</v>
      </c>
      <c r="G207">
        <v>1</v>
      </c>
      <c r="H207">
        <v>1</v>
      </c>
      <c r="I207">
        <v>3905</v>
      </c>
      <c r="J207" s="7">
        <v>2838</v>
      </c>
      <c r="K207" s="7">
        <v>1097</v>
      </c>
      <c r="L207" s="7">
        <f t="shared" si="10"/>
        <v>0.38653981677237492</v>
      </c>
      <c r="M207" s="7">
        <f>L207/'Non-P62 Peptides'!$K$191</f>
        <v>0.40086701537903635</v>
      </c>
      <c r="N207">
        <f t="shared" si="9"/>
        <v>-1.3188043820802233</v>
      </c>
    </row>
    <row r="208" spans="1:14" x14ac:dyDescent="0.55000000000000004">
      <c r="A208" t="s">
        <v>47</v>
      </c>
      <c r="B208" s="9">
        <v>19112979</v>
      </c>
      <c r="C208" t="s">
        <v>48</v>
      </c>
      <c r="D208" t="s">
        <v>13</v>
      </c>
      <c r="E208">
        <v>1</v>
      </c>
      <c r="F208">
        <v>0</v>
      </c>
      <c r="G208">
        <v>1</v>
      </c>
      <c r="H208">
        <v>1</v>
      </c>
      <c r="I208">
        <v>3913</v>
      </c>
      <c r="J208" s="7">
        <v>10530</v>
      </c>
      <c r="K208" s="7">
        <v>6141</v>
      </c>
      <c r="L208" s="7">
        <f t="shared" si="10"/>
        <v>0.58319088319088319</v>
      </c>
      <c r="M208" s="7">
        <f>L208/'Non-P62 Peptides'!$K$191</f>
        <v>0.60480700460067438</v>
      </c>
      <c r="N208">
        <f t="shared" ref="N208:N240" si="11">LOG(M208,2)</f>
        <v>-0.725453246591377</v>
      </c>
    </row>
    <row r="209" spans="1:14" x14ac:dyDescent="0.55000000000000004">
      <c r="A209" t="s">
        <v>47</v>
      </c>
      <c r="B209" s="9">
        <v>19112979</v>
      </c>
      <c r="C209" t="s">
        <v>48</v>
      </c>
      <c r="D209" t="s">
        <v>13</v>
      </c>
      <c r="E209">
        <v>1</v>
      </c>
      <c r="F209">
        <v>0</v>
      </c>
      <c r="G209">
        <v>1</v>
      </c>
      <c r="H209">
        <v>1</v>
      </c>
      <c r="I209">
        <v>3917</v>
      </c>
      <c r="J209" s="7">
        <v>19020</v>
      </c>
      <c r="K209" s="7">
        <v>11780</v>
      </c>
      <c r="L209" s="7">
        <f t="shared" si="10"/>
        <v>0.619348054679285</v>
      </c>
      <c r="M209" s="7">
        <f>L209/'Non-P62 Peptides'!$K$191</f>
        <v>0.6423043510322296</v>
      </c>
      <c r="N209">
        <f t="shared" si="11"/>
        <v>-0.63867102545296728</v>
      </c>
    </row>
    <row r="210" spans="1:14" x14ac:dyDescent="0.55000000000000004">
      <c r="A210" t="s">
        <v>47</v>
      </c>
      <c r="B210" s="9">
        <v>19112979</v>
      </c>
      <c r="C210" t="s">
        <v>48</v>
      </c>
      <c r="D210" t="s">
        <v>13</v>
      </c>
      <c r="E210">
        <v>1</v>
      </c>
      <c r="F210">
        <v>0</v>
      </c>
      <c r="G210">
        <v>1</v>
      </c>
      <c r="H210">
        <v>1</v>
      </c>
      <c r="I210">
        <v>3918</v>
      </c>
      <c r="J210" s="7">
        <v>9463</v>
      </c>
      <c r="K210" s="7">
        <v>5095</v>
      </c>
      <c r="L210" s="7">
        <f t="shared" si="10"/>
        <v>0.53841276550776707</v>
      </c>
      <c r="M210" s="7">
        <f>L210/'Non-P62 Peptides'!$K$191</f>
        <v>0.55836917436676492</v>
      </c>
      <c r="N210">
        <f t="shared" si="11"/>
        <v>-0.84070879735081139</v>
      </c>
    </row>
    <row r="211" spans="1:14" x14ac:dyDescent="0.55000000000000004">
      <c r="A211" t="s">
        <v>47</v>
      </c>
      <c r="B211" s="9">
        <v>19112979</v>
      </c>
      <c r="C211" t="s">
        <v>48</v>
      </c>
      <c r="D211" t="s">
        <v>13</v>
      </c>
      <c r="E211">
        <v>1</v>
      </c>
      <c r="F211">
        <v>0</v>
      </c>
      <c r="G211">
        <v>1</v>
      </c>
      <c r="H211">
        <v>1</v>
      </c>
      <c r="I211">
        <v>3921</v>
      </c>
      <c r="J211" s="7">
        <v>16440</v>
      </c>
      <c r="K211" s="7">
        <v>10240</v>
      </c>
      <c r="L211" s="7">
        <f t="shared" si="10"/>
        <v>0.62287104622871048</v>
      </c>
      <c r="M211" s="7">
        <f>L211/'Non-P62 Peptides'!$K$191</f>
        <v>0.64595792317756795</v>
      </c>
      <c r="N211">
        <f t="shared" si="11"/>
        <v>-0.63048790210454753</v>
      </c>
    </row>
    <row r="212" spans="1:14" x14ac:dyDescent="0.55000000000000004">
      <c r="A212" t="s">
        <v>47</v>
      </c>
      <c r="B212" s="9">
        <v>19112979</v>
      </c>
      <c r="C212" t="s">
        <v>48</v>
      </c>
      <c r="D212" t="s">
        <v>13</v>
      </c>
      <c r="E212">
        <v>1</v>
      </c>
      <c r="F212">
        <v>0</v>
      </c>
      <c r="G212">
        <v>1</v>
      </c>
      <c r="H212">
        <v>1</v>
      </c>
      <c r="I212">
        <v>3922</v>
      </c>
      <c r="J212" s="7">
        <v>22630</v>
      </c>
      <c r="K212" s="7">
        <v>14300</v>
      </c>
      <c r="L212" s="7">
        <f t="shared" si="10"/>
        <v>0.63190455148033586</v>
      </c>
      <c r="M212" s="7">
        <f>L212/'Non-P62 Peptides'!$K$191</f>
        <v>0.65532625764532704</v>
      </c>
      <c r="N212">
        <f t="shared" si="11"/>
        <v>-0.60971475602400538</v>
      </c>
    </row>
    <row r="213" spans="1:14" x14ac:dyDescent="0.55000000000000004">
      <c r="A213" t="s">
        <v>47</v>
      </c>
      <c r="B213" s="9">
        <v>19112979</v>
      </c>
      <c r="C213" t="s">
        <v>48</v>
      </c>
      <c r="D213" t="s">
        <v>13</v>
      </c>
      <c r="E213">
        <v>1</v>
      </c>
      <c r="F213">
        <v>0</v>
      </c>
      <c r="G213">
        <v>1</v>
      </c>
      <c r="H213">
        <v>1</v>
      </c>
      <c r="I213">
        <v>3924</v>
      </c>
      <c r="J213" s="7">
        <v>3236</v>
      </c>
      <c r="K213" s="7">
        <v>2211</v>
      </c>
      <c r="L213" s="7">
        <f t="shared" si="10"/>
        <v>0.68325092707045731</v>
      </c>
      <c r="M213" s="7">
        <f>L213/'Non-P62 Peptides'!$K$191</f>
        <v>0.70857579996987352</v>
      </c>
      <c r="N213">
        <f t="shared" si="11"/>
        <v>-0.4970059010366164</v>
      </c>
    </row>
    <row r="214" spans="1:14" x14ac:dyDescent="0.55000000000000004">
      <c r="A214" t="s">
        <v>47</v>
      </c>
      <c r="B214" s="9">
        <v>19112979</v>
      </c>
      <c r="C214" t="s">
        <v>48</v>
      </c>
      <c r="D214" t="s">
        <v>13</v>
      </c>
      <c r="E214">
        <v>1</v>
      </c>
      <c r="F214">
        <v>0</v>
      </c>
      <c r="G214">
        <v>1</v>
      </c>
      <c r="H214">
        <v>1</v>
      </c>
      <c r="I214">
        <v>3925</v>
      </c>
      <c r="J214" s="7">
        <v>1132</v>
      </c>
      <c r="K214" s="7">
        <v>947.7</v>
      </c>
      <c r="L214" s="7">
        <f t="shared" si="10"/>
        <v>0.83719081272084805</v>
      </c>
      <c r="M214" s="7">
        <f>L214/'Non-P62 Peptides'!$K$191</f>
        <v>0.8682215074256765</v>
      </c>
      <c r="N214">
        <f t="shared" si="11"/>
        <v>-0.20386493367408015</v>
      </c>
    </row>
    <row r="215" spans="1:14" x14ac:dyDescent="0.55000000000000004">
      <c r="A215" t="s">
        <v>47</v>
      </c>
      <c r="B215" s="9">
        <v>19112979</v>
      </c>
      <c r="C215" t="s">
        <v>48</v>
      </c>
      <c r="D215" t="s">
        <v>13</v>
      </c>
      <c r="E215">
        <v>1</v>
      </c>
      <c r="F215">
        <v>0</v>
      </c>
      <c r="G215">
        <v>1</v>
      </c>
      <c r="H215">
        <v>1</v>
      </c>
      <c r="I215">
        <v>3927</v>
      </c>
      <c r="J215" s="7">
        <v>30450</v>
      </c>
      <c r="K215" s="7">
        <v>21230</v>
      </c>
      <c r="L215" s="7">
        <f t="shared" si="10"/>
        <v>0.69720853858784892</v>
      </c>
      <c r="M215" s="7">
        <f>L215/'Non-P62 Peptides'!$K$191</f>
        <v>0.72305075397982921</v>
      </c>
      <c r="N215">
        <f t="shared" si="11"/>
        <v>-0.46783117531118174</v>
      </c>
    </row>
    <row r="216" spans="1:14" x14ac:dyDescent="0.55000000000000004">
      <c r="A216" t="s">
        <v>47</v>
      </c>
      <c r="B216" s="9">
        <v>19112979</v>
      </c>
      <c r="C216" t="s">
        <v>48</v>
      </c>
      <c r="D216" t="s">
        <v>13</v>
      </c>
      <c r="E216">
        <v>0.16669999999999999</v>
      </c>
      <c r="F216">
        <v>0</v>
      </c>
      <c r="G216">
        <v>1</v>
      </c>
      <c r="H216">
        <v>1</v>
      </c>
      <c r="I216">
        <v>3928</v>
      </c>
      <c r="J216" s="7">
        <v>8357</v>
      </c>
      <c r="K216" s="7">
        <v>5611</v>
      </c>
      <c r="L216" s="7">
        <f t="shared" si="10"/>
        <v>0.67141318655019744</v>
      </c>
      <c r="M216" s="7">
        <f>L216/'Non-P62 Peptides'!$K$191</f>
        <v>0.6962992905256149</v>
      </c>
      <c r="N216">
        <f t="shared" si="11"/>
        <v>-0.52222054147619701</v>
      </c>
    </row>
    <row r="217" spans="1:14" x14ac:dyDescent="0.55000000000000004">
      <c r="A217" t="s">
        <v>47</v>
      </c>
      <c r="B217" s="9">
        <v>19112979</v>
      </c>
      <c r="C217" t="s">
        <v>48</v>
      </c>
      <c r="D217" t="s">
        <v>13</v>
      </c>
      <c r="E217">
        <v>1</v>
      </c>
      <c r="F217">
        <v>0</v>
      </c>
      <c r="G217">
        <v>1</v>
      </c>
      <c r="H217">
        <v>1</v>
      </c>
      <c r="I217">
        <v>3929</v>
      </c>
      <c r="J217" s="7">
        <v>3510</v>
      </c>
      <c r="K217" s="7">
        <v>2989</v>
      </c>
      <c r="L217" s="7">
        <f t="shared" si="10"/>
        <v>0.85156695156695161</v>
      </c>
      <c r="M217" s="7">
        <f>L217/'Non-P62 Peptides'!$K$191</f>
        <v>0.88313050158838091</v>
      </c>
      <c r="N217">
        <f t="shared" si="11"/>
        <v>-0.17930145193669314</v>
      </c>
    </row>
    <row r="218" spans="1:14" x14ac:dyDescent="0.55000000000000004">
      <c r="A218" t="s">
        <v>47</v>
      </c>
      <c r="B218" s="9">
        <v>19112979</v>
      </c>
      <c r="C218" t="s">
        <v>48</v>
      </c>
      <c r="D218" t="s">
        <v>13</v>
      </c>
      <c r="E218">
        <v>1</v>
      </c>
      <c r="F218">
        <v>0</v>
      </c>
      <c r="G218">
        <v>1</v>
      </c>
      <c r="H218">
        <v>1</v>
      </c>
      <c r="I218">
        <v>3930</v>
      </c>
      <c r="J218" s="7">
        <v>2106</v>
      </c>
      <c r="K218" s="7">
        <v>1697</v>
      </c>
      <c r="L218" s="7">
        <f t="shared" si="10"/>
        <v>0.8057929724596391</v>
      </c>
      <c r="M218" s="7">
        <f>L218/'Non-P62 Peptides'!$K$191</f>
        <v>0.83565989806818464</v>
      </c>
      <c r="N218">
        <f t="shared" si="11"/>
        <v>-0.25901218990591818</v>
      </c>
    </row>
    <row r="219" spans="1:14" x14ac:dyDescent="0.55000000000000004">
      <c r="A219" t="s">
        <v>47</v>
      </c>
      <c r="B219" s="9">
        <v>19112979</v>
      </c>
      <c r="C219" t="s">
        <v>48</v>
      </c>
      <c r="D219" t="s">
        <v>13</v>
      </c>
      <c r="E219">
        <v>1</v>
      </c>
      <c r="F219">
        <v>0</v>
      </c>
      <c r="G219">
        <v>1</v>
      </c>
      <c r="H219">
        <v>1</v>
      </c>
      <c r="I219">
        <v>3932</v>
      </c>
      <c r="J219" s="7">
        <v>27850</v>
      </c>
      <c r="K219" s="7">
        <v>23820</v>
      </c>
      <c r="L219" s="7">
        <f t="shared" si="10"/>
        <v>0.85529622980251352</v>
      </c>
      <c r="M219" s="7">
        <f>L219/'Non-P62 Peptides'!$K$191</f>
        <v>0.88699800648940397</v>
      </c>
      <c r="N219">
        <f t="shared" si="11"/>
        <v>-0.17299723278614465</v>
      </c>
    </row>
    <row r="220" spans="1:14" x14ac:dyDescent="0.55000000000000004">
      <c r="A220" t="s">
        <v>47</v>
      </c>
      <c r="B220" s="9">
        <v>19112979</v>
      </c>
      <c r="C220" t="s">
        <v>48</v>
      </c>
      <c r="D220" t="s">
        <v>13</v>
      </c>
      <c r="E220">
        <v>1</v>
      </c>
      <c r="F220">
        <v>0</v>
      </c>
      <c r="G220">
        <v>1</v>
      </c>
      <c r="H220">
        <v>1</v>
      </c>
      <c r="I220">
        <v>3933</v>
      </c>
      <c r="J220" s="7">
        <v>3325</v>
      </c>
      <c r="K220" s="7">
        <v>2113</v>
      </c>
      <c r="L220" s="7">
        <f t="shared" si="10"/>
        <v>0.63548872180451133</v>
      </c>
      <c r="M220" s="7">
        <f>L220/'Non-P62 Peptides'!$K$191</f>
        <v>0.65904327617257596</v>
      </c>
      <c r="N220">
        <f t="shared" si="11"/>
        <v>-0.60155489176383836</v>
      </c>
    </row>
    <row r="221" spans="1:14" x14ac:dyDescent="0.55000000000000004">
      <c r="A221" t="s">
        <v>47</v>
      </c>
      <c r="B221" s="9">
        <v>19112979</v>
      </c>
      <c r="C221" t="s">
        <v>48</v>
      </c>
      <c r="D221" t="s">
        <v>13</v>
      </c>
      <c r="E221">
        <v>1</v>
      </c>
      <c r="F221">
        <v>0</v>
      </c>
      <c r="G221">
        <v>1</v>
      </c>
      <c r="H221">
        <v>1</v>
      </c>
      <c r="I221">
        <v>3935</v>
      </c>
      <c r="J221" s="7">
        <v>2948</v>
      </c>
      <c r="K221" s="7">
        <v>2597</v>
      </c>
      <c r="L221" s="7">
        <f t="shared" si="10"/>
        <v>0.88093622795115334</v>
      </c>
      <c r="M221" s="7">
        <f>L221/'Non-P62 Peptides'!$K$191</f>
        <v>0.91358835782239967</v>
      </c>
      <c r="N221">
        <f t="shared" si="11"/>
        <v>-0.13038382883952701</v>
      </c>
    </row>
    <row r="222" spans="1:14" x14ac:dyDescent="0.55000000000000004">
      <c r="A222" t="s">
        <v>47</v>
      </c>
      <c r="B222" s="9">
        <v>19112979</v>
      </c>
      <c r="C222" t="s">
        <v>48</v>
      </c>
      <c r="D222" t="s">
        <v>13</v>
      </c>
      <c r="E222">
        <v>1</v>
      </c>
      <c r="F222">
        <v>0</v>
      </c>
      <c r="G222">
        <v>1</v>
      </c>
      <c r="H222">
        <v>1</v>
      </c>
      <c r="I222">
        <v>3936</v>
      </c>
      <c r="J222" s="7">
        <v>7791</v>
      </c>
      <c r="K222" s="7">
        <v>5976</v>
      </c>
      <c r="L222" s="7">
        <f t="shared" si="10"/>
        <v>0.7670388910281094</v>
      </c>
      <c r="M222" s="7">
        <f>L222/'Non-P62 Peptides'!$K$191</f>
        <v>0.79546938655262245</v>
      </c>
      <c r="N222">
        <f t="shared" si="11"/>
        <v>-0.33012168503319095</v>
      </c>
    </row>
    <row r="223" spans="1:14" x14ac:dyDescent="0.55000000000000004">
      <c r="A223" t="s">
        <v>47</v>
      </c>
      <c r="B223" s="9">
        <v>19112979</v>
      </c>
      <c r="C223" t="s">
        <v>48</v>
      </c>
      <c r="D223" t="s">
        <v>13</v>
      </c>
      <c r="E223">
        <v>1</v>
      </c>
      <c r="F223">
        <v>0</v>
      </c>
      <c r="G223">
        <v>1</v>
      </c>
      <c r="H223">
        <v>1</v>
      </c>
      <c r="I223">
        <v>3937</v>
      </c>
      <c r="J223" s="7">
        <v>37930</v>
      </c>
      <c r="K223" s="7">
        <v>28260</v>
      </c>
      <c r="L223" s="7">
        <f t="shared" si="10"/>
        <v>0.7450566833640917</v>
      </c>
      <c r="M223" s="7">
        <f>L223/'Non-P62 Peptides'!$K$191</f>
        <v>0.7726724026576719</v>
      </c>
      <c r="N223">
        <f t="shared" si="11"/>
        <v>-0.37207122438316276</v>
      </c>
    </row>
    <row r="224" spans="1:14" x14ac:dyDescent="0.55000000000000004">
      <c r="A224" t="s">
        <v>47</v>
      </c>
      <c r="B224" s="9">
        <v>19112979</v>
      </c>
      <c r="C224" t="s">
        <v>48</v>
      </c>
      <c r="D224" t="s">
        <v>13</v>
      </c>
      <c r="E224">
        <v>1</v>
      </c>
      <c r="F224">
        <v>0</v>
      </c>
      <c r="G224">
        <v>1</v>
      </c>
      <c r="H224">
        <v>1</v>
      </c>
      <c r="I224">
        <v>3938</v>
      </c>
      <c r="J224" s="7">
        <v>31880</v>
      </c>
      <c r="K224" s="7">
        <v>24150</v>
      </c>
      <c r="L224" s="7">
        <f t="shared" si="10"/>
        <v>0.7575282308657465</v>
      </c>
      <c r="M224" s="7">
        <f>L224/'Non-P62 Peptides'!$K$191</f>
        <v>0.7856062113035488</v>
      </c>
      <c r="N224">
        <f t="shared" si="11"/>
        <v>-0.34812175869020112</v>
      </c>
    </row>
    <row r="225" spans="1:14" x14ac:dyDescent="0.55000000000000004">
      <c r="A225" t="s">
        <v>47</v>
      </c>
      <c r="B225" s="9">
        <v>19112979</v>
      </c>
      <c r="C225" t="s">
        <v>48</v>
      </c>
      <c r="D225" t="s">
        <v>13</v>
      </c>
      <c r="E225">
        <v>1</v>
      </c>
      <c r="F225">
        <v>0</v>
      </c>
      <c r="G225">
        <v>1</v>
      </c>
      <c r="H225">
        <v>1</v>
      </c>
      <c r="I225">
        <v>3939</v>
      </c>
      <c r="J225" s="7">
        <v>32520</v>
      </c>
      <c r="K225" s="7">
        <v>25880</v>
      </c>
      <c r="L225" s="7">
        <f t="shared" si="10"/>
        <v>0.79581795817958179</v>
      </c>
      <c r="M225" s="7">
        <f>L225/'Non-P62 Peptides'!$K$191</f>
        <v>0.82531515729555527</v>
      </c>
      <c r="N225">
        <f t="shared" si="11"/>
        <v>-0.27698295850538501</v>
      </c>
    </row>
    <row r="226" spans="1:14" x14ac:dyDescent="0.55000000000000004">
      <c r="A226" t="s">
        <v>47</v>
      </c>
      <c r="B226" s="9">
        <v>19112979</v>
      </c>
      <c r="C226" t="s">
        <v>48</v>
      </c>
      <c r="D226" t="s">
        <v>13</v>
      </c>
      <c r="E226">
        <v>1</v>
      </c>
      <c r="F226">
        <v>0</v>
      </c>
      <c r="G226">
        <v>1</v>
      </c>
      <c r="H226">
        <v>1</v>
      </c>
      <c r="I226">
        <v>3940</v>
      </c>
      <c r="J226" s="7">
        <v>34340</v>
      </c>
      <c r="K226" s="7">
        <v>27090</v>
      </c>
      <c r="L226" s="7">
        <f t="shared" si="10"/>
        <v>0.78887594641817127</v>
      </c>
      <c r="M226" s="7">
        <f>L226/'Non-P62 Peptides'!$K$191</f>
        <v>0.81811583806691934</v>
      </c>
      <c r="N226">
        <f t="shared" si="11"/>
        <v>-0.28962296422298428</v>
      </c>
    </row>
    <row r="227" spans="1:14" x14ac:dyDescent="0.55000000000000004">
      <c r="A227" t="s">
        <v>47</v>
      </c>
      <c r="B227" s="9">
        <v>19112979</v>
      </c>
      <c r="C227" t="s">
        <v>48</v>
      </c>
      <c r="D227" t="s">
        <v>13</v>
      </c>
      <c r="E227">
        <v>1</v>
      </c>
      <c r="F227">
        <v>0</v>
      </c>
      <c r="G227">
        <v>1</v>
      </c>
      <c r="H227">
        <v>1</v>
      </c>
      <c r="I227">
        <v>3941</v>
      </c>
      <c r="J227" s="7">
        <v>32200</v>
      </c>
      <c r="K227" s="7">
        <v>25800</v>
      </c>
      <c r="L227" s="7">
        <f t="shared" si="10"/>
        <v>0.80124223602484468</v>
      </c>
      <c r="M227" s="7">
        <f>L227/'Non-P62 Peptides'!$K$191</f>
        <v>0.83094048740662541</v>
      </c>
      <c r="N227">
        <f t="shared" si="11"/>
        <v>-0.26718294111422763</v>
      </c>
    </row>
    <row r="228" spans="1:14" x14ac:dyDescent="0.55000000000000004">
      <c r="A228" t="s">
        <v>47</v>
      </c>
      <c r="B228" s="9">
        <v>19112979</v>
      </c>
      <c r="C228" t="s">
        <v>48</v>
      </c>
      <c r="D228" t="s">
        <v>13</v>
      </c>
      <c r="E228">
        <v>1</v>
      </c>
      <c r="F228">
        <v>0</v>
      </c>
      <c r="G228">
        <v>1</v>
      </c>
      <c r="H228">
        <v>1</v>
      </c>
      <c r="I228">
        <v>3943</v>
      </c>
      <c r="J228" s="7">
        <v>35760</v>
      </c>
      <c r="K228" s="7">
        <v>28150</v>
      </c>
      <c r="L228" s="7">
        <f t="shared" si="10"/>
        <v>0.7871923937360179</v>
      </c>
      <c r="M228" s="7">
        <f>L228/'Non-P62 Peptides'!$K$191</f>
        <v>0.81636988406775957</v>
      </c>
      <c r="N228">
        <f t="shared" si="11"/>
        <v>-0.29270513263859055</v>
      </c>
    </row>
    <row r="229" spans="1:14" x14ac:dyDescent="0.55000000000000004">
      <c r="A229" t="s">
        <v>47</v>
      </c>
      <c r="B229" s="9">
        <v>19112979</v>
      </c>
      <c r="C229" t="s">
        <v>48</v>
      </c>
      <c r="D229" t="s">
        <v>13</v>
      </c>
      <c r="E229">
        <v>1</v>
      </c>
      <c r="F229">
        <v>0</v>
      </c>
      <c r="G229">
        <v>1</v>
      </c>
      <c r="H229">
        <v>1</v>
      </c>
      <c r="I229">
        <v>3944</v>
      </c>
      <c r="J229" s="7">
        <v>39940</v>
      </c>
      <c r="K229" s="7">
        <v>29020</v>
      </c>
      <c r="L229" s="7">
        <f t="shared" si="10"/>
        <v>0.72658988482724085</v>
      </c>
      <c r="M229" s="7">
        <f>L229/'Non-P62 Peptides'!$K$191</f>
        <v>0.75352112744135269</v>
      </c>
      <c r="N229">
        <f t="shared" si="11"/>
        <v>-0.40828013180009276</v>
      </c>
    </row>
    <row r="230" spans="1:14" x14ac:dyDescent="0.55000000000000004">
      <c r="A230" t="s">
        <v>47</v>
      </c>
      <c r="B230" s="9">
        <v>19112979</v>
      </c>
      <c r="C230" t="s">
        <v>48</v>
      </c>
      <c r="D230" t="s">
        <v>13</v>
      </c>
      <c r="E230">
        <v>1</v>
      </c>
      <c r="F230">
        <v>0</v>
      </c>
      <c r="G230">
        <v>1</v>
      </c>
      <c r="H230">
        <v>1</v>
      </c>
      <c r="I230">
        <v>3946</v>
      </c>
      <c r="J230" s="7">
        <v>4704</v>
      </c>
      <c r="K230" s="7">
        <v>3957</v>
      </c>
      <c r="L230" s="7">
        <f t="shared" si="10"/>
        <v>0.84119897959183676</v>
      </c>
      <c r="M230" s="7">
        <f>L230/'Non-P62 Peptides'!$K$191</f>
        <v>0.87237823804176351</v>
      </c>
      <c r="N230">
        <f t="shared" si="11"/>
        <v>-0.19697431328652809</v>
      </c>
    </row>
    <row r="231" spans="1:14" x14ac:dyDescent="0.55000000000000004">
      <c r="A231" t="s">
        <v>47</v>
      </c>
      <c r="B231" s="9">
        <v>19112979</v>
      </c>
      <c r="C231" t="s">
        <v>48</v>
      </c>
      <c r="D231" t="s">
        <v>13</v>
      </c>
      <c r="E231">
        <v>1</v>
      </c>
      <c r="F231">
        <v>0</v>
      </c>
      <c r="G231">
        <v>1</v>
      </c>
      <c r="H231">
        <v>1</v>
      </c>
      <c r="I231">
        <v>3949</v>
      </c>
      <c r="J231" s="7">
        <v>37070</v>
      </c>
      <c r="K231" s="7">
        <v>31770</v>
      </c>
      <c r="L231" s="7">
        <f t="shared" si="10"/>
        <v>0.85702724575128131</v>
      </c>
      <c r="M231" s="7">
        <f>L231/'Non-P62 Peptides'!$K$191</f>
        <v>0.88879318299347077</v>
      </c>
      <c r="N231">
        <f t="shared" si="11"/>
        <v>-0.17008034352852777</v>
      </c>
    </row>
    <row r="232" spans="1:14" x14ac:dyDescent="0.55000000000000004">
      <c r="A232" t="s">
        <v>47</v>
      </c>
      <c r="B232" s="9">
        <v>19112979</v>
      </c>
      <c r="C232" t="s">
        <v>48</v>
      </c>
      <c r="D232" t="s">
        <v>13</v>
      </c>
      <c r="E232">
        <v>1</v>
      </c>
      <c r="F232">
        <v>0</v>
      </c>
      <c r="G232">
        <v>1</v>
      </c>
      <c r="H232">
        <v>1</v>
      </c>
      <c r="I232">
        <v>3950</v>
      </c>
      <c r="J232" s="7">
        <v>12670</v>
      </c>
      <c r="K232" s="7">
        <v>11710</v>
      </c>
      <c r="L232" s="7">
        <f t="shared" si="10"/>
        <v>0.92423046566692979</v>
      </c>
      <c r="M232" s="7">
        <f>L232/'Non-P62 Peptides'!$K$191</f>
        <v>0.9584873076929481</v>
      </c>
      <c r="N232">
        <f t="shared" si="11"/>
        <v>-6.1168767062458961E-2</v>
      </c>
    </row>
    <row r="233" spans="1:14" x14ac:dyDescent="0.55000000000000004">
      <c r="A233" t="s">
        <v>47</v>
      </c>
      <c r="B233" s="9">
        <v>19112979</v>
      </c>
      <c r="C233" t="s">
        <v>48</v>
      </c>
      <c r="D233" t="s">
        <v>13</v>
      </c>
      <c r="E233">
        <v>1</v>
      </c>
      <c r="F233">
        <v>0</v>
      </c>
      <c r="G233">
        <v>1</v>
      </c>
      <c r="H233">
        <v>1</v>
      </c>
      <c r="I233">
        <v>3952</v>
      </c>
      <c r="J233" s="7">
        <v>5108</v>
      </c>
      <c r="K233" s="7">
        <v>3598</v>
      </c>
      <c r="L233" s="7">
        <f t="shared" si="10"/>
        <v>0.70438527799530148</v>
      </c>
      <c r="M233" s="7">
        <f>L233/'Non-P62 Peptides'!$K$191</f>
        <v>0.73049350109561406</v>
      </c>
      <c r="N233">
        <f t="shared" si="11"/>
        <v>-0.45305665687410634</v>
      </c>
    </row>
    <row r="234" spans="1:14" x14ac:dyDescent="0.55000000000000004">
      <c r="A234" t="s">
        <v>47</v>
      </c>
      <c r="B234" s="9">
        <v>19112979</v>
      </c>
      <c r="C234" t="s">
        <v>48</v>
      </c>
      <c r="D234" t="s">
        <v>13</v>
      </c>
      <c r="E234">
        <v>1</v>
      </c>
      <c r="F234">
        <v>0</v>
      </c>
      <c r="G234">
        <v>1</v>
      </c>
      <c r="H234">
        <v>1</v>
      </c>
      <c r="I234">
        <v>3954</v>
      </c>
      <c r="J234" s="7">
        <v>24640</v>
      </c>
      <c r="K234" s="7">
        <v>20740</v>
      </c>
      <c r="L234" s="7">
        <f t="shared" si="10"/>
        <v>0.84172077922077926</v>
      </c>
      <c r="M234" s="7">
        <f>L234/'Non-P62 Peptides'!$K$191</f>
        <v>0.87291937830934752</v>
      </c>
      <c r="N234">
        <f t="shared" si="11"/>
        <v>-0.19607968030454023</v>
      </c>
    </row>
    <row r="235" spans="1:14" x14ac:dyDescent="0.55000000000000004">
      <c r="A235" t="s">
        <v>47</v>
      </c>
      <c r="B235" s="9">
        <v>19112979</v>
      </c>
      <c r="C235" t="s">
        <v>48</v>
      </c>
      <c r="D235" t="s">
        <v>13</v>
      </c>
      <c r="E235">
        <v>1</v>
      </c>
      <c r="F235">
        <v>0</v>
      </c>
      <c r="G235">
        <v>1</v>
      </c>
      <c r="H235">
        <v>1</v>
      </c>
      <c r="I235">
        <v>3956</v>
      </c>
      <c r="J235" s="7">
        <v>4464</v>
      </c>
      <c r="K235" s="7">
        <v>3607</v>
      </c>
      <c r="L235" s="7">
        <f t="shared" si="10"/>
        <v>0.80801971326164879</v>
      </c>
      <c r="M235" s="7">
        <f>L235/'Non-P62 Peptides'!$K$191</f>
        <v>0.83796917359580769</v>
      </c>
      <c r="N235">
        <f t="shared" si="11"/>
        <v>-0.25503092246448189</v>
      </c>
    </row>
    <row r="236" spans="1:14" x14ac:dyDescent="0.55000000000000004">
      <c r="A236" t="s">
        <v>47</v>
      </c>
      <c r="B236" s="9">
        <v>19112979</v>
      </c>
      <c r="C236" t="s">
        <v>48</v>
      </c>
      <c r="D236" t="s">
        <v>13</v>
      </c>
      <c r="E236">
        <v>1</v>
      </c>
      <c r="F236">
        <v>0</v>
      </c>
      <c r="G236">
        <v>1</v>
      </c>
      <c r="H236">
        <v>1</v>
      </c>
      <c r="I236">
        <v>3957</v>
      </c>
      <c r="J236" s="7">
        <v>3262</v>
      </c>
      <c r="K236" s="7">
        <v>2928</v>
      </c>
      <c r="L236" s="7">
        <f t="shared" si="10"/>
        <v>0.89760882893930105</v>
      </c>
      <c r="M236" s="7">
        <f>L236/'Non-P62 Peptides'!$K$191</f>
        <v>0.93087893309232106</v>
      </c>
      <c r="N236">
        <f t="shared" si="11"/>
        <v>-0.1033345468507065</v>
      </c>
    </row>
    <row r="237" spans="1:14" x14ac:dyDescent="0.55000000000000004">
      <c r="A237" t="s">
        <v>47</v>
      </c>
      <c r="B237" s="9">
        <v>19112979</v>
      </c>
      <c r="C237" t="s">
        <v>48</v>
      </c>
      <c r="D237" t="s">
        <v>13</v>
      </c>
      <c r="E237">
        <v>1</v>
      </c>
      <c r="F237">
        <v>0</v>
      </c>
      <c r="G237">
        <v>1</v>
      </c>
      <c r="H237">
        <v>1</v>
      </c>
      <c r="I237">
        <v>3958</v>
      </c>
      <c r="J237" s="7">
        <v>122.8</v>
      </c>
      <c r="K237" s="7">
        <v>196.6</v>
      </c>
      <c r="L237" s="7">
        <f t="shared" si="10"/>
        <v>1.6009771986970684</v>
      </c>
      <c r="M237" s="7">
        <f>L237/'Non-P62 Peptides'!$K$191</f>
        <v>1.6603178339827132</v>
      </c>
      <c r="N237">
        <f t="shared" si="11"/>
        <v>0.7314594425475367</v>
      </c>
    </row>
    <row r="238" spans="1:14" x14ac:dyDescent="0.55000000000000004">
      <c r="A238" t="s">
        <v>47</v>
      </c>
      <c r="B238" s="9">
        <v>19112979</v>
      </c>
      <c r="C238" t="s">
        <v>48</v>
      </c>
      <c r="D238" t="s">
        <v>13</v>
      </c>
      <c r="E238">
        <v>1</v>
      </c>
      <c r="F238">
        <v>0</v>
      </c>
      <c r="G238">
        <v>1</v>
      </c>
      <c r="H238">
        <v>1</v>
      </c>
      <c r="I238">
        <v>3959</v>
      </c>
      <c r="J238" s="7">
        <v>29560</v>
      </c>
      <c r="K238" s="7">
        <v>27680</v>
      </c>
      <c r="L238" s="7">
        <f t="shared" si="10"/>
        <v>0.93640054127198913</v>
      </c>
      <c r="M238" s="7">
        <f>L238/'Non-P62 Peptides'!$K$191</f>
        <v>0.97110847030815739</v>
      </c>
      <c r="N238">
        <f t="shared" si="11"/>
        <v>-4.2295644932291057E-2</v>
      </c>
    </row>
    <row r="239" spans="1:14" x14ac:dyDescent="0.55000000000000004">
      <c r="A239" t="s">
        <v>47</v>
      </c>
      <c r="B239" s="9">
        <v>19112979</v>
      </c>
      <c r="C239" t="s">
        <v>48</v>
      </c>
      <c r="D239" t="s">
        <v>13</v>
      </c>
      <c r="E239">
        <v>1</v>
      </c>
      <c r="F239">
        <v>0</v>
      </c>
      <c r="G239">
        <v>1</v>
      </c>
      <c r="H239">
        <v>1</v>
      </c>
      <c r="I239">
        <v>3961</v>
      </c>
      <c r="J239" s="7">
        <v>4758</v>
      </c>
      <c r="K239" s="7">
        <v>3581</v>
      </c>
      <c r="L239" s="7">
        <f t="shared" si="10"/>
        <v>0.75262715426649851</v>
      </c>
      <c r="M239" s="7">
        <f>L239/'Non-P62 Peptides'!$K$191</f>
        <v>0.78052347502843555</v>
      </c>
      <c r="N239">
        <f t="shared" si="11"/>
        <v>-0.35748607152747491</v>
      </c>
    </row>
    <row r="240" spans="1:14" x14ac:dyDescent="0.55000000000000004">
      <c r="A240" t="s">
        <v>47</v>
      </c>
      <c r="B240" s="9">
        <v>19112979</v>
      </c>
      <c r="C240" t="s">
        <v>48</v>
      </c>
      <c r="D240" t="s">
        <v>13</v>
      </c>
      <c r="E240">
        <v>1</v>
      </c>
      <c r="F240">
        <v>0</v>
      </c>
      <c r="G240">
        <v>1</v>
      </c>
      <c r="H240">
        <v>1</v>
      </c>
      <c r="I240">
        <v>3962</v>
      </c>
      <c r="J240" s="7">
        <v>3878</v>
      </c>
      <c r="K240" s="7">
        <v>3161</v>
      </c>
      <c r="L240" s="7">
        <f t="shared" si="10"/>
        <v>0.8151108818978855</v>
      </c>
      <c r="M240" s="7">
        <f>L240/'Non-P62 Peptides'!$K$191</f>
        <v>0.845323178237538</v>
      </c>
      <c r="N240">
        <f t="shared" si="11"/>
        <v>-0.24242508662515866</v>
      </c>
    </row>
    <row r="241" spans="1:14" x14ac:dyDescent="0.55000000000000004">
      <c r="A241" t="s">
        <v>47</v>
      </c>
      <c r="B241" s="9">
        <v>19112979</v>
      </c>
      <c r="C241" t="s">
        <v>48</v>
      </c>
      <c r="D241" t="s">
        <v>13</v>
      </c>
      <c r="E241">
        <v>1</v>
      </c>
      <c r="F241">
        <v>0</v>
      </c>
      <c r="G241">
        <v>1</v>
      </c>
      <c r="H241">
        <v>1</v>
      </c>
      <c r="I241">
        <v>3964</v>
      </c>
      <c r="J241" s="7">
        <v>29270</v>
      </c>
      <c r="K241" s="7">
        <v>26430</v>
      </c>
      <c r="L241" s="7">
        <f t="shared" si="10"/>
        <v>0.90297232661428084</v>
      </c>
      <c r="M241" s="7">
        <f>L241/'Non-P62 Peptides'!$K$191</f>
        <v>0.93644123020032544</v>
      </c>
      <c r="N241">
        <f t="shared" ref="N241:N284" si="12">LOG(M241,2)</f>
        <v>-9.4739639190045452E-2</v>
      </c>
    </row>
    <row r="242" spans="1:14" x14ac:dyDescent="0.55000000000000004">
      <c r="A242" t="s">
        <v>47</v>
      </c>
      <c r="B242" s="9">
        <v>19112979</v>
      </c>
      <c r="C242" t="s">
        <v>48</v>
      </c>
      <c r="D242" t="s">
        <v>13</v>
      </c>
      <c r="E242">
        <v>1</v>
      </c>
      <c r="F242">
        <v>0</v>
      </c>
      <c r="G242">
        <v>1</v>
      </c>
      <c r="H242">
        <v>1</v>
      </c>
      <c r="I242">
        <v>3966</v>
      </c>
      <c r="J242" s="7">
        <v>2908</v>
      </c>
      <c r="K242" s="7">
        <v>2502</v>
      </c>
      <c r="L242" s="7">
        <f t="shared" si="10"/>
        <v>0.86038514442916092</v>
      </c>
      <c r="M242" s="7">
        <f>L242/'Non-P62 Peptides'!$K$191</f>
        <v>0.89227554305714174</v>
      </c>
      <c r="N242">
        <f t="shared" si="12"/>
        <v>-0.1644387981766392</v>
      </c>
    </row>
    <row r="243" spans="1:14" x14ac:dyDescent="0.55000000000000004">
      <c r="A243" t="s">
        <v>47</v>
      </c>
      <c r="B243" s="9">
        <v>19112979</v>
      </c>
      <c r="C243" t="s">
        <v>48</v>
      </c>
      <c r="D243" t="s">
        <v>13</v>
      </c>
      <c r="E243">
        <v>1</v>
      </c>
      <c r="F243">
        <v>0</v>
      </c>
      <c r="G243">
        <v>1</v>
      </c>
      <c r="H243">
        <v>1</v>
      </c>
      <c r="I243">
        <v>3967</v>
      </c>
      <c r="J243" s="7">
        <v>12830</v>
      </c>
      <c r="K243" s="7">
        <v>11980</v>
      </c>
      <c r="L243" s="7">
        <f t="shared" si="10"/>
        <v>0.93374902572096652</v>
      </c>
      <c r="M243" s="7">
        <f>L243/'Non-P62 Peptides'!$K$191</f>
        <v>0.96835867564523015</v>
      </c>
      <c r="N243">
        <f t="shared" si="12"/>
        <v>-4.638658072376152E-2</v>
      </c>
    </row>
    <row r="244" spans="1:14" x14ac:dyDescent="0.55000000000000004">
      <c r="A244" t="s">
        <v>47</v>
      </c>
      <c r="B244" s="9">
        <v>19112979</v>
      </c>
      <c r="C244" t="s">
        <v>48</v>
      </c>
      <c r="D244" t="s">
        <v>13</v>
      </c>
      <c r="E244">
        <v>1</v>
      </c>
      <c r="F244">
        <v>0</v>
      </c>
      <c r="G244">
        <v>1</v>
      </c>
      <c r="H244">
        <v>1</v>
      </c>
      <c r="I244">
        <v>3968</v>
      </c>
      <c r="J244" s="7">
        <v>28610</v>
      </c>
      <c r="K244" s="7">
        <v>24470</v>
      </c>
      <c r="L244" s="7">
        <f t="shared" si="10"/>
        <v>0.85529535127577772</v>
      </c>
      <c r="M244" s="7">
        <f>L244/'Non-P62 Peptides'!$K$191</f>
        <v>0.88699709539984672</v>
      </c>
      <c r="N244">
        <f t="shared" si="12"/>
        <v>-0.17299871466665789</v>
      </c>
    </row>
    <row r="245" spans="1:14" x14ac:dyDescent="0.55000000000000004">
      <c r="A245" t="s">
        <v>47</v>
      </c>
      <c r="B245" s="9">
        <v>19112979</v>
      </c>
      <c r="C245" t="s">
        <v>48</v>
      </c>
      <c r="D245" t="s">
        <v>13</v>
      </c>
      <c r="E245">
        <v>1</v>
      </c>
      <c r="F245">
        <v>0</v>
      </c>
      <c r="G245">
        <v>1</v>
      </c>
      <c r="H245">
        <v>1</v>
      </c>
      <c r="I245">
        <v>3970</v>
      </c>
      <c r="J245" s="7">
        <v>2917</v>
      </c>
      <c r="K245" s="7">
        <v>2581</v>
      </c>
      <c r="L245" s="7">
        <f t="shared" si="10"/>
        <v>0.8848131642098046</v>
      </c>
      <c r="M245" s="7">
        <f>L245/'Non-P62 Peptides'!$K$191</f>
        <v>0.91760899372945171</v>
      </c>
      <c r="N245">
        <f t="shared" si="12"/>
        <v>-0.1240485632270724</v>
      </c>
    </row>
    <row r="246" spans="1:14" x14ac:dyDescent="0.55000000000000004">
      <c r="A246" t="s">
        <v>47</v>
      </c>
      <c r="B246" s="9">
        <v>19112979</v>
      </c>
      <c r="C246" t="s">
        <v>48</v>
      </c>
      <c r="D246" t="s">
        <v>13</v>
      </c>
      <c r="E246">
        <v>1</v>
      </c>
      <c r="F246">
        <v>0</v>
      </c>
      <c r="G246">
        <v>1</v>
      </c>
      <c r="H246">
        <v>1</v>
      </c>
      <c r="I246">
        <v>3972</v>
      </c>
      <c r="J246" s="7">
        <v>4446</v>
      </c>
      <c r="K246" s="7">
        <v>3795</v>
      </c>
      <c r="L246" s="7">
        <f t="shared" si="10"/>
        <v>0.85357624831309042</v>
      </c>
      <c r="M246" s="7">
        <f>L246/'Non-P62 Peptides'!$K$191</f>
        <v>0.88521427343978065</v>
      </c>
      <c r="N246">
        <f t="shared" si="12"/>
        <v>-0.17590138114702597</v>
      </c>
    </row>
    <row r="247" spans="1:14" x14ac:dyDescent="0.55000000000000004">
      <c r="A247" t="s">
        <v>47</v>
      </c>
      <c r="B247" s="9">
        <v>19112979</v>
      </c>
      <c r="C247" t="s">
        <v>48</v>
      </c>
      <c r="D247" t="s">
        <v>13</v>
      </c>
      <c r="E247">
        <v>1</v>
      </c>
      <c r="F247">
        <v>0</v>
      </c>
      <c r="G247">
        <v>1</v>
      </c>
      <c r="H247">
        <v>1</v>
      </c>
      <c r="I247">
        <v>3973</v>
      </c>
      <c r="J247" s="7">
        <v>10320</v>
      </c>
      <c r="K247" s="7">
        <v>7980</v>
      </c>
      <c r="L247" s="7">
        <f t="shared" si="10"/>
        <v>0.77325581395348841</v>
      </c>
      <c r="M247" s="7">
        <f>L247/'Non-P62 Peptides'!$K$191</f>
        <v>0.80191674133937585</v>
      </c>
      <c r="N247">
        <f t="shared" si="12"/>
        <v>-0.31847563762377301</v>
      </c>
    </row>
    <row r="248" spans="1:14" x14ac:dyDescent="0.55000000000000004">
      <c r="A248" t="s">
        <v>47</v>
      </c>
      <c r="B248" s="9">
        <v>19112979</v>
      </c>
      <c r="C248" t="s">
        <v>48</v>
      </c>
      <c r="D248" t="s">
        <v>13</v>
      </c>
      <c r="E248">
        <v>1</v>
      </c>
      <c r="F248">
        <v>0</v>
      </c>
      <c r="G248">
        <v>1</v>
      </c>
      <c r="H248">
        <v>1</v>
      </c>
      <c r="I248">
        <v>3978</v>
      </c>
      <c r="J248" s="7">
        <v>4996</v>
      </c>
      <c r="K248" s="7">
        <v>4305</v>
      </c>
      <c r="L248" s="7">
        <f t="shared" si="10"/>
        <v>0.86168935148118497</v>
      </c>
      <c r="M248" s="7">
        <f>L248/'Non-P62 Peptides'!$K$191</f>
        <v>0.89362809088196005</v>
      </c>
      <c r="N248">
        <f t="shared" si="12"/>
        <v>-0.16225355774661573</v>
      </c>
    </row>
    <row r="249" spans="1:14" x14ac:dyDescent="0.55000000000000004">
      <c r="A249" t="s">
        <v>47</v>
      </c>
      <c r="B249" s="9">
        <v>19112979</v>
      </c>
      <c r="C249" t="s">
        <v>48</v>
      </c>
      <c r="D249" t="s">
        <v>13</v>
      </c>
      <c r="E249">
        <v>1</v>
      </c>
      <c r="F249">
        <v>0</v>
      </c>
      <c r="G249">
        <v>1</v>
      </c>
      <c r="H249">
        <v>1</v>
      </c>
      <c r="I249">
        <v>3981</v>
      </c>
      <c r="J249" s="7">
        <v>6825</v>
      </c>
      <c r="K249" s="7">
        <v>5710</v>
      </c>
      <c r="L249" s="7">
        <f t="shared" si="10"/>
        <v>0.83663003663003666</v>
      </c>
      <c r="M249" s="7">
        <f>L249/'Non-P62 Peptides'!$K$191</f>
        <v>0.86763994602355099</v>
      </c>
      <c r="N249">
        <f t="shared" si="12"/>
        <v>-0.20483161886723664</v>
      </c>
    </row>
    <row r="250" spans="1:14" x14ac:dyDescent="0.55000000000000004">
      <c r="A250" t="s">
        <v>44</v>
      </c>
      <c r="B250" s="9" t="s">
        <v>11</v>
      </c>
      <c r="C250" t="s">
        <v>12</v>
      </c>
      <c r="D250" t="s">
        <v>13</v>
      </c>
      <c r="E250">
        <v>1</v>
      </c>
      <c r="F250">
        <v>0</v>
      </c>
      <c r="G250">
        <v>1</v>
      </c>
      <c r="H250">
        <v>1</v>
      </c>
      <c r="I250">
        <v>153181</v>
      </c>
      <c r="J250">
        <v>92753.5234375</v>
      </c>
      <c r="K250">
        <v>87065.8046875</v>
      </c>
      <c r="L250" s="7">
        <f t="shared" si="10"/>
        <v>0.93867921627977235</v>
      </c>
      <c r="M250" s="7">
        <f>L250/'Non-P62 Peptides'!$K$191</f>
        <v>0.97347160499636665</v>
      </c>
      <c r="N250">
        <f t="shared" si="12"/>
        <v>-3.8789197018707533E-2</v>
      </c>
    </row>
    <row r="251" spans="1:14" x14ac:dyDescent="0.55000000000000004">
      <c r="A251" t="s">
        <v>44</v>
      </c>
      <c r="B251" s="9" t="s">
        <v>11</v>
      </c>
      <c r="C251" t="s">
        <v>12</v>
      </c>
      <c r="D251" t="s">
        <v>13</v>
      </c>
      <c r="E251">
        <v>1</v>
      </c>
      <c r="F251">
        <v>0</v>
      </c>
      <c r="G251">
        <v>1</v>
      </c>
      <c r="H251">
        <v>1</v>
      </c>
      <c r="I251">
        <v>153226</v>
      </c>
      <c r="J251">
        <v>76620.0390625</v>
      </c>
      <c r="K251">
        <v>72999.171875</v>
      </c>
      <c r="L251" s="7">
        <f t="shared" si="10"/>
        <v>0.95274255623197468</v>
      </c>
      <c r="M251" s="7">
        <f>L251/'Non-P62 Peptides'!$K$191</f>
        <v>0.98805620629300339</v>
      </c>
      <c r="N251">
        <f t="shared" si="12"/>
        <v>-1.7334981990619069E-2</v>
      </c>
    </row>
    <row r="252" spans="1:14" x14ac:dyDescent="0.55000000000000004">
      <c r="A252" t="s">
        <v>44</v>
      </c>
      <c r="B252" s="9" t="s">
        <v>11</v>
      </c>
      <c r="C252" t="s">
        <v>12</v>
      </c>
      <c r="D252" t="s">
        <v>13</v>
      </c>
      <c r="E252">
        <v>1</v>
      </c>
      <c r="F252">
        <v>0</v>
      </c>
      <c r="G252">
        <v>1</v>
      </c>
      <c r="H252">
        <v>1</v>
      </c>
      <c r="I252">
        <v>153271</v>
      </c>
      <c r="J252">
        <v>18990.361328125</v>
      </c>
      <c r="K252">
        <v>17352.890625</v>
      </c>
      <c r="L252" s="7">
        <f t="shared" si="10"/>
        <v>0.91377358888375215</v>
      </c>
      <c r="M252" s="7">
        <f>L252/'Non-P62 Peptides'!$K$191</f>
        <v>0.94764284405848831</v>
      </c>
      <c r="N252">
        <f t="shared" si="12"/>
        <v>-7.7584668878425356E-2</v>
      </c>
    </row>
    <row r="253" spans="1:14" x14ac:dyDescent="0.55000000000000004">
      <c r="A253" t="s">
        <v>47</v>
      </c>
      <c r="B253" s="9" t="s">
        <v>11</v>
      </c>
      <c r="C253" t="s">
        <v>48</v>
      </c>
      <c r="D253" t="s">
        <v>13</v>
      </c>
      <c r="E253">
        <v>1</v>
      </c>
      <c r="F253">
        <v>0</v>
      </c>
      <c r="G253">
        <v>1</v>
      </c>
      <c r="H253">
        <v>1</v>
      </c>
      <c r="I253">
        <v>153438</v>
      </c>
      <c r="J253">
        <v>14501.478515625</v>
      </c>
      <c r="K253">
        <v>13569.525390625</v>
      </c>
      <c r="L253" s="7">
        <f t="shared" si="10"/>
        <v>0.93573392368262021</v>
      </c>
      <c r="M253" s="7">
        <f>L253/'Non-P62 Peptides'!$K$191</f>
        <v>0.97041714436486692</v>
      </c>
      <c r="N253">
        <f t="shared" si="12"/>
        <v>-4.3323056102802723E-2</v>
      </c>
    </row>
    <row r="254" spans="1:14" x14ac:dyDescent="0.55000000000000004">
      <c r="A254" t="s">
        <v>47</v>
      </c>
      <c r="B254" s="9" t="s">
        <v>11</v>
      </c>
      <c r="C254" t="s">
        <v>48</v>
      </c>
      <c r="D254" t="s">
        <v>13</v>
      </c>
      <c r="E254">
        <v>1</v>
      </c>
      <c r="F254">
        <v>0</v>
      </c>
      <c r="G254">
        <v>1</v>
      </c>
      <c r="H254">
        <v>1</v>
      </c>
      <c r="I254">
        <v>153496</v>
      </c>
      <c r="J254">
        <v>32507.251953125</v>
      </c>
      <c r="K254">
        <v>28953.833984375</v>
      </c>
      <c r="L254" s="7">
        <f t="shared" si="10"/>
        <v>0.89068845395255258</v>
      </c>
      <c r="M254" s="7">
        <f>L254/'Non-P62 Peptides'!$K$191</f>
        <v>0.92370205261101412</v>
      </c>
      <c r="N254">
        <f t="shared" si="12"/>
        <v>-0.11450052088498001</v>
      </c>
    </row>
    <row r="255" spans="1:14" x14ac:dyDescent="0.55000000000000004">
      <c r="A255" t="s">
        <v>44</v>
      </c>
      <c r="B255" s="9" t="s">
        <v>11</v>
      </c>
      <c r="C255" t="s">
        <v>12</v>
      </c>
      <c r="D255" t="s">
        <v>13</v>
      </c>
      <c r="E255">
        <v>1</v>
      </c>
      <c r="F255">
        <v>0</v>
      </c>
      <c r="G255">
        <v>1</v>
      </c>
      <c r="H255">
        <v>1</v>
      </c>
      <c r="I255">
        <v>173873</v>
      </c>
      <c r="J255">
        <v>10017.96875</v>
      </c>
      <c r="K255">
        <v>8049.01220703125</v>
      </c>
      <c r="L255" s="7">
        <f t="shared" si="10"/>
        <v>0.80345750799344928</v>
      </c>
      <c r="M255" s="7">
        <f>L255/'Non-P62 Peptides'!$K$191</f>
        <v>0.83323786900555741</v>
      </c>
      <c r="N255">
        <f t="shared" si="12"/>
        <v>-0.26319968639573021</v>
      </c>
    </row>
    <row r="256" spans="1:14" x14ac:dyDescent="0.55000000000000004">
      <c r="A256" t="s">
        <v>44</v>
      </c>
      <c r="B256" s="9" t="s">
        <v>11</v>
      </c>
      <c r="C256" t="s">
        <v>12</v>
      </c>
      <c r="D256" t="s">
        <v>13</v>
      </c>
      <c r="E256">
        <v>1</v>
      </c>
      <c r="F256">
        <v>0</v>
      </c>
      <c r="G256">
        <v>1</v>
      </c>
      <c r="H256">
        <v>1</v>
      </c>
      <c r="I256">
        <v>173916</v>
      </c>
      <c r="J256">
        <v>84632.9296875</v>
      </c>
      <c r="K256">
        <v>93382.4453125</v>
      </c>
      <c r="L256" s="7">
        <f t="shared" si="10"/>
        <v>1.1033819301459473</v>
      </c>
      <c r="M256" s="7">
        <f>L256/'Non-P62 Peptides'!$K$191</f>
        <v>1.1442790676884729</v>
      </c>
      <c r="N256">
        <f t="shared" si="12"/>
        <v>0.19443894064066394</v>
      </c>
    </row>
    <row r="257" spans="1:14" x14ac:dyDescent="0.55000000000000004">
      <c r="A257" t="s">
        <v>44</v>
      </c>
      <c r="B257" s="9" t="s">
        <v>11</v>
      </c>
      <c r="C257" t="s">
        <v>12</v>
      </c>
      <c r="D257" t="s">
        <v>13</v>
      </c>
      <c r="E257">
        <v>1</v>
      </c>
      <c r="F257">
        <v>0</v>
      </c>
      <c r="G257">
        <v>1</v>
      </c>
      <c r="H257">
        <v>1</v>
      </c>
      <c r="I257">
        <v>173961</v>
      </c>
      <c r="J257">
        <v>445023.34375</v>
      </c>
      <c r="K257">
        <v>502945.84375</v>
      </c>
      <c r="L257" s="7">
        <f t="shared" si="10"/>
        <v>1.1301560936375037</v>
      </c>
      <c r="M257" s="7">
        <f>L257/'Non-P62 Peptides'!$K$191</f>
        <v>1.1720456224971096</v>
      </c>
      <c r="N257">
        <f t="shared" si="12"/>
        <v>0.22902872852235356</v>
      </c>
    </row>
    <row r="258" spans="1:14" x14ac:dyDescent="0.55000000000000004">
      <c r="A258" t="s">
        <v>44</v>
      </c>
      <c r="B258" s="9" t="s">
        <v>11</v>
      </c>
      <c r="C258" t="s">
        <v>12</v>
      </c>
      <c r="D258" t="s">
        <v>13</v>
      </c>
      <c r="E258">
        <v>1</v>
      </c>
      <c r="F258">
        <v>0</v>
      </c>
      <c r="G258">
        <v>1</v>
      </c>
      <c r="H258">
        <v>1</v>
      </c>
      <c r="I258">
        <v>174006</v>
      </c>
      <c r="J258">
        <v>307157.78125</v>
      </c>
      <c r="K258">
        <v>393393.125</v>
      </c>
      <c r="L258" s="7">
        <f t="shared" si="10"/>
        <v>1.2807525936639446</v>
      </c>
      <c r="M258" s="7">
        <f>L258/'Non-P62 Peptides'!$K$191</f>
        <v>1.3282240208732812</v>
      </c>
      <c r="N258">
        <f t="shared" si="12"/>
        <v>0.40949849498766527</v>
      </c>
    </row>
    <row r="259" spans="1:14" x14ac:dyDescent="0.55000000000000004">
      <c r="A259" t="s">
        <v>44</v>
      </c>
      <c r="B259" s="9" t="s">
        <v>11</v>
      </c>
      <c r="C259" t="s">
        <v>12</v>
      </c>
      <c r="D259" t="s">
        <v>13</v>
      </c>
      <c r="E259">
        <v>1</v>
      </c>
      <c r="F259">
        <v>0</v>
      </c>
      <c r="G259">
        <v>1</v>
      </c>
      <c r="H259">
        <v>1</v>
      </c>
      <c r="I259">
        <v>174051</v>
      </c>
      <c r="J259">
        <v>95906.578125</v>
      </c>
      <c r="K259">
        <v>77050.3359375</v>
      </c>
      <c r="L259" s="7">
        <f t="shared" si="10"/>
        <v>0.80338948009464284</v>
      </c>
      <c r="M259" s="7">
        <f>L259/'Non-P62 Peptides'!$K$191</f>
        <v>0.83316731963502999</v>
      </c>
      <c r="N259">
        <f t="shared" si="12"/>
        <v>-0.2633218430329663</v>
      </c>
    </row>
    <row r="260" spans="1:14" x14ac:dyDescent="0.55000000000000004">
      <c r="A260" t="s">
        <v>44</v>
      </c>
      <c r="B260" s="9" t="s">
        <v>11</v>
      </c>
      <c r="C260" t="s">
        <v>12</v>
      </c>
      <c r="D260" t="s">
        <v>13</v>
      </c>
      <c r="E260">
        <v>1</v>
      </c>
      <c r="F260">
        <v>0</v>
      </c>
      <c r="G260">
        <v>1</v>
      </c>
      <c r="H260">
        <v>1</v>
      </c>
      <c r="I260">
        <v>174096</v>
      </c>
      <c r="J260">
        <v>15359.2177734375</v>
      </c>
      <c r="K260">
        <v>16536.724609375</v>
      </c>
      <c r="L260" s="7">
        <f t="shared" ref="L260:L323" si="13">K260/J260</f>
        <v>1.0766645055306072</v>
      </c>
      <c r="M260" s="7">
        <f>L260/'Non-P62 Peptides'!$K$191</f>
        <v>1.1165713547972218</v>
      </c>
      <c r="N260">
        <f t="shared" si="12"/>
        <v>0.15907544992681585</v>
      </c>
    </row>
    <row r="261" spans="1:14" x14ac:dyDescent="0.55000000000000004">
      <c r="A261" t="s">
        <v>47</v>
      </c>
      <c r="B261" s="9" t="s">
        <v>11</v>
      </c>
      <c r="C261" t="s">
        <v>48</v>
      </c>
      <c r="D261" t="s">
        <v>13</v>
      </c>
      <c r="E261">
        <v>1</v>
      </c>
      <c r="F261">
        <v>0</v>
      </c>
      <c r="G261">
        <v>1</v>
      </c>
      <c r="H261">
        <v>1</v>
      </c>
      <c r="I261">
        <v>174233</v>
      </c>
      <c r="J261">
        <v>9930.07421875</v>
      </c>
      <c r="K261">
        <v>11055.8388671875</v>
      </c>
      <c r="L261" s="7">
        <f t="shared" si="13"/>
        <v>1.1133692078868682</v>
      </c>
      <c r="M261" s="7">
        <f>L261/'Non-P62 Peptides'!$K$191</f>
        <v>1.1546365264703247</v>
      </c>
      <c r="N261">
        <f t="shared" si="12"/>
        <v>0.20743877026785598</v>
      </c>
    </row>
    <row r="262" spans="1:14" x14ac:dyDescent="0.55000000000000004">
      <c r="A262" t="s">
        <v>47</v>
      </c>
      <c r="B262" s="9" t="s">
        <v>11</v>
      </c>
      <c r="C262" t="s">
        <v>48</v>
      </c>
      <c r="D262" t="s">
        <v>13</v>
      </c>
      <c r="E262">
        <v>1</v>
      </c>
      <c r="F262">
        <v>0</v>
      </c>
      <c r="G262">
        <v>1</v>
      </c>
      <c r="H262">
        <v>1</v>
      </c>
      <c r="I262">
        <v>174276</v>
      </c>
      <c r="J262">
        <v>69400.53125</v>
      </c>
      <c r="K262">
        <v>54011.578125</v>
      </c>
      <c r="L262" s="7">
        <f t="shared" si="13"/>
        <v>0.77825885698821651</v>
      </c>
      <c r="M262" s="7">
        <f>L262/'Non-P62 Peptides'!$K$191</f>
        <v>0.80710522346235825</v>
      </c>
      <c r="N262">
        <f t="shared" si="12"/>
        <v>-0.30917132290678762</v>
      </c>
    </row>
    <row r="263" spans="1:14" x14ac:dyDescent="0.55000000000000004">
      <c r="A263" t="s">
        <v>47</v>
      </c>
      <c r="B263" s="9" t="s">
        <v>11</v>
      </c>
      <c r="C263" t="s">
        <v>48</v>
      </c>
      <c r="D263" t="s">
        <v>13</v>
      </c>
      <c r="E263">
        <v>1</v>
      </c>
      <c r="F263">
        <v>0</v>
      </c>
      <c r="G263">
        <v>1</v>
      </c>
      <c r="H263">
        <v>1</v>
      </c>
      <c r="I263">
        <v>174321</v>
      </c>
      <c r="J263">
        <v>78653.5078125</v>
      </c>
      <c r="K263">
        <v>72599.625</v>
      </c>
      <c r="L263" s="7">
        <f t="shared" si="13"/>
        <v>0.92303098767150105</v>
      </c>
      <c r="M263" s="7">
        <f>L263/'Non-P62 Peptides'!$K$191</f>
        <v>0.95724337073438248</v>
      </c>
      <c r="N263">
        <f t="shared" si="12"/>
        <v>-6.3042330975935992E-2</v>
      </c>
    </row>
    <row r="264" spans="1:14" x14ac:dyDescent="0.55000000000000004">
      <c r="A264" t="s">
        <v>47</v>
      </c>
      <c r="B264" s="9" t="s">
        <v>11</v>
      </c>
      <c r="C264" t="s">
        <v>48</v>
      </c>
      <c r="D264" t="s">
        <v>13</v>
      </c>
      <c r="E264">
        <v>1</v>
      </c>
      <c r="F264">
        <v>0</v>
      </c>
      <c r="G264">
        <v>1</v>
      </c>
      <c r="H264">
        <v>1</v>
      </c>
      <c r="I264">
        <v>174366</v>
      </c>
      <c r="J264">
        <v>34627.3203125</v>
      </c>
      <c r="K264">
        <v>26348.853515625</v>
      </c>
      <c r="L264" s="7">
        <f t="shared" si="13"/>
        <v>0.76092672715749865</v>
      </c>
      <c r="M264" s="7">
        <f>L264/'Non-P62 Peptides'!$K$191</f>
        <v>0.7891306737421846</v>
      </c>
      <c r="N264">
        <f t="shared" si="12"/>
        <v>-0.34166387608074095</v>
      </c>
    </row>
    <row r="265" spans="1:14" x14ac:dyDescent="0.55000000000000004">
      <c r="A265" t="s">
        <v>47</v>
      </c>
      <c r="B265" s="9" t="s">
        <v>11</v>
      </c>
      <c r="C265" t="s">
        <v>48</v>
      </c>
      <c r="D265" t="s">
        <v>13</v>
      </c>
      <c r="E265">
        <v>1</v>
      </c>
      <c r="F265">
        <v>0</v>
      </c>
      <c r="G265">
        <v>1</v>
      </c>
      <c r="H265">
        <v>1</v>
      </c>
      <c r="I265">
        <v>174531</v>
      </c>
      <c r="J265">
        <v>16879.3828125</v>
      </c>
      <c r="K265">
        <v>17477.17578125</v>
      </c>
      <c r="L265" s="7">
        <f t="shared" si="13"/>
        <v>1.0354155703078969</v>
      </c>
      <c r="M265" s="7">
        <f>L265/'Non-P62 Peptides'!$K$191</f>
        <v>1.0737935170873529</v>
      </c>
      <c r="N265">
        <f t="shared" si="12"/>
        <v>0.10271659992153717</v>
      </c>
    </row>
    <row r="266" spans="1:14" x14ac:dyDescent="0.55000000000000004">
      <c r="A266" t="s">
        <v>47</v>
      </c>
      <c r="B266" s="9" t="s">
        <v>11</v>
      </c>
      <c r="C266" t="s">
        <v>48</v>
      </c>
      <c r="D266" t="s">
        <v>13</v>
      </c>
      <c r="E266">
        <v>1</v>
      </c>
      <c r="F266">
        <v>0</v>
      </c>
      <c r="G266">
        <v>1</v>
      </c>
      <c r="H266">
        <v>1</v>
      </c>
      <c r="I266">
        <v>174583</v>
      </c>
      <c r="J266">
        <v>14651.609375</v>
      </c>
      <c r="K266">
        <v>12973.4736328125</v>
      </c>
      <c r="L266" s="7">
        <f t="shared" si="13"/>
        <v>0.88546406751391427</v>
      </c>
      <c r="M266" s="7">
        <f>L266/'Non-P62 Peptides'!$K$191</f>
        <v>0.91828402293342226</v>
      </c>
      <c r="N266">
        <f t="shared" si="12"/>
        <v>-0.12298765028708009</v>
      </c>
    </row>
    <row r="267" spans="1:14" x14ac:dyDescent="0.55000000000000004">
      <c r="A267" t="s">
        <v>44</v>
      </c>
      <c r="B267" s="9" t="s">
        <v>11</v>
      </c>
      <c r="C267" t="s">
        <v>12</v>
      </c>
      <c r="D267" t="s">
        <v>13</v>
      </c>
      <c r="E267">
        <v>1</v>
      </c>
      <c r="F267">
        <v>0</v>
      </c>
      <c r="G267">
        <v>1</v>
      </c>
      <c r="H267">
        <v>1</v>
      </c>
      <c r="I267">
        <v>189277</v>
      </c>
      <c r="J267">
        <v>38201.71875</v>
      </c>
      <c r="K267">
        <v>32764.42578125</v>
      </c>
      <c r="L267" s="7">
        <f t="shared" si="13"/>
        <v>0.85766889169744487</v>
      </c>
      <c r="M267" s="7">
        <f>L267/'Non-P62 Peptides'!$K$191</f>
        <v>0.88945861171312091</v>
      </c>
      <c r="N267">
        <f t="shared" si="12"/>
        <v>-0.16900061931672414</v>
      </c>
    </row>
    <row r="268" spans="1:14" x14ac:dyDescent="0.55000000000000004">
      <c r="A268" t="s">
        <v>44</v>
      </c>
      <c r="B268" s="9" t="s">
        <v>11</v>
      </c>
      <c r="C268" t="s">
        <v>12</v>
      </c>
      <c r="D268" t="s">
        <v>13</v>
      </c>
      <c r="E268">
        <v>1</v>
      </c>
      <c r="F268">
        <v>0</v>
      </c>
      <c r="G268">
        <v>1</v>
      </c>
      <c r="H268">
        <v>1</v>
      </c>
      <c r="I268">
        <v>189323</v>
      </c>
      <c r="J268">
        <v>23703.609375</v>
      </c>
      <c r="K268">
        <v>15977.619140625</v>
      </c>
      <c r="L268" s="7">
        <f t="shared" si="13"/>
        <v>0.67405848990561168</v>
      </c>
      <c r="M268" s="7">
        <f>L268/'Non-P62 Peptides'!$K$191</f>
        <v>0.69904264273629158</v>
      </c>
      <c r="N268">
        <f t="shared" si="12"/>
        <v>-0.51654762986216496</v>
      </c>
    </row>
    <row r="269" spans="1:14" x14ac:dyDescent="0.55000000000000004">
      <c r="A269" t="s">
        <v>44</v>
      </c>
      <c r="B269" s="9" t="s">
        <v>11</v>
      </c>
      <c r="C269" t="s">
        <v>12</v>
      </c>
      <c r="D269" t="s">
        <v>13</v>
      </c>
      <c r="E269">
        <v>1</v>
      </c>
      <c r="F269">
        <v>0</v>
      </c>
      <c r="G269">
        <v>1</v>
      </c>
      <c r="H269">
        <v>1</v>
      </c>
      <c r="I269">
        <v>189335</v>
      </c>
      <c r="J269">
        <v>1576474.5</v>
      </c>
      <c r="K269">
        <v>1692060.125</v>
      </c>
      <c r="L269" s="7">
        <f t="shared" si="13"/>
        <v>1.0733190578090543</v>
      </c>
      <c r="M269" s="7">
        <f>L269/'Non-P62 Peptides'!$K$191</f>
        <v>1.1131019071878046</v>
      </c>
      <c r="N269">
        <f t="shared" si="12"/>
        <v>0.154585680967569</v>
      </c>
    </row>
    <row r="270" spans="1:14" x14ac:dyDescent="0.55000000000000004">
      <c r="A270" t="s">
        <v>44</v>
      </c>
      <c r="B270" s="9" t="s">
        <v>11</v>
      </c>
      <c r="C270" t="s">
        <v>12</v>
      </c>
      <c r="D270" t="s">
        <v>13</v>
      </c>
      <c r="E270">
        <v>1</v>
      </c>
      <c r="F270">
        <v>0</v>
      </c>
      <c r="G270">
        <v>1</v>
      </c>
      <c r="H270">
        <v>1</v>
      </c>
      <c r="I270">
        <v>189380</v>
      </c>
      <c r="J270">
        <v>103922.59375</v>
      </c>
      <c r="K270">
        <v>108038.171875</v>
      </c>
      <c r="L270" s="7">
        <f t="shared" si="13"/>
        <v>1.0396023422481215</v>
      </c>
      <c r="M270" s="7">
        <f>L270/'Non-P62 Peptides'!$K$191</f>
        <v>1.0781354728159109</v>
      </c>
      <c r="N270">
        <f t="shared" si="12"/>
        <v>0.10853847092884282</v>
      </c>
    </row>
    <row r="271" spans="1:14" x14ac:dyDescent="0.55000000000000004">
      <c r="A271" t="s">
        <v>44</v>
      </c>
      <c r="B271" s="9" t="s">
        <v>11</v>
      </c>
      <c r="C271" t="s">
        <v>12</v>
      </c>
      <c r="D271" t="s">
        <v>13</v>
      </c>
      <c r="E271">
        <v>1</v>
      </c>
      <c r="F271">
        <v>0</v>
      </c>
      <c r="G271">
        <v>1</v>
      </c>
      <c r="H271">
        <v>1</v>
      </c>
      <c r="I271">
        <v>189395</v>
      </c>
      <c r="J271">
        <v>2335569.75</v>
      </c>
      <c r="K271">
        <v>1636289.375</v>
      </c>
      <c r="L271" s="7">
        <f t="shared" si="13"/>
        <v>0.70059537935015648</v>
      </c>
      <c r="M271" s="7">
        <f>L271/'Non-P62 Peptides'!$K$191</f>
        <v>0.72656312887379726</v>
      </c>
      <c r="N271">
        <f t="shared" si="12"/>
        <v>-0.46083994017253149</v>
      </c>
    </row>
    <row r="272" spans="1:14" x14ac:dyDescent="0.55000000000000004">
      <c r="A272" t="s">
        <v>47</v>
      </c>
      <c r="B272" s="9" t="s">
        <v>11</v>
      </c>
      <c r="C272" t="s">
        <v>48</v>
      </c>
      <c r="D272" t="s">
        <v>13</v>
      </c>
      <c r="E272">
        <v>1</v>
      </c>
      <c r="F272">
        <v>0</v>
      </c>
      <c r="G272">
        <v>1</v>
      </c>
      <c r="H272">
        <v>1</v>
      </c>
      <c r="I272">
        <v>189427</v>
      </c>
      <c r="J272">
        <v>835228.3125</v>
      </c>
      <c r="K272">
        <v>796969.5</v>
      </c>
      <c r="L272" s="7">
        <f t="shared" si="13"/>
        <v>0.95419358763655415</v>
      </c>
      <c r="M272" s="7">
        <f>L272/'Non-P62 Peptides'!$K$191</f>
        <v>0.98956102055310213</v>
      </c>
      <c r="N272">
        <f t="shared" si="12"/>
        <v>-1.5139422142094452E-2</v>
      </c>
    </row>
    <row r="273" spans="1:14" x14ac:dyDescent="0.55000000000000004">
      <c r="A273" t="s">
        <v>47</v>
      </c>
      <c r="B273" s="9" t="s">
        <v>11</v>
      </c>
      <c r="C273" t="s">
        <v>48</v>
      </c>
      <c r="D273" t="s">
        <v>13</v>
      </c>
      <c r="E273">
        <v>1</v>
      </c>
      <c r="F273">
        <v>0</v>
      </c>
      <c r="G273">
        <v>1</v>
      </c>
      <c r="H273">
        <v>1</v>
      </c>
      <c r="I273">
        <v>189446</v>
      </c>
      <c r="J273">
        <v>113514.1640625</v>
      </c>
      <c r="K273">
        <v>113478.25</v>
      </c>
      <c r="L273" s="7">
        <f t="shared" si="13"/>
        <v>0.99968361602451461</v>
      </c>
      <c r="M273" s="7">
        <f>L273/'Non-P62 Peptides'!$K$191</f>
        <v>1.0367371486468551</v>
      </c>
      <c r="N273">
        <f t="shared" si="12"/>
        <v>5.2050163763416715E-2</v>
      </c>
    </row>
    <row r="274" spans="1:14" x14ac:dyDescent="0.55000000000000004">
      <c r="A274" t="s">
        <v>47</v>
      </c>
      <c r="B274" s="9" t="s">
        <v>11</v>
      </c>
      <c r="C274" t="s">
        <v>48</v>
      </c>
      <c r="D274" t="s">
        <v>13</v>
      </c>
      <c r="E274">
        <v>1</v>
      </c>
      <c r="F274">
        <v>0</v>
      </c>
      <c r="G274">
        <v>1</v>
      </c>
      <c r="H274">
        <v>1</v>
      </c>
      <c r="I274">
        <v>189485</v>
      </c>
      <c r="J274">
        <v>11030219</v>
      </c>
      <c r="K274">
        <v>7740672.5</v>
      </c>
      <c r="L274" s="7">
        <f t="shared" si="13"/>
        <v>0.70176961128332993</v>
      </c>
      <c r="M274" s="7">
        <f>L274/'Non-P62 Peptides'!$K$191</f>
        <v>0.72778088401825936</v>
      </c>
      <c r="N274">
        <f t="shared" si="12"/>
        <v>-0.45842393721457925</v>
      </c>
    </row>
    <row r="275" spans="1:14" x14ac:dyDescent="0.55000000000000004">
      <c r="A275" t="s">
        <v>47</v>
      </c>
      <c r="B275" s="9" t="s">
        <v>11</v>
      </c>
      <c r="C275" t="s">
        <v>48</v>
      </c>
      <c r="D275" t="s">
        <v>13</v>
      </c>
      <c r="E275">
        <v>1</v>
      </c>
      <c r="F275">
        <v>0</v>
      </c>
      <c r="G275">
        <v>1</v>
      </c>
      <c r="H275">
        <v>1</v>
      </c>
      <c r="I275">
        <v>189516</v>
      </c>
      <c r="J275">
        <v>580698.375</v>
      </c>
      <c r="K275">
        <v>491267.1875</v>
      </c>
      <c r="L275" s="7">
        <f t="shared" si="13"/>
        <v>0.84599373556022095</v>
      </c>
      <c r="M275" s="7">
        <f>L275/'Non-P62 Peptides'!$K$191</f>
        <v>0.87735071288424227</v>
      </c>
      <c r="N275">
        <f t="shared" si="12"/>
        <v>-0.18877443283694564</v>
      </c>
    </row>
    <row r="276" spans="1:14" x14ac:dyDescent="0.55000000000000004">
      <c r="A276" t="s">
        <v>47</v>
      </c>
      <c r="B276" s="9" t="s">
        <v>11</v>
      </c>
      <c r="C276" t="s">
        <v>48</v>
      </c>
      <c r="D276" t="s">
        <v>13</v>
      </c>
      <c r="E276">
        <v>1</v>
      </c>
      <c r="F276">
        <v>0</v>
      </c>
      <c r="G276">
        <v>1</v>
      </c>
      <c r="H276">
        <v>1</v>
      </c>
      <c r="I276">
        <v>189542</v>
      </c>
      <c r="J276">
        <v>8146096.5</v>
      </c>
      <c r="K276">
        <v>6973309</v>
      </c>
      <c r="L276" s="7">
        <f t="shared" si="13"/>
        <v>0.85603073815784037</v>
      </c>
      <c r="M276" s="7">
        <f>L276/'Non-P62 Peptides'!$K$191</f>
        <v>0.88775973958750865</v>
      </c>
      <c r="N276">
        <f t="shared" si="12"/>
        <v>-0.17175881178696645</v>
      </c>
    </row>
    <row r="277" spans="1:14" x14ac:dyDescent="0.55000000000000004">
      <c r="A277" t="s">
        <v>47</v>
      </c>
      <c r="B277" s="9" t="s">
        <v>11</v>
      </c>
      <c r="C277" t="s">
        <v>48</v>
      </c>
      <c r="D277" t="s">
        <v>13</v>
      </c>
      <c r="E277">
        <v>1</v>
      </c>
      <c r="F277">
        <v>0</v>
      </c>
      <c r="G277">
        <v>1</v>
      </c>
      <c r="H277">
        <v>1</v>
      </c>
      <c r="I277">
        <v>189590</v>
      </c>
      <c r="J277">
        <v>356140.5</v>
      </c>
      <c r="K277">
        <v>289067.40625</v>
      </c>
      <c r="L277" s="7">
        <f t="shared" si="13"/>
        <v>0.81166676143263683</v>
      </c>
      <c r="M277" s="7">
        <f>L277/'Non-P62 Peptides'!$K$191</f>
        <v>0.84175140055357667</v>
      </c>
      <c r="N277">
        <f t="shared" si="12"/>
        <v>-0.24853387839485849</v>
      </c>
    </row>
    <row r="278" spans="1:14" x14ac:dyDescent="0.55000000000000004">
      <c r="A278" t="s">
        <v>47</v>
      </c>
      <c r="B278" s="9" t="s">
        <v>11</v>
      </c>
      <c r="C278" t="s">
        <v>48</v>
      </c>
      <c r="D278" t="s">
        <v>13</v>
      </c>
      <c r="E278">
        <v>1</v>
      </c>
      <c r="F278">
        <v>0</v>
      </c>
      <c r="G278">
        <v>1</v>
      </c>
      <c r="H278">
        <v>1</v>
      </c>
      <c r="I278">
        <v>189600</v>
      </c>
      <c r="J278">
        <v>1715248.875</v>
      </c>
      <c r="K278">
        <v>1590184</v>
      </c>
      <c r="L278" s="7">
        <f t="shared" si="13"/>
        <v>0.92708645560254344</v>
      </c>
      <c r="M278" s="7">
        <f>L278/'Non-P62 Peptides'!$K$191</f>
        <v>0.9614491556365875</v>
      </c>
      <c r="N278">
        <f t="shared" si="12"/>
        <v>-5.6717529418373915E-2</v>
      </c>
    </row>
    <row r="279" spans="1:14" x14ac:dyDescent="0.55000000000000004">
      <c r="A279" t="s">
        <v>47</v>
      </c>
      <c r="B279" s="9" t="s">
        <v>11</v>
      </c>
      <c r="C279" t="s">
        <v>48</v>
      </c>
      <c r="D279" t="s">
        <v>13</v>
      </c>
      <c r="E279">
        <v>1</v>
      </c>
      <c r="F279">
        <v>0</v>
      </c>
      <c r="G279">
        <v>1</v>
      </c>
      <c r="H279">
        <v>1</v>
      </c>
      <c r="I279">
        <v>189654</v>
      </c>
      <c r="J279">
        <v>267958.21875</v>
      </c>
      <c r="K279">
        <v>254916.734375</v>
      </c>
      <c r="L279" s="7">
        <f t="shared" si="13"/>
        <v>0.95133015723183523</v>
      </c>
      <c r="M279" s="7">
        <f>L279/'Non-P62 Peptides'!$K$191</f>
        <v>0.9865914563574395</v>
      </c>
      <c r="N279">
        <f t="shared" si="12"/>
        <v>-1.947530088976587E-2</v>
      </c>
    </row>
    <row r="280" spans="1:14" x14ac:dyDescent="0.55000000000000004">
      <c r="A280" t="s">
        <v>47</v>
      </c>
      <c r="B280" s="9" t="s">
        <v>11</v>
      </c>
      <c r="C280" t="s">
        <v>48</v>
      </c>
      <c r="D280" t="s">
        <v>13</v>
      </c>
      <c r="E280">
        <v>1</v>
      </c>
      <c r="F280">
        <v>0</v>
      </c>
      <c r="G280">
        <v>1</v>
      </c>
      <c r="H280">
        <v>1</v>
      </c>
      <c r="I280">
        <v>189664</v>
      </c>
      <c r="J280">
        <v>753094</v>
      </c>
      <c r="K280">
        <v>628319.8125</v>
      </c>
      <c r="L280" s="7">
        <f t="shared" si="13"/>
        <v>0.83431791051316306</v>
      </c>
      <c r="M280" s="7">
        <f>L280/'Non-P62 Peptides'!$K$191</f>
        <v>0.86524212035221315</v>
      </c>
      <c r="N280">
        <f t="shared" si="12"/>
        <v>-0.20882419687346576</v>
      </c>
    </row>
    <row r="281" spans="1:14" x14ac:dyDescent="0.55000000000000004">
      <c r="A281" t="s">
        <v>47</v>
      </c>
      <c r="B281" s="9" t="s">
        <v>11</v>
      </c>
      <c r="C281" t="s">
        <v>48</v>
      </c>
      <c r="D281" t="s">
        <v>13</v>
      </c>
      <c r="E281">
        <v>1</v>
      </c>
      <c r="F281">
        <v>0</v>
      </c>
      <c r="G281">
        <v>1</v>
      </c>
      <c r="H281">
        <v>1</v>
      </c>
      <c r="I281">
        <v>189711</v>
      </c>
      <c r="J281">
        <v>159688.4375</v>
      </c>
      <c r="K281">
        <v>154215.28125</v>
      </c>
      <c r="L281" s="7">
        <f t="shared" si="13"/>
        <v>0.96572603291957193</v>
      </c>
      <c r="M281" s="7">
        <f>L281/'Non-P62 Peptides'!$K$191</f>
        <v>1.0015209189129335</v>
      </c>
      <c r="N281">
        <f t="shared" si="12"/>
        <v>2.19255524624198E-3</v>
      </c>
    </row>
    <row r="282" spans="1:14" x14ac:dyDescent="0.55000000000000004">
      <c r="A282" t="s">
        <v>47</v>
      </c>
      <c r="B282" s="9" t="s">
        <v>11</v>
      </c>
      <c r="C282" t="s">
        <v>48</v>
      </c>
      <c r="D282" t="s">
        <v>13</v>
      </c>
      <c r="E282">
        <v>1</v>
      </c>
      <c r="F282">
        <v>0</v>
      </c>
      <c r="G282">
        <v>1</v>
      </c>
      <c r="H282">
        <v>1</v>
      </c>
      <c r="I282">
        <v>189722</v>
      </c>
      <c r="J282">
        <v>524159.78125</v>
      </c>
      <c r="K282">
        <v>323722.78125</v>
      </c>
      <c r="L282" s="7">
        <f t="shared" si="13"/>
        <v>0.61760324395358213</v>
      </c>
      <c r="M282" s="7">
        <f>L282/'Non-P62 Peptides'!$K$191</f>
        <v>0.64049486844424119</v>
      </c>
      <c r="N282">
        <f t="shared" si="12"/>
        <v>-0.64274108294604892</v>
      </c>
    </row>
    <row r="283" spans="1:14" x14ac:dyDescent="0.55000000000000004">
      <c r="A283" t="s">
        <v>47</v>
      </c>
      <c r="B283" s="9" t="s">
        <v>11</v>
      </c>
      <c r="C283" t="s">
        <v>48</v>
      </c>
      <c r="D283" t="s">
        <v>13</v>
      </c>
      <c r="E283">
        <v>1</v>
      </c>
      <c r="F283">
        <v>0</v>
      </c>
      <c r="G283">
        <v>1</v>
      </c>
      <c r="H283">
        <v>1</v>
      </c>
      <c r="I283">
        <v>189782</v>
      </c>
      <c r="J283">
        <v>210399.359375</v>
      </c>
      <c r="K283">
        <v>140522.65625</v>
      </c>
      <c r="L283" s="7">
        <f t="shared" si="13"/>
        <v>0.66788538077030446</v>
      </c>
      <c r="M283" s="7">
        <f>L283/'Non-P62 Peptides'!$K$191</f>
        <v>0.69264072570910751</v>
      </c>
      <c r="N283">
        <f t="shared" si="12"/>
        <v>-0.52982087765079433</v>
      </c>
    </row>
    <row r="284" spans="1:14" x14ac:dyDescent="0.55000000000000004">
      <c r="A284" t="s">
        <v>47</v>
      </c>
      <c r="B284" s="9" t="s">
        <v>11</v>
      </c>
      <c r="C284" t="s">
        <v>48</v>
      </c>
      <c r="D284" t="s">
        <v>13</v>
      </c>
      <c r="E284">
        <v>1</v>
      </c>
      <c r="F284">
        <v>0</v>
      </c>
      <c r="G284">
        <v>1</v>
      </c>
      <c r="H284">
        <v>1</v>
      </c>
      <c r="I284">
        <v>189872</v>
      </c>
      <c r="J284">
        <v>86829.5625</v>
      </c>
      <c r="K284">
        <v>106705.234375</v>
      </c>
      <c r="L284" s="7">
        <f t="shared" si="13"/>
        <v>1.2289044341896804</v>
      </c>
      <c r="M284" s="7">
        <f>L284/'Non-P62 Peptides'!$K$191</f>
        <v>1.2744540959147252</v>
      </c>
      <c r="N284">
        <f t="shared" si="12"/>
        <v>0.34987941040299775</v>
      </c>
    </row>
    <row r="285" spans="1:14" x14ac:dyDescent="0.55000000000000004">
      <c r="A285" t="s">
        <v>44</v>
      </c>
      <c r="B285" s="9" t="s">
        <v>11</v>
      </c>
      <c r="C285" t="s">
        <v>12</v>
      </c>
      <c r="D285" t="s">
        <v>13</v>
      </c>
      <c r="E285">
        <v>1</v>
      </c>
      <c r="F285">
        <v>0</v>
      </c>
      <c r="G285">
        <v>1</v>
      </c>
      <c r="H285">
        <v>1</v>
      </c>
      <c r="I285">
        <v>207669</v>
      </c>
      <c r="J285">
        <v>9461.5615234375</v>
      </c>
      <c r="K285">
        <v>8942.93359375</v>
      </c>
      <c r="L285" s="7">
        <f t="shared" si="13"/>
        <v>0.94518579957411974</v>
      </c>
      <c r="M285" s="7">
        <f>L285/'Non-P62 Peptides'!$K$191</f>
        <v>0.98021935648882441</v>
      </c>
      <c r="N285">
        <f t="shared" ref="N285:N301" si="14">LOG(M285,2)</f>
        <v>-2.8823458816381101E-2</v>
      </c>
    </row>
    <row r="286" spans="1:14" x14ac:dyDescent="0.55000000000000004">
      <c r="A286" t="s">
        <v>44</v>
      </c>
      <c r="B286" s="9" t="s">
        <v>11</v>
      </c>
      <c r="C286" t="s">
        <v>12</v>
      </c>
      <c r="D286" t="s">
        <v>13</v>
      </c>
      <c r="E286">
        <v>1</v>
      </c>
      <c r="F286">
        <v>0</v>
      </c>
      <c r="G286">
        <v>1</v>
      </c>
      <c r="H286">
        <v>1</v>
      </c>
      <c r="I286">
        <v>207717</v>
      </c>
      <c r="J286">
        <v>34484.0859375</v>
      </c>
      <c r="K286">
        <v>30663.7265625</v>
      </c>
      <c r="L286" s="7">
        <f t="shared" si="13"/>
        <v>0.88921384252654589</v>
      </c>
      <c r="M286" s="7">
        <f>L286/'Non-P62 Peptides'!$K$191</f>
        <v>0.92217278432987548</v>
      </c>
      <c r="N286">
        <f t="shared" si="14"/>
        <v>-0.11689100611833572</v>
      </c>
    </row>
    <row r="287" spans="1:14" x14ac:dyDescent="0.55000000000000004">
      <c r="A287" t="s">
        <v>44</v>
      </c>
      <c r="B287" s="9" t="s">
        <v>11</v>
      </c>
      <c r="C287" t="s">
        <v>12</v>
      </c>
      <c r="D287" t="s">
        <v>13</v>
      </c>
      <c r="E287">
        <v>1</v>
      </c>
      <c r="F287">
        <v>0</v>
      </c>
      <c r="G287">
        <v>1</v>
      </c>
      <c r="H287">
        <v>1</v>
      </c>
      <c r="I287">
        <v>207802</v>
      </c>
      <c r="J287">
        <v>720791.375</v>
      </c>
      <c r="K287">
        <v>609009.375</v>
      </c>
      <c r="L287" s="7">
        <f t="shared" si="13"/>
        <v>0.84491767815617935</v>
      </c>
      <c r="M287" s="7">
        <f>L287/'Non-P62 Peptides'!$K$191</f>
        <v>0.87623477113330828</v>
      </c>
      <c r="N287">
        <f t="shared" si="14"/>
        <v>-0.19061062943186396</v>
      </c>
    </row>
    <row r="288" spans="1:14" x14ac:dyDescent="0.55000000000000004">
      <c r="A288" t="s">
        <v>44</v>
      </c>
      <c r="B288" s="9" t="s">
        <v>11</v>
      </c>
      <c r="C288" t="s">
        <v>12</v>
      </c>
      <c r="D288" t="s">
        <v>13</v>
      </c>
      <c r="E288">
        <v>1</v>
      </c>
      <c r="F288">
        <v>0</v>
      </c>
      <c r="G288">
        <v>1</v>
      </c>
      <c r="H288">
        <v>1</v>
      </c>
      <c r="I288">
        <v>207833</v>
      </c>
      <c r="J288">
        <v>21849.935546875</v>
      </c>
      <c r="K288">
        <v>24503.10546875</v>
      </c>
      <c r="L288" s="7">
        <f t="shared" si="13"/>
        <v>1.1214268992319503</v>
      </c>
      <c r="M288" s="7">
        <f>L288/'Non-P62 Peptides'!$K$191</f>
        <v>1.1629928782358936</v>
      </c>
      <c r="N288">
        <f t="shared" si="14"/>
        <v>0.21784226227526077</v>
      </c>
    </row>
    <row r="289" spans="1:14" x14ac:dyDescent="0.55000000000000004">
      <c r="A289" t="s">
        <v>44</v>
      </c>
      <c r="B289" s="9" t="s">
        <v>11</v>
      </c>
      <c r="C289" t="s">
        <v>12</v>
      </c>
      <c r="D289" t="s">
        <v>13</v>
      </c>
      <c r="E289">
        <v>1</v>
      </c>
      <c r="F289">
        <v>0</v>
      </c>
      <c r="G289">
        <v>1</v>
      </c>
      <c r="H289">
        <v>1</v>
      </c>
      <c r="I289">
        <v>207846</v>
      </c>
      <c r="J289">
        <v>3260956.75</v>
      </c>
      <c r="K289">
        <v>2939860</v>
      </c>
      <c r="L289" s="7">
        <f t="shared" si="13"/>
        <v>0.90153296268035443</v>
      </c>
      <c r="M289" s="7">
        <f>L289/'Non-P62 Peptides'!$K$191</f>
        <v>0.93494851586870698</v>
      </c>
      <c r="N289">
        <f t="shared" si="14"/>
        <v>-9.7041171540469789E-2</v>
      </c>
    </row>
    <row r="290" spans="1:14" x14ac:dyDescent="0.55000000000000004">
      <c r="A290" t="s">
        <v>44</v>
      </c>
      <c r="B290" s="9" t="s">
        <v>11</v>
      </c>
      <c r="C290" t="s">
        <v>12</v>
      </c>
      <c r="D290" t="s">
        <v>13</v>
      </c>
      <c r="E290">
        <v>1</v>
      </c>
      <c r="F290">
        <v>0</v>
      </c>
      <c r="G290">
        <v>1</v>
      </c>
      <c r="H290">
        <v>1</v>
      </c>
      <c r="I290">
        <v>207882</v>
      </c>
      <c r="J290">
        <v>32766.203125</v>
      </c>
      <c r="K290">
        <v>45621.0625</v>
      </c>
      <c r="L290" s="7">
        <f t="shared" si="13"/>
        <v>1.3923206886669144</v>
      </c>
      <c r="M290" s="7">
        <f>L290/'Non-P62 Peptides'!$K$191</f>
        <v>1.4439274162668334</v>
      </c>
      <c r="N290">
        <f t="shared" si="14"/>
        <v>0.52999822226400684</v>
      </c>
    </row>
    <row r="291" spans="1:14" x14ac:dyDescent="0.55000000000000004">
      <c r="A291" t="s">
        <v>44</v>
      </c>
      <c r="B291" s="9" t="s">
        <v>11</v>
      </c>
      <c r="C291" t="s">
        <v>12</v>
      </c>
      <c r="D291" t="s">
        <v>13</v>
      </c>
      <c r="E291">
        <v>1</v>
      </c>
      <c r="F291">
        <v>0</v>
      </c>
      <c r="G291">
        <v>1</v>
      </c>
      <c r="H291">
        <v>1</v>
      </c>
      <c r="I291">
        <v>207897</v>
      </c>
      <c r="J291">
        <v>2748377.25</v>
      </c>
      <c r="K291">
        <v>2547391.5</v>
      </c>
      <c r="L291" s="7">
        <f t="shared" si="13"/>
        <v>0.92687112004001637</v>
      </c>
      <c r="M291" s="7">
        <f>L291/'Non-P62 Peptides'!$K$191</f>
        <v>0.96122583860556088</v>
      </c>
      <c r="N291">
        <f t="shared" si="14"/>
        <v>-5.7052664972351355E-2</v>
      </c>
    </row>
    <row r="292" spans="1:14" x14ac:dyDescent="0.55000000000000004">
      <c r="A292" t="s">
        <v>44</v>
      </c>
      <c r="B292" s="9" t="s">
        <v>11</v>
      </c>
      <c r="C292" t="s">
        <v>12</v>
      </c>
      <c r="D292" t="s">
        <v>13</v>
      </c>
      <c r="E292">
        <v>1</v>
      </c>
      <c r="F292">
        <v>0</v>
      </c>
      <c r="G292">
        <v>1</v>
      </c>
      <c r="H292">
        <v>1</v>
      </c>
      <c r="I292">
        <v>207929</v>
      </c>
      <c r="J292">
        <v>12114.75</v>
      </c>
      <c r="K292">
        <v>13853.158203125</v>
      </c>
      <c r="L292" s="7">
        <f t="shared" si="13"/>
        <v>1.1434951776243836</v>
      </c>
      <c r="M292" s="7">
        <f>L292/'Non-P62 Peptides'!$K$191</f>
        <v>1.1858791230931418</v>
      </c>
      <c r="N292">
        <f t="shared" si="14"/>
        <v>0.24595696317100835</v>
      </c>
    </row>
    <row r="293" spans="1:14" x14ac:dyDescent="0.55000000000000004">
      <c r="A293" t="s">
        <v>44</v>
      </c>
      <c r="B293" s="9" t="s">
        <v>11</v>
      </c>
      <c r="C293" t="s">
        <v>12</v>
      </c>
      <c r="D293" t="s">
        <v>13</v>
      </c>
      <c r="E293">
        <v>1</v>
      </c>
      <c r="F293">
        <v>0</v>
      </c>
      <c r="G293">
        <v>1</v>
      </c>
      <c r="H293">
        <v>1</v>
      </c>
      <c r="I293">
        <v>208078</v>
      </c>
      <c r="J293">
        <v>16120.197265625</v>
      </c>
      <c r="K293">
        <v>15708.1611328125</v>
      </c>
      <c r="L293" s="7">
        <f t="shared" si="13"/>
        <v>0.97443975864419885</v>
      </c>
      <c r="M293" s="7">
        <f>L293/'Non-P62 Peptides'!$K$191</f>
        <v>1.0105576211425504</v>
      </c>
      <c r="N293">
        <f t="shared" si="14"/>
        <v>1.5151585316430171E-2</v>
      </c>
    </row>
    <row r="294" spans="1:14" x14ac:dyDescent="0.55000000000000004">
      <c r="A294" t="s">
        <v>47</v>
      </c>
      <c r="B294" s="9" t="s">
        <v>11</v>
      </c>
      <c r="C294" t="s">
        <v>48</v>
      </c>
      <c r="D294" t="s">
        <v>13</v>
      </c>
      <c r="E294">
        <v>1</v>
      </c>
      <c r="F294">
        <v>0</v>
      </c>
      <c r="G294">
        <v>1</v>
      </c>
      <c r="H294">
        <v>1</v>
      </c>
      <c r="I294">
        <v>208167</v>
      </c>
      <c r="J294">
        <v>43046.3828125</v>
      </c>
      <c r="K294">
        <v>32862.578125</v>
      </c>
      <c r="L294" s="7">
        <f t="shared" si="13"/>
        <v>0.76342252189090365</v>
      </c>
      <c r="M294" s="7">
        <f>L294/'Non-P62 Peptides'!$K$191</f>
        <v>0.7917189757549834</v>
      </c>
      <c r="N294">
        <f t="shared" si="14"/>
        <v>-0.33693966487434363</v>
      </c>
    </row>
    <row r="295" spans="1:14" x14ac:dyDescent="0.55000000000000004">
      <c r="A295" t="s">
        <v>47</v>
      </c>
      <c r="B295" s="9" t="s">
        <v>11</v>
      </c>
      <c r="C295" t="s">
        <v>48</v>
      </c>
      <c r="D295" t="s">
        <v>13</v>
      </c>
      <c r="E295">
        <v>1</v>
      </c>
      <c r="F295">
        <v>0</v>
      </c>
      <c r="G295">
        <v>1</v>
      </c>
      <c r="H295">
        <v>1</v>
      </c>
      <c r="I295">
        <v>208212</v>
      </c>
      <c r="J295">
        <v>123056.4296875</v>
      </c>
      <c r="K295">
        <v>95090.1640625</v>
      </c>
      <c r="L295" s="7">
        <f t="shared" si="13"/>
        <v>0.77273625038512883</v>
      </c>
      <c r="M295" s="7">
        <f>L295/'Non-P62 Peptides'!$K$191</f>
        <v>0.80137792001254049</v>
      </c>
      <c r="N295">
        <f t="shared" si="14"/>
        <v>-0.3194453344663496</v>
      </c>
    </row>
    <row r="296" spans="1:14" x14ac:dyDescent="0.55000000000000004">
      <c r="A296" t="s">
        <v>47</v>
      </c>
      <c r="B296" s="9" t="s">
        <v>11</v>
      </c>
      <c r="C296" t="s">
        <v>48</v>
      </c>
      <c r="D296" t="s">
        <v>13</v>
      </c>
      <c r="E296">
        <v>1</v>
      </c>
      <c r="F296">
        <v>0</v>
      </c>
      <c r="G296">
        <v>1</v>
      </c>
      <c r="H296">
        <v>1</v>
      </c>
      <c r="I296">
        <v>208213</v>
      </c>
      <c r="J296">
        <v>123077.3203125</v>
      </c>
      <c r="K296">
        <v>95874.40625</v>
      </c>
      <c r="L296" s="7">
        <f t="shared" si="13"/>
        <v>0.77897703660243556</v>
      </c>
      <c r="M296" s="7">
        <f>L296/'Non-P62 Peptides'!$K$191</f>
        <v>0.80785002259032901</v>
      </c>
      <c r="N296">
        <f t="shared" si="14"/>
        <v>-0.3078406134803936</v>
      </c>
    </row>
    <row r="297" spans="1:14" x14ac:dyDescent="0.55000000000000004">
      <c r="A297" t="s">
        <v>47</v>
      </c>
      <c r="B297" s="9" t="s">
        <v>11</v>
      </c>
      <c r="C297" t="s">
        <v>48</v>
      </c>
      <c r="D297" t="s">
        <v>13</v>
      </c>
      <c r="E297">
        <v>1</v>
      </c>
      <c r="F297">
        <v>0</v>
      </c>
      <c r="G297">
        <v>1</v>
      </c>
      <c r="H297">
        <v>1</v>
      </c>
      <c r="I297">
        <v>208220</v>
      </c>
      <c r="J297">
        <v>1880.95471191406</v>
      </c>
      <c r="K297">
        <v>1566.65893554688</v>
      </c>
      <c r="L297" s="7">
        <f t="shared" si="13"/>
        <v>0.83290625001420027</v>
      </c>
      <c r="M297" s="7">
        <f>L297/'Non-P62 Peptides'!$K$191</f>
        <v>0.86377813629056355</v>
      </c>
      <c r="N297">
        <f t="shared" si="14"/>
        <v>-0.21126729497171146</v>
      </c>
    </row>
    <row r="298" spans="1:14" x14ac:dyDescent="0.55000000000000004">
      <c r="A298" t="s">
        <v>47</v>
      </c>
      <c r="B298" s="9" t="s">
        <v>11</v>
      </c>
      <c r="C298" t="s">
        <v>48</v>
      </c>
      <c r="D298" t="s">
        <v>13</v>
      </c>
      <c r="E298">
        <v>1</v>
      </c>
      <c r="F298">
        <v>0</v>
      </c>
      <c r="G298">
        <v>1</v>
      </c>
      <c r="H298">
        <v>1</v>
      </c>
      <c r="I298">
        <v>208255</v>
      </c>
      <c r="J298">
        <v>109056.7265625</v>
      </c>
      <c r="K298">
        <v>93032.5625</v>
      </c>
      <c r="L298" s="7">
        <f t="shared" si="13"/>
        <v>0.85306578908439346</v>
      </c>
      <c r="M298" s="7">
        <f>L298/'Non-P62 Peptides'!$K$191</f>
        <v>0.88468489390731986</v>
      </c>
      <c r="N298">
        <f t="shared" si="14"/>
        <v>-0.17676440573406957</v>
      </c>
    </row>
    <row r="299" spans="1:14" x14ac:dyDescent="0.55000000000000004">
      <c r="A299" t="s">
        <v>47</v>
      </c>
      <c r="B299" s="9" t="s">
        <v>11</v>
      </c>
      <c r="C299" t="s">
        <v>48</v>
      </c>
      <c r="D299" t="s">
        <v>13</v>
      </c>
      <c r="E299">
        <v>1</v>
      </c>
      <c r="F299">
        <v>0</v>
      </c>
      <c r="G299">
        <v>1</v>
      </c>
      <c r="H299">
        <v>1</v>
      </c>
      <c r="I299">
        <v>208356</v>
      </c>
      <c r="J299">
        <v>22492.75</v>
      </c>
      <c r="K299">
        <v>13330.78515625</v>
      </c>
      <c r="L299" s="7">
        <f t="shared" si="13"/>
        <v>0.59267031182269847</v>
      </c>
      <c r="M299" s="7">
        <f>L299/'Non-P62 Peptides'!$K$191</f>
        <v>0.61463779071441671</v>
      </c>
      <c r="N299">
        <f t="shared" si="14"/>
        <v>-0.70219162180587957</v>
      </c>
    </row>
    <row r="300" spans="1:14" x14ac:dyDescent="0.55000000000000004">
      <c r="A300" t="s">
        <v>47</v>
      </c>
      <c r="B300" s="9" t="s">
        <v>11</v>
      </c>
      <c r="C300" t="s">
        <v>48</v>
      </c>
      <c r="D300" t="s">
        <v>13</v>
      </c>
      <c r="E300">
        <v>1</v>
      </c>
      <c r="F300">
        <v>0</v>
      </c>
      <c r="G300">
        <v>1</v>
      </c>
      <c r="H300">
        <v>1</v>
      </c>
      <c r="I300">
        <v>208402</v>
      </c>
      <c r="J300">
        <v>28445.638671875</v>
      </c>
      <c r="K300">
        <v>26857.603515625</v>
      </c>
      <c r="L300" s="7">
        <f t="shared" si="13"/>
        <v>0.94417298291072882</v>
      </c>
      <c r="M300" s="7">
        <f>L300/'Non-P62 Peptides'!$K$191</f>
        <v>0.97916899951300285</v>
      </c>
      <c r="N300">
        <f t="shared" si="14"/>
        <v>-3.0370211853563596E-2</v>
      </c>
    </row>
    <row r="301" spans="1:14" x14ac:dyDescent="0.55000000000000004">
      <c r="A301" t="s">
        <v>47</v>
      </c>
      <c r="B301" s="9" t="s">
        <v>11</v>
      </c>
      <c r="C301" t="s">
        <v>48</v>
      </c>
      <c r="D301" t="s">
        <v>13</v>
      </c>
      <c r="E301">
        <v>1</v>
      </c>
      <c r="F301">
        <v>0</v>
      </c>
      <c r="G301">
        <v>1</v>
      </c>
      <c r="H301">
        <v>1</v>
      </c>
      <c r="I301">
        <v>208462</v>
      </c>
      <c r="J301">
        <v>31816.5234375</v>
      </c>
      <c r="K301">
        <v>27273.361328125</v>
      </c>
      <c r="L301" s="7">
        <f t="shared" si="13"/>
        <v>0.85720746271038906</v>
      </c>
      <c r="M301" s="7">
        <f>L301/'Non-P62 Peptides'!$K$191</f>
        <v>0.88898007974092985</v>
      </c>
      <c r="N301">
        <f t="shared" si="14"/>
        <v>-0.16977700336995644</v>
      </c>
    </row>
    <row r="302" spans="1:14" x14ac:dyDescent="0.55000000000000004">
      <c r="L302" s="1" t="s">
        <v>51</v>
      </c>
      <c r="M302">
        <f>AVERAGE(M68:M301)</f>
        <v>0.89667656255299999</v>
      </c>
    </row>
  </sheetData>
  <sortState ref="A68:N301">
    <sortCondition ref="I68:I301"/>
  </sortState>
  <mergeCells count="3">
    <mergeCell ref="K2:L2"/>
    <mergeCell ref="K13:L13"/>
    <mergeCell ref="K66:L6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Non-P62 Peptides</vt:lpstr>
      <vt:lpstr>P62 Peptides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Sara Clasen</dc:creator>
  <cp:lastModifiedBy>Sara Clasen</cp:lastModifiedBy>
  <dcterms:created xsi:type="dcterms:W3CDTF">2017-05-19T02:22:44Z</dcterms:created>
  <dcterms:modified xsi:type="dcterms:W3CDTF">2017-05-19T10:43:49Z</dcterms:modified>
</cp:coreProperties>
</file>