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 Forsberg\Documents\Projekt\Astrocytes and breathing\Source data files\"/>
    </mc:Choice>
  </mc:AlternateContent>
  <bookViews>
    <workbookView xWindow="480" yWindow="180" windowWidth="27795" windowHeight="12525" tabRatio="879" activeTab="2"/>
  </bookViews>
  <sheets>
    <sheet name="preBötC Network" sheetId="3" r:id="rId1"/>
    <sheet name="pFRG Network" sheetId="4" r:id="rId2"/>
    <sheet name="Statistics" sheetId="5" r:id="rId3"/>
  </sheets>
  <calcPr calcId="162913" concurrentCalc="0"/>
</workbook>
</file>

<file path=xl/calcChain.xml><?xml version="1.0" encoding="utf-8"?>
<calcChain xmlns="http://schemas.openxmlformats.org/spreadsheetml/2006/main">
  <c r="F30" i="5" l="1"/>
  <c r="F31" i="5"/>
  <c r="F29" i="5"/>
  <c r="F27" i="5"/>
  <c r="C31" i="5"/>
  <c r="C30" i="5"/>
  <c r="C29" i="5"/>
  <c r="C27" i="5"/>
  <c r="F23" i="5"/>
  <c r="W7" i="5"/>
  <c r="X7" i="5"/>
  <c r="W8" i="5"/>
  <c r="X8" i="5"/>
  <c r="X6" i="5"/>
  <c r="W6" i="5"/>
  <c r="X5" i="5"/>
  <c r="W5" i="5"/>
  <c r="V7" i="5"/>
  <c r="V8" i="5"/>
  <c r="V5" i="5"/>
  <c r="V6" i="5"/>
  <c r="U6" i="5"/>
  <c r="U5" i="5"/>
  <c r="U7" i="5"/>
  <c r="U8" i="5"/>
  <c r="X4" i="5"/>
  <c r="W4" i="5"/>
  <c r="V4" i="5"/>
  <c r="U4" i="5"/>
  <c r="R11" i="5"/>
  <c r="S11" i="5"/>
  <c r="R12" i="5"/>
  <c r="S12" i="5"/>
  <c r="S13" i="5"/>
  <c r="R10" i="5"/>
  <c r="S10" i="5"/>
  <c r="S9" i="5"/>
  <c r="R9" i="5"/>
  <c r="J10" i="5"/>
  <c r="K10" i="5"/>
  <c r="L10" i="5"/>
  <c r="M10" i="5"/>
  <c r="N10" i="5"/>
  <c r="O10" i="5"/>
  <c r="J12" i="5"/>
  <c r="K12" i="5"/>
  <c r="L12" i="5"/>
  <c r="M12" i="5"/>
  <c r="N12" i="5"/>
  <c r="O12" i="5"/>
  <c r="M13" i="5"/>
  <c r="N13" i="5"/>
  <c r="O13" i="5"/>
  <c r="N11" i="5"/>
  <c r="O11" i="5"/>
  <c r="M11" i="5"/>
  <c r="K11" i="5"/>
  <c r="L11" i="5"/>
  <c r="J11" i="5"/>
  <c r="M9" i="5"/>
  <c r="N9" i="5"/>
  <c r="O9" i="5"/>
  <c r="K9" i="5"/>
  <c r="L9" i="5"/>
  <c r="J9" i="5"/>
  <c r="C11" i="5"/>
  <c r="D11" i="5"/>
  <c r="E11" i="5"/>
  <c r="F11" i="5"/>
  <c r="G11" i="5"/>
  <c r="H11" i="5"/>
  <c r="C12" i="5"/>
  <c r="D12" i="5"/>
  <c r="E12" i="5"/>
  <c r="F12" i="5"/>
  <c r="G12" i="5"/>
  <c r="H12" i="5"/>
  <c r="F13" i="5"/>
  <c r="G13" i="5"/>
  <c r="H13" i="5"/>
  <c r="G10" i="5"/>
  <c r="H10" i="5"/>
  <c r="C10" i="5"/>
  <c r="F10" i="5"/>
  <c r="D10" i="5"/>
  <c r="E10" i="5"/>
  <c r="G9" i="5"/>
  <c r="H9" i="5"/>
  <c r="F9" i="5"/>
  <c r="D9" i="5"/>
  <c r="E9" i="5"/>
  <c r="C9" i="5"/>
  <c r="AR33" i="4"/>
  <c r="AP33" i="4"/>
  <c r="AO33" i="4"/>
  <c r="AN33" i="4"/>
  <c r="AM33" i="4"/>
  <c r="AL33" i="4"/>
  <c r="AK33" i="4"/>
  <c r="AJ33" i="4"/>
  <c r="AI33" i="4"/>
  <c r="AH33" i="4"/>
  <c r="AG33" i="4"/>
  <c r="AE33" i="4"/>
  <c r="AD33" i="4"/>
  <c r="AC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G33" i="4"/>
  <c r="E33" i="4"/>
  <c r="D33" i="4"/>
  <c r="P33" i="3"/>
  <c r="AX33" i="3"/>
  <c r="AW33" i="3"/>
  <c r="AV33" i="3"/>
  <c r="AU33" i="3"/>
  <c r="AT33" i="3"/>
  <c r="AS33" i="3"/>
  <c r="AR33" i="3"/>
  <c r="AQ33" i="3"/>
  <c r="AP33" i="3"/>
  <c r="AO33" i="3"/>
  <c r="AN33" i="3"/>
  <c r="AM33" i="3"/>
  <c r="AL33" i="3"/>
  <c r="AK33" i="3"/>
  <c r="AJ33" i="3"/>
  <c r="AI33" i="3"/>
  <c r="AG33" i="3"/>
  <c r="AF33" i="3"/>
  <c r="AE33" i="3"/>
  <c r="AD33" i="3"/>
  <c r="AC33" i="3"/>
  <c r="AB33" i="3"/>
  <c r="Y33" i="3"/>
  <c r="X33" i="3"/>
  <c r="W33" i="3"/>
  <c r="V33" i="3"/>
  <c r="U33" i="3"/>
  <c r="T33" i="3"/>
  <c r="S33" i="3"/>
  <c r="R33" i="3"/>
  <c r="Q33" i="3"/>
  <c r="O33" i="3"/>
  <c r="N33" i="3"/>
  <c r="M33" i="3"/>
  <c r="L33" i="3"/>
  <c r="K33" i="3"/>
  <c r="J33" i="3"/>
  <c r="I33" i="3"/>
  <c r="H33" i="3"/>
  <c r="G33" i="3"/>
  <c r="E33" i="3"/>
  <c r="AR22" i="4"/>
  <c r="AQ22" i="4"/>
  <c r="AP22" i="4"/>
  <c r="AO22" i="4"/>
  <c r="AN22" i="4"/>
  <c r="AM22" i="4"/>
  <c r="AL22" i="4"/>
  <c r="AK22" i="4"/>
  <c r="AJ22" i="4"/>
  <c r="AI22" i="4"/>
  <c r="AH22" i="4"/>
  <c r="AG22" i="4"/>
  <c r="AE22" i="4"/>
  <c r="AD22" i="4"/>
  <c r="AC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G8" i="5"/>
  <c r="H8" i="5"/>
  <c r="I22" i="4"/>
  <c r="G22" i="4"/>
  <c r="F22" i="4"/>
  <c r="E22" i="4"/>
  <c r="F8" i="5"/>
  <c r="D22" i="4"/>
  <c r="E22" i="3"/>
  <c r="F22" i="3"/>
  <c r="G22" i="3"/>
  <c r="H22" i="3"/>
  <c r="I22" i="3"/>
  <c r="J22" i="3"/>
  <c r="K22" i="3"/>
  <c r="L22" i="3"/>
  <c r="M22" i="3"/>
  <c r="N22" i="3"/>
  <c r="O22" i="3"/>
  <c r="Q22" i="3"/>
  <c r="R22" i="3"/>
  <c r="S22" i="3"/>
  <c r="T22" i="3"/>
  <c r="U22" i="3"/>
  <c r="V22" i="3"/>
  <c r="W22" i="3"/>
  <c r="X22" i="3"/>
  <c r="Y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AO22" i="3"/>
  <c r="AP22" i="3"/>
  <c r="AQ22" i="3"/>
  <c r="AR22" i="3"/>
  <c r="AS22" i="3"/>
  <c r="AT22" i="3"/>
  <c r="AU22" i="3"/>
  <c r="AV22" i="3"/>
  <c r="AW22" i="3"/>
  <c r="AX22" i="3"/>
  <c r="D22" i="3"/>
  <c r="S6" i="5"/>
  <c r="S5" i="5"/>
  <c r="S7" i="5"/>
  <c r="S4" i="5"/>
  <c r="R7" i="5"/>
  <c r="R6" i="5"/>
  <c r="R5" i="5"/>
  <c r="R4" i="5"/>
  <c r="J5" i="5"/>
  <c r="C5" i="5"/>
  <c r="N7" i="5"/>
  <c r="O7" i="5"/>
  <c r="M7" i="5"/>
  <c r="N6" i="5"/>
  <c r="O6" i="5"/>
  <c r="M6" i="5"/>
  <c r="N5" i="5"/>
  <c r="O5" i="5"/>
  <c r="M5" i="5"/>
  <c r="N4" i="5"/>
  <c r="O4" i="5"/>
  <c r="M4" i="5"/>
  <c r="G4" i="5"/>
  <c r="H4" i="5"/>
  <c r="F4" i="5"/>
  <c r="F6" i="5"/>
  <c r="G6" i="5"/>
  <c r="H6" i="5"/>
  <c r="F7" i="5"/>
  <c r="G7" i="5"/>
  <c r="H7" i="5"/>
  <c r="G5" i="5"/>
  <c r="H5" i="5"/>
  <c r="F5" i="5"/>
  <c r="J6" i="5"/>
  <c r="K6" i="5"/>
  <c r="L6" i="5"/>
  <c r="J7" i="5"/>
  <c r="K7" i="5"/>
  <c r="L7" i="5"/>
  <c r="K5" i="5"/>
  <c r="L5" i="5"/>
  <c r="K4" i="5"/>
  <c r="L4" i="5"/>
  <c r="J4" i="5"/>
  <c r="C6" i="5"/>
  <c r="D6" i="5"/>
  <c r="E6" i="5"/>
  <c r="C7" i="5"/>
  <c r="D7" i="5"/>
  <c r="E7" i="5"/>
  <c r="D5" i="5"/>
  <c r="E5" i="5"/>
  <c r="C4" i="5"/>
  <c r="D4" i="5"/>
  <c r="E4" i="5"/>
  <c r="D13" i="5"/>
  <c r="E13" i="5"/>
  <c r="C8" i="5"/>
  <c r="R13" i="5"/>
  <c r="C13" i="5"/>
  <c r="K13" i="5"/>
  <c r="L13" i="5"/>
  <c r="J13" i="5"/>
  <c r="D8" i="5"/>
  <c r="E8" i="5"/>
  <c r="R8" i="5"/>
  <c r="M8" i="5"/>
  <c r="S8" i="5"/>
  <c r="N8" i="5"/>
  <c r="O8" i="5"/>
  <c r="J8" i="5"/>
  <c r="K8" i="5"/>
  <c r="L8" i="5"/>
</calcChain>
</file>

<file path=xl/sharedStrings.xml><?xml version="1.0" encoding="utf-8"?>
<sst xmlns="http://schemas.openxmlformats.org/spreadsheetml/2006/main" count="1415" uniqueCount="169">
  <si>
    <t>P3</t>
  </si>
  <si>
    <t>20x1,0z</t>
  </si>
  <si>
    <t>preBötC</t>
  </si>
  <si>
    <t>0,5s</t>
  </si>
  <si>
    <t>100ms</t>
  </si>
  <si>
    <t>MrgA1</t>
  </si>
  <si>
    <t>C57bl6</t>
  </si>
  <si>
    <t>pFRG</t>
  </si>
  <si>
    <t>ID</t>
  </si>
  <si>
    <t>161020_01-1</t>
  </si>
  <si>
    <t>161020_02-1</t>
  </si>
  <si>
    <t>161020_03-1</t>
  </si>
  <si>
    <t>161020_03-2</t>
  </si>
  <si>
    <t>161021_01-1</t>
  </si>
  <si>
    <t>161021_02-1</t>
  </si>
  <si>
    <t>161025_01-1</t>
  </si>
  <si>
    <t>161025_02-1</t>
  </si>
  <si>
    <t>161025_03-1</t>
  </si>
  <si>
    <t>161025_04-1</t>
  </si>
  <si>
    <t>161028_01-1</t>
  </si>
  <si>
    <t>161028_02-1</t>
  </si>
  <si>
    <t>161028_03-1</t>
  </si>
  <si>
    <t>161027_01-1</t>
  </si>
  <si>
    <t>161027_02-1</t>
  </si>
  <si>
    <t>161027_03-1</t>
  </si>
  <si>
    <t>Strain</t>
  </si>
  <si>
    <t>Age</t>
  </si>
  <si>
    <t>DIV</t>
  </si>
  <si>
    <t>Lens</t>
  </si>
  <si>
    <t>Region</t>
  </si>
  <si>
    <t>NO</t>
  </si>
  <si>
    <t>YES</t>
  </si>
  <si>
    <t>Image interval</t>
  </si>
  <si>
    <t>Duration (min)</t>
  </si>
  <si>
    <t>Exposure time</t>
  </si>
  <si>
    <t>Protocol</t>
  </si>
  <si>
    <t>161031_01-1</t>
  </si>
  <si>
    <t>161031_02-1</t>
  </si>
  <si>
    <t>161031_03-1</t>
  </si>
  <si>
    <t>161031_04-1</t>
  </si>
  <si>
    <t>161031_05-1</t>
  </si>
  <si>
    <t>161031_06-1</t>
  </si>
  <si>
    <t>Astrocytes</t>
  </si>
  <si>
    <t>All cells</t>
  </si>
  <si>
    <t>NON-astrocytes</t>
  </si>
  <si>
    <t>NK1R+ cells</t>
  </si>
  <si>
    <t>161121_01-1</t>
  </si>
  <si>
    <t>161121_02-1</t>
  </si>
  <si>
    <t>161121_04-1</t>
  </si>
  <si>
    <t>2x10</t>
  </si>
  <si>
    <t>161124_02-1</t>
  </si>
  <si>
    <t>161124_03-1</t>
  </si>
  <si>
    <t>161124_04-1</t>
  </si>
  <si>
    <t>161124_05-1</t>
  </si>
  <si>
    <t>161124_06-1</t>
  </si>
  <si>
    <t>Control 5 min, FLRF 5 min, CO2 5 min</t>
  </si>
  <si>
    <t>161125_01-1</t>
  </si>
  <si>
    <t>161125_03-1</t>
  </si>
  <si>
    <t>161125_04-1</t>
  </si>
  <si>
    <t>161125_05-1</t>
  </si>
  <si>
    <t>161125_02-1</t>
  </si>
  <si>
    <t>161128_01-1</t>
  </si>
  <si>
    <t>161128_02-1</t>
  </si>
  <si>
    <t>161128_03-1</t>
  </si>
  <si>
    <t>170123_01-1</t>
  </si>
  <si>
    <t>170123_02-1</t>
  </si>
  <si>
    <t>Control 5 min, FLRF 5 min, FLRF 9 min, High potassium 1 min</t>
  </si>
  <si>
    <t>170123_03-1</t>
  </si>
  <si>
    <t>170123_04-1</t>
  </si>
  <si>
    <t>170123_05-1</t>
  </si>
  <si>
    <t>170123_06-1</t>
  </si>
  <si>
    <t>170123_07-1</t>
  </si>
  <si>
    <t>170123_08-1</t>
  </si>
  <si>
    <t>170124_01-1</t>
  </si>
  <si>
    <t>Control 5 min, FLRF 5 min, Control 9 min, High potassium 1 min</t>
  </si>
  <si>
    <t>Control 5 min, FLRF 5 min, Control 4 min, High potassium 1 min</t>
  </si>
  <si>
    <t>Control 5 min, FLRF 5 min + Control 10 min</t>
  </si>
  <si>
    <t>170124_02-1</t>
  </si>
  <si>
    <t>170124_03-1</t>
  </si>
  <si>
    <t>170124_04-1</t>
  </si>
  <si>
    <t>170124_05-1</t>
  </si>
  <si>
    <t>170126_01-1</t>
  </si>
  <si>
    <t>170126_02-1</t>
  </si>
  <si>
    <t>170126_03-1</t>
  </si>
  <si>
    <t>170126_04-1</t>
  </si>
  <si>
    <t>Control 5 min, FLRF 5 min + control 10 min</t>
  </si>
  <si>
    <t>170130_01-1</t>
  </si>
  <si>
    <t>170130_02-1</t>
  </si>
  <si>
    <t>170130_03-1</t>
  </si>
  <si>
    <t>170131_01-1</t>
  </si>
  <si>
    <t>170131_02-1</t>
  </si>
  <si>
    <t>170131_03-1</t>
  </si>
  <si>
    <t>170127_01-1</t>
  </si>
  <si>
    <t>170127_03-1</t>
  </si>
  <si>
    <t>170127_02-1</t>
  </si>
  <si>
    <t>170127_04-1</t>
  </si>
  <si>
    <t>170202_01-1</t>
  </si>
  <si>
    <t>Control 5 min, FLRF 5 min, CO2 10 min</t>
  </si>
  <si>
    <t>170202_02-1</t>
  </si>
  <si>
    <t>170202_03-1</t>
  </si>
  <si>
    <t>170202_04-1</t>
  </si>
  <si>
    <t>170202_05-1</t>
  </si>
  <si>
    <t>170202_06-1</t>
  </si>
  <si>
    <t>Control 5 min, FLRF 5 min, Control  9 min, High potassium 1 min</t>
  </si>
  <si>
    <t>170203_02-1</t>
  </si>
  <si>
    <t>170203_03-1</t>
  </si>
  <si>
    <t>170203_04-1</t>
  </si>
  <si>
    <t>170207_01-1</t>
  </si>
  <si>
    <t>170207_02-1</t>
  </si>
  <si>
    <t>170207_03-1</t>
  </si>
  <si>
    <t>170207_04-1</t>
  </si>
  <si>
    <t>170209_01-1</t>
  </si>
  <si>
    <t>170209_02-1</t>
  </si>
  <si>
    <t>170209_03-1</t>
  </si>
  <si>
    <t>170209_04-1</t>
  </si>
  <si>
    <t>170209_05-1</t>
  </si>
  <si>
    <t>Fq 0-5 all cells</t>
  </si>
  <si>
    <t>Fq 5-10 all cells</t>
  </si>
  <si>
    <t>Fq 10-15 all cells</t>
  </si>
  <si>
    <t>Fq 15-20 all cells</t>
  </si>
  <si>
    <t>Fq 40-45 all cells</t>
  </si>
  <si>
    <t>Fq 45-50 all cells</t>
  </si>
  <si>
    <t>Fq 0-5 astrocytes</t>
  </si>
  <si>
    <t>Fq 5-10 astrocytes</t>
  </si>
  <si>
    <t>Fq 10-15 astrocytes</t>
  </si>
  <si>
    <t>Fq 15-20 astrocytes</t>
  </si>
  <si>
    <t>Fq 40-45 astrocytes</t>
  </si>
  <si>
    <t>Fq 45-50 astrocytes</t>
  </si>
  <si>
    <t>Fq 0-5 NONastrocytes</t>
  </si>
  <si>
    <t>Fq 5-10 NONastrocytes</t>
  </si>
  <si>
    <t>Fq 10-15 NONastrocytes</t>
  </si>
  <si>
    <t>Fq 15-20 NONastrocytes</t>
  </si>
  <si>
    <t>Fq 40-45 NONastrocytes</t>
  </si>
  <si>
    <t>Fq 45-50 NONastrocytes</t>
  </si>
  <si>
    <t>Fq 0-5 NK1R</t>
  </si>
  <si>
    <t>Fq 5-10 NK1R</t>
  </si>
  <si>
    <t>Fq 10-15 NK1R</t>
  </si>
  <si>
    <t>Fq 15-20 NK1R</t>
  </si>
  <si>
    <t>Fq 40-45 NK1R</t>
  </si>
  <si>
    <t>Fq 45-50 NK1R</t>
  </si>
  <si>
    <t>'Cutoff:'</t>
  </si>
  <si>
    <t>'Number of correlations:'</t>
  </si>
  <si>
    <t>'Number of active cells:'</t>
  </si>
  <si>
    <t>'Mean correaltion (above cutoff):'</t>
  </si>
  <si>
    <t>'Median correlation (above cutoff):'</t>
  </si>
  <si>
    <t>'99th percentile:'</t>
  </si>
  <si>
    <t>'99th percentile (all):'</t>
  </si>
  <si>
    <t>'Lambda:'</t>
  </si>
  <si>
    <t>'Sigma:'</t>
  </si>
  <si>
    <t>'Connectivity:'</t>
  </si>
  <si>
    <t>NaN</t>
  </si>
  <si>
    <t>Inf</t>
  </si>
  <si>
    <t>Mean</t>
  </si>
  <si>
    <t>SD</t>
  </si>
  <si>
    <t>SEM</t>
  </si>
  <si>
    <t>Correlations</t>
  </si>
  <si>
    <t>Lambda</t>
  </si>
  <si>
    <t>Sigma</t>
  </si>
  <si>
    <t>Connectivity</t>
  </si>
  <si>
    <t>Control</t>
  </si>
  <si>
    <t>FLRF</t>
  </si>
  <si>
    <t>WT</t>
  </si>
  <si>
    <t>MrgA1 vs WT</t>
  </si>
  <si>
    <t>Small world:</t>
  </si>
  <si>
    <t>Small world</t>
  </si>
  <si>
    <t>Control vs FLRF</t>
  </si>
  <si>
    <t>Small World</t>
  </si>
  <si>
    <t>Non-astrocytes</t>
  </si>
  <si>
    <t>Astrocytes-non-astrocytes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</si>
</sst>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textRotation="90"/>
    </xf>
    <xf numFmtId="0" fontId="1" fillId="0" borderId="0" xfId="0" applyFont="1" applyAlignment="1">
      <alignment horizontal="center" vertical="center" textRotation="90"/>
    </xf>
    <xf numFmtId="0" fontId="1" fillId="0" borderId="0" xfId="0" applyFont="1" applyFill="1"/>
    <xf numFmtId="0" fontId="0" fillId="0" borderId="0" xfId="0" applyFill="1" applyAlignment="1">
      <alignment horizontal="left"/>
    </xf>
    <xf numFmtId="0" fontId="0" fillId="0" borderId="0" xfId="0" applyFill="1"/>
    <xf numFmtId="0" fontId="0" fillId="0" borderId="0" xfId="0" applyAlignment="1">
      <alignment horizontal="center" vertical="center" textRotation="90"/>
    </xf>
    <xf numFmtId="0" fontId="1" fillId="0" borderId="0" xfId="0" applyFont="1" applyAlignment="1">
      <alignment horizontal="center" vertical="center" textRotation="90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53"/>
  <sheetViews>
    <sheetView topLeftCell="B1" workbookViewId="0">
      <pane xSplit="1" topLeftCell="C1" activePane="topRight" state="frozen"/>
      <selection activeCell="B1" sqref="B1"/>
      <selection pane="topRight" activeCell="F13" sqref="F13"/>
    </sheetView>
  </sheetViews>
  <sheetFormatPr defaultRowHeight="15" x14ac:dyDescent="0.25"/>
  <cols>
    <col min="1" max="2" width="9.140625" style="4"/>
    <col min="3" max="3" width="16" customWidth="1"/>
    <col min="4" max="4" width="57.42578125" bestFit="1" customWidth="1"/>
    <col min="5" max="5" width="15" customWidth="1"/>
    <col min="6" max="6" width="24" customWidth="1"/>
    <col min="7" max="7" width="13.85546875" customWidth="1"/>
    <col min="8" max="8" width="14.5703125" customWidth="1"/>
    <col min="9" max="9" width="38.85546875" bestFit="1" customWidth="1"/>
    <col min="10" max="10" width="9.140625" style="8"/>
    <col min="11" max="11" width="14.42578125" customWidth="1"/>
    <col min="20" max="21" width="9.140625" style="8"/>
    <col min="29" max="29" width="17.42578125" customWidth="1"/>
    <col min="30" max="30" width="14.42578125" customWidth="1"/>
    <col min="39" max="39" width="12.7109375" customWidth="1"/>
  </cols>
  <sheetData>
    <row r="1" spans="1:50" s="2" customFormat="1" x14ac:dyDescent="0.25">
      <c r="A1" s="5"/>
      <c r="B1" s="5"/>
      <c r="C1" s="2" t="s">
        <v>8</v>
      </c>
      <c r="D1" s="2" t="s">
        <v>9</v>
      </c>
      <c r="E1" s="2" t="s">
        <v>11</v>
      </c>
      <c r="F1" s="2" t="s">
        <v>12</v>
      </c>
      <c r="G1" s="2" t="s">
        <v>14</v>
      </c>
      <c r="H1" s="2" t="s">
        <v>46</v>
      </c>
      <c r="I1" s="2" t="s">
        <v>48</v>
      </c>
      <c r="J1" s="6" t="s">
        <v>50</v>
      </c>
      <c r="K1" s="2" t="s">
        <v>51</v>
      </c>
      <c r="L1" s="2" t="s">
        <v>52</v>
      </c>
      <c r="M1" s="2" t="s">
        <v>53</v>
      </c>
      <c r="N1" s="2" t="s">
        <v>54</v>
      </c>
      <c r="O1" s="2" t="s">
        <v>61</v>
      </c>
      <c r="P1" s="2" t="s">
        <v>62</v>
      </c>
      <c r="Q1" s="2" t="s">
        <v>63</v>
      </c>
      <c r="R1" s="2" t="s">
        <v>78</v>
      </c>
      <c r="S1" s="2" t="s">
        <v>80</v>
      </c>
      <c r="T1" s="6" t="s">
        <v>96</v>
      </c>
      <c r="U1" s="6" t="s">
        <v>98</v>
      </c>
      <c r="V1" s="2" t="s">
        <v>99</v>
      </c>
      <c r="W1" s="2" t="s">
        <v>100</v>
      </c>
      <c r="X1" s="2" t="s">
        <v>101</v>
      </c>
      <c r="Y1" s="2" t="s">
        <v>102</v>
      </c>
      <c r="AB1" s="2" t="s">
        <v>10</v>
      </c>
      <c r="AC1" s="2" t="s">
        <v>13</v>
      </c>
      <c r="AD1" s="2" t="s">
        <v>15</v>
      </c>
      <c r="AE1" s="2" t="s">
        <v>16</v>
      </c>
      <c r="AF1" s="2" t="s">
        <v>17</v>
      </c>
      <c r="AG1" s="2" t="s">
        <v>18</v>
      </c>
      <c r="AH1" s="2" t="s">
        <v>19</v>
      </c>
      <c r="AI1" s="2" t="s">
        <v>20</v>
      </c>
      <c r="AJ1" s="2" t="s">
        <v>21</v>
      </c>
      <c r="AK1" s="2" t="s">
        <v>40</v>
      </c>
      <c r="AL1" s="2" t="s">
        <v>41</v>
      </c>
      <c r="AM1" s="2" t="s">
        <v>47</v>
      </c>
      <c r="AN1" s="2" t="s">
        <v>73</v>
      </c>
      <c r="AO1" s="2" t="s">
        <v>77</v>
      </c>
      <c r="AP1" s="2" t="s">
        <v>79</v>
      </c>
      <c r="AQ1" s="2" t="s">
        <v>89</v>
      </c>
      <c r="AR1" s="2" t="s">
        <v>90</v>
      </c>
      <c r="AS1" s="2" t="s">
        <v>91</v>
      </c>
      <c r="AT1" s="2" t="s">
        <v>111</v>
      </c>
      <c r="AU1" s="2" t="s">
        <v>112</v>
      </c>
      <c r="AV1" s="2" t="s">
        <v>113</v>
      </c>
      <c r="AW1" s="2" t="s">
        <v>114</v>
      </c>
      <c r="AX1" s="2" t="s">
        <v>115</v>
      </c>
    </row>
    <row r="2" spans="1:50" x14ac:dyDescent="0.25">
      <c r="C2" s="2" t="s">
        <v>25</v>
      </c>
      <c r="D2" s="1" t="s">
        <v>5</v>
      </c>
      <c r="E2" s="1" t="s">
        <v>5</v>
      </c>
      <c r="F2" s="1" t="s">
        <v>5</v>
      </c>
      <c r="G2" s="1" t="s">
        <v>5</v>
      </c>
      <c r="H2" s="1" t="s">
        <v>5</v>
      </c>
      <c r="I2" s="1" t="s">
        <v>5</v>
      </c>
      <c r="J2" s="7" t="s">
        <v>5</v>
      </c>
      <c r="K2" s="1" t="s">
        <v>5</v>
      </c>
      <c r="L2" s="1" t="s">
        <v>5</v>
      </c>
      <c r="M2" s="1" t="s">
        <v>5</v>
      </c>
      <c r="N2" s="1" t="s">
        <v>5</v>
      </c>
      <c r="O2" s="1" t="s">
        <v>5</v>
      </c>
      <c r="P2" s="1" t="s">
        <v>5</v>
      </c>
      <c r="Q2" s="1" t="s">
        <v>5</v>
      </c>
      <c r="R2" s="1" t="s">
        <v>5</v>
      </c>
      <c r="S2" s="1" t="s">
        <v>5</v>
      </c>
      <c r="T2" s="7" t="s">
        <v>5</v>
      </c>
      <c r="U2" s="7" t="s">
        <v>5</v>
      </c>
      <c r="V2" s="1" t="s">
        <v>5</v>
      </c>
      <c r="W2" s="1" t="s">
        <v>5</v>
      </c>
      <c r="X2" s="1" t="s">
        <v>5</v>
      </c>
      <c r="Y2" s="1" t="s">
        <v>5</v>
      </c>
      <c r="AB2" s="1" t="s">
        <v>5</v>
      </c>
      <c r="AC2" s="1" t="s">
        <v>5</v>
      </c>
      <c r="AD2" s="1" t="s">
        <v>6</v>
      </c>
      <c r="AE2" s="1" t="s">
        <v>6</v>
      </c>
      <c r="AF2" s="1" t="s">
        <v>6</v>
      </c>
      <c r="AG2" s="1" t="s">
        <v>6</v>
      </c>
      <c r="AH2" s="1" t="s">
        <v>5</v>
      </c>
      <c r="AI2" s="1" t="s">
        <v>5</v>
      </c>
      <c r="AJ2" s="1" t="s">
        <v>5</v>
      </c>
      <c r="AK2" s="1" t="s">
        <v>6</v>
      </c>
      <c r="AL2" s="1" t="s">
        <v>6</v>
      </c>
      <c r="AM2" s="1" t="s">
        <v>5</v>
      </c>
      <c r="AN2" s="1" t="s">
        <v>5</v>
      </c>
      <c r="AO2" s="1" t="s">
        <v>5</v>
      </c>
      <c r="AP2" s="1" t="s">
        <v>5</v>
      </c>
      <c r="AQ2" s="1" t="s">
        <v>5</v>
      </c>
      <c r="AR2" s="1" t="s">
        <v>5</v>
      </c>
      <c r="AS2" s="1" t="s">
        <v>5</v>
      </c>
      <c r="AT2" s="1" t="s">
        <v>6</v>
      </c>
      <c r="AU2" s="1" t="s">
        <v>6</v>
      </c>
      <c r="AV2" s="1" t="s">
        <v>6</v>
      </c>
      <c r="AW2" s="1" t="s">
        <v>6</v>
      </c>
      <c r="AX2" s="1" t="s">
        <v>6</v>
      </c>
    </row>
    <row r="3" spans="1:50" x14ac:dyDescent="0.25">
      <c r="C3" s="2" t="s">
        <v>26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7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7" t="s">
        <v>0</v>
      </c>
      <c r="U3" s="7" t="s">
        <v>0</v>
      </c>
      <c r="V3" s="1" t="s">
        <v>0</v>
      </c>
      <c r="W3" s="1" t="s">
        <v>0</v>
      </c>
      <c r="X3" s="1" t="s">
        <v>0</v>
      </c>
      <c r="Y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  <c r="AI3" s="1" t="s">
        <v>0</v>
      </c>
      <c r="AJ3" s="1" t="s">
        <v>0</v>
      </c>
      <c r="AK3" s="1" t="s">
        <v>0</v>
      </c>
      <c r="AL3" s="1" t="s">
        <v>0</v>
      </c>
      <c r="AM3" s="1" t="s">
        <v>0</v>
      </c>
      <c r="AN3" s="1" t="s">
        <v>0</v>
      </c>
      <c r="AO3" s="1" t="s">
        <v>0</v>
      </c>
      <c r="AP3" s="1" t="s">
        <v>0</v>
      </c>
      <c r="AQ3" s="1" t="s">
        <v>0</v>
      </c>
      <c r="AR3" s="1" t="s">
        <v>0</v>
      </c>
      <c r="AS3" s="1" t="s">
        <v>0</v>
      </c>
      <c r="AT3" s="1" t="s">
        <v>0</v>
      </c>
      <c r="AU3" s="1" t="s">
        <v>0</v>
      </c>
      <c r="AV3" s="1" t="s">
        <v>0</v>
      </c>
      <c r="AW3" s="1" t="s">
        <v>0</v>
      </c>
      <c r="AX3" s="1" t="s">
        <v>0</v>
      </c>
    </row>
    <row r="4" spans="1:50" x14ac:dyDescent="0.25">
      <c r="C4" s="2" t="s">
        <v>27</v>
      </c>
      <c r="D4" s="1">
        <v>7</v>
      </c>
      <c r="E4" s="1">
        <v>7</v>
      </c>
      <c r="F4" s="1">
        <v>7</v>
      </c>
      <c r="G4" s="1">
        <v>8</v>
      </c>
      <c r="H4" s="1">
        <v>7</v>
      </c>
      <c r="I4" s="1">
        <v>7</v>
      </c>
      <c r="J4" s="7">
        <v>10</v>
      </c>
      <c r="K4" s="1">
        <v>10</v>
      </c>
      <c r="L4" s="1">
        <v>10</v>
      </c>
      <c r="M4" s="1">
        <v>10</v>
      </c>
      <c r="N4" s="1">
        <v>10</v>
      </c>
      <c r="O4" s="1">
        <v>14</v>
      </c>
      <c r="P4" s="1">
        <v>14</v>
      </c>
      <c r="Q4" s="1">
        <v>14</v>
      </c>
      <c r="R4" s="1">
        <v>7</v>
      </c>
      <c r="S4" s="1">
        <v>7</v>
      </c>
      <c r="T4" s="7">
        <v>14</v>
      </c>
      <c r="U4" s="7">
        <v>14</v>
      </c>
      <c r="V4" s="1">
        <v>14</v>
      </c>
      <c r="W4" s="1">
        <v>14</v>
      </c>
      <c r="X4" s="1">
        <v>14</v>
      </c>
      <c r="Y4" s="1">
        <v>14</v>
      </c>
      <c r="AB4" s="1">
        <v>7</v>
      </c>
      <c r="AC4" s="1">
        <v>8</v>
      </c>
      <c r="AD4" s="1">
        <v>7</v>
      </c>
      <c r="AE4" s="1">
        <v>7</v>
      </c>
      <c r="AF4" s="1">
        <v>7</v>
      </c>
      <c r="AG4" s="1">
        <v>7</v>
      </c>
      <c r="AH4" s="1">
        <v>14</v>
      </c>
      <c r="AI4" s="1">
        <v>14</v>
      </c>
      <c r="AJ4" s="1">
        <v>14</v>
      </c>
      <c r="AK4" s="1">
        <v>13</v>
      </c>
      <c r="AL4" s="1">
        <v>13</v>
      </c>
      <c r="AM4" s="1">
        <v>7</v>
      </c>
      <c r="AN4" s="1">
        <v>7</v>
      </c>
      <c r="AO4" s="1">
        <v>7</v>
      </c>
      <c r="AP4" s="1">
        <v>7</v>
      </c>
      <c r="AQ4" s="1">
        <v>14</v>
      </c>
      <c r="AR4" s="1">
        <v>14</v>
      </c>
      <c r="AS4" s="1">
        <v>14</v>
      </c>
      <c r="AT4" s="1">
        <v>9</v>
      </c>
      <c r="AU4" s="1">
        <v>9</v>
      </c>
      <c r="AV4" s="1">
        <v>9</v>
      </c>
      <c r="AW4" s="1">
        <v>9</v>
      </c>
      <c r="AX4" s="1">
        <v>9</v>
      </c>
    </row>
    <row r="5" spans="1:50" x14ac:dyDescent="0.25">
      <c r="C5" s="2" t="s">
        <v>28</v>
      </c>
      <c r="D5" s="1" t="s">
        <v>1</v>
      </c>
      <c r="E5" s="1" t="s">
        <v>1</v>
      </c>
      <c r="F5" s="1" t="s">
        <v>1</v>
      </c>
      <c r="G5" s="1" t="s">
        <v>1</v>
      </c>
      <c r="H5" s="1" t="s">
        <v>1</v>
      </c>
      <c r="I5" s="1" t="s">
        <v>1</v>
      </c>
      <c r="J5" s="7" t="s">
        <v>1</v>
      </c>
      <c r="K5" s="1" t="s">
        <v>1</v>
      </c>
      <c r="L5" s="1" t="s">
        <v>1</v>
      </c>
      <c r="M5" s="1" t="s">
        <v>1</v>
      </c>
      <c r="N5" s="1" t="s">
        <v>1</v>
      </c>
      <c r="O5" s="1" t="s">
        <v>1</v>
      </c>
      <c r="P5" s="1" t="s">
        <v>1</v>
      </c>
      <c r="Q5" s="1" t="s">
        <v>1</v>
      </c>
      <c r="R5" s="1" t="s">
        <v>1</v>
      </c>
      <c r="S5" s="1" t="s">
        <v>1</v>
      </c>
      <c r="T5" s="7" t="s">
        <v>1</v>
      </c>
      <c r="U5" s="7" t="s">
        <v>1</v>
      </c>
      <c r="V5" s="1" t="s">
        <v>1</v>
      </c>
      <c r="W5" s="1" t="s">
        <v>1</v>
      </c>
      <c r="X5" s="1" t="s">
        <v>1</v>
      </c>
      <c r="Y5" s="1" t="s">
        <v>1</v>
      </c>
      <c r="AB5" s="1" t="s">
        <v>1</v>
      </c>
      <c r="AC5" s="1" t="s">
        <v>1</v>
      </c>
      <c r="AD5" s="1" t="s">
        <v>1</v>
      </c>
      <c r="AE5" s="1" t="s">
        <v>1</v>
      </c>
      <c r="AF5" s="1" t="s">
        <v>1</v>
      </c>
      <c r="AG5" s="1" t="s">
        <v>1</v>
      </c>
      <c r="AH5" s="1" t="s">
        <v>1</v>
      </c>
      <c r="AI5" s="1" t="s">
        <v>1</v>
      </c>
      <c r="AJ5" s="1" t="s">
        <v>1</v>
      </c>
      <c r="AK5" s="1" t="s">
        <v>1</v>
      </c>
      <c r="AL5" s="1" t="s">
        <v>1</v>
      </c>
      <c r="AM5" s="1" t="s">
        <v>1</v>
      </c>
      <c r="AN5" s="1" t="s">
        <v>1</v>
      </c>
      <c r="AO5" s="1" t="s">
        <v>1</v>
      </c>
      <c r="AP5" s="1" t="s">
        <v>1</v>
      </c>
      <c r="AQ5" s="1" t="s">
        <v>1</v>
      </c>
      <c r="AR5" s="1" t="s">
        <v>1</v>
      </c>
      <c r="AS5" s="1" t="s">
        <v>1</v>
      </c>
      <c r="AT5" s="1" t="s">
        <v>1</v>
      </c>
      <c r="AU5" s="1" t="s">
        <v>1</v>
      </c>
      <c r="AV5" s="1" t="s">
        <v>1</v>
      </c>
      <c r="AW5" s="1" t="s">
        <v>1</v>
      </c>
      <c r="AX5" s="1" t="s">
        <v>1</v>
      </c>
    </row>
    <row r="6" spans="1:50" x14ac:dyDescent="0.25">
      <c r="C6" s="2" t="s">
        <v>29</v>
      </c>
      <c r="D6" s="1" t="s">
        <v>2</v>
      </c>
      <c r="E6" s="1" t="s">
        <v>2</v>
      </c>
      <c r="F6" s="1" t="s">
        <v>2</v>
      </c>
      <c r="G6" s="1" t="s">
        <v>2</v>
      </c>
      <c r="H6" s="1" t="s">
        <v>2</v>
      </c>
      <c r="I6" s="1" t="s">
        <v>2</v>
      </c>
      <c r="J6" s="7" t="s">
        <v>2</v>
      </c>
      <c r="K6" s="1" t="s">
        <v>2</v>
      </c>
      <c r="L6" s="1" t="s">
        <v>2</v>
      </c>
      <c r="M6" s="1" t="s">
        <v>2</v>
      </c>
      <c r="N6" s="1" t="s">
        <v>2</v>
      </c>
      <c r="O6" s="1" t="s">
        <v>2</v>
      </c>
      <c r="P6" s="1" t="s">
        <v>2</v>
      </c>
      <c r="Q6" s="1" t="s">
        <v>2</v>
      </c>
      <c r="R6" s="1" t="s">
        <v>2</v>
      </c>
      <c r="S6" s="1" t="s">
        <v>2</v>
      </c>
      <c r="T6" s="7" t="s">
        <v>2</v>
      </c>
      <c r="U6" s="7" t="s">
        <v>2</v>
      </c>
      <c r="V6" s="1" t="s">
        <v>2</v>
      </c>
      <c r="W6" s="1" t="s">
        <v>2</v>
      </c>
      <c r="X6" s="1" t="s">
        <v>2</v>
      </c>
      <c r="Y6" s="1" t="s">
        <v>2</v>
      </c>
      <c r="AB6" s="1" t="s">
        <v>2</v>
      </c>
      <c r="AC6" s="1" t="s">
        <v>2</v>
      </c>
      <c r="AD6" s="1" t="s">
        <v>2</v>
      </c>
      <c r="AE6" s="1" t="s">
        <v>2</v>
      </c>
      <c r="AF6" s="1" t="s">
        <v>2</v>
      </c>
      <c r="AG6" s="1" t="s">
        <v>2</v>
      </c>
      <c r="AH6" s="1" t="s">
        <v>2</v>
      </c>
      <c r="AI6" s="1" t="s">
        <v>2</v>
      </c>
      <c r="AJ6" s="1" t="s">
        <v>2</v>
      </c>
      <c r="AK6" s="1" t="s">
        <v>2</v>
      </c>
      <c r="AL6" s="1" t="s">
        <v>2</v>
      </c>
      <c r="AM6" s="1" t="s">
        <v>2</v>
      </c>
      <c r="AN6" s="1" t="s">
        <v>2</v>
      </c>
      <c r="AO6" s="1" t="s">
        <v>2</v>
      </c>
      <c r="AP6" s="1" t="s">
        <v>2</v>
      </c>
      <c r="AQ6" s="1" t="s">
        <v>2</v>
      </c>
      <c r="AR6" s="1" t="s">
        <v>2</v>
      </c>
      <c r="AS6" s="1" t="s">
        <v>2</v>
      </c>
      <c r="AT6" s="1" t="s">
        <v>2</v>
      </c>
      <c r="AU6" s="1" t="s">
        <v>2</v>
      </c>
      <c r="AV6" s="1" t="s">
        <v>2</v>
      </c>
      <c r="AW6" s="1" t="s">
        <v>2</v>
      </c>
      <c r="AX6" s="1" t="s">
        <v>2</v>
      </c>
    </row>
    <row r="7" spans="1:50" x14ac:dyDescent="0.25">
      <c r="C7" s="2" t="s">
        <v>5</v>
      </c>
      <c r="D7" s="1" t="s">
        <v>31</v>
      </c>
      <c r="E7" s="1" t="s">
        <v>31</v>
      </c>
      <c r="F7" s="1" t="s">
        <v>31</v>
      </c>
      <c r="G7" s="1" t="s">
        <v>31</v>
      </c>
      <c r="H7" s="1" t="s">
        <v>31</v>
      </c>
      <c r="I7" s="1" t="s">
        <v>31</v>
      </c>
      <c r="J7" s="7" t="s">
        <v>31</v>
      </c>
      <c r="K7" s="1" t="s">
        <v>31</v>
      </c>
      <c r="L7" s="1" t="s">
        <v>31</v>
      </c>
      <c r="M7" s="1" t="s">
        <v>31</v>
      </c>
      <c r="N7" s="1" t="s">
        <v>31</v>
      </c>
      <c r="O7" s="1" t="s">
        <v>31</v>
      </c>
      <c r="P7" s="1" t="s">
        <v>31</v>
      </c>
      <c r="Q7" s="1" t="s">
        <v>31</v>
      </c>
      <c r="R7" s="1" t="s">
        <v>31</v>
      </c>
      <c r="S7" s="1" t="s">
        <v>31</v>
      </c>
      <c r="T7" s="7" t="s">
        <v>31</v>
      </c>
      <c r="U7" s="7" t="s">
        <v>31</v>
      </c>
      <c r="V7" s="1" t="s">
        <v>31</v>
      </c>
      <c r="W7" s="1" t="s">
        <v>31</v>
      </c>
      <c r="X7" s="1" t="s">
        <v>31</v>
      </c>
      <c r="Y7" s="1" t="s">
        <v>31</v>
      </c>
      <c r="AB7" s="1" t="s">
        <v>30</v>
      </c>
      <c r="AC7" s="1" t="s">
        <v>30</v>
      </c>
      <c r="AD7" s="1" t="s">
        <v>30</v>
      </c>
      <c r="AE7" s="1" t="s">
        <v>30</v>
      </c>
      <c r="AF7" s="1" t="s">
        <v>30</v>
      </c>
      <c r="AG7" s="1" t="s">
        <v>30</v>
      </c>
      <c r="AH7" s="1" t="s">
        <v>30</v>
      </c>
      <c r="AI7" s="1" t="s">
        <v>30</v>
      </c>
      <c r="AJ7" s="1" t="s">
        <v>30</v>
      </c>
      <c r="AK7" s="1" t="s">
        <v>30</v>
      </c>
      <c r="AL7" s="1" t="s">
        <v>30</v>
      </c>
      <c r="AM7" s="1" t="s">
        <v>30</v>
      </c>
      <c r="AN7" s="1" t="s">
        <v>30</v>
      </c>
      <c r="AO7" s="1" t="s">
        <v>30</v>
      </c>
      <c r="AP7" s="1" t="s">
        <v>30</v>
      </c>
      <c r="AQ7" s="1" t="s">
        <v>30</v>
      </c>
      <c r="AR7" s="1" t="s">
        <v>30</v>
      </c>
      <c r="AS7" s="1" t="s">
        <v>30</v>
      </c>
      <c r="AT7" s="1" t="s">
        <v>30</v>
      </c>
      <c r="AU7" s="1" t="s">
        <v>30</v>
      </c>
      <c r="AV7" s="1" t="s">
        <v>30</v>
      </c>
      <c r="AW7" s="1" t="s">
        <v>30</v>
      </c>
      <c r="AX7" s="1" t="s">
        <v>30</v>
      </c>
    </row>
    <row r="8" spans="1:50" x14ac:dyDescent="0.25">
      <c r="C8" s="2" t="s">
        <v>32</v>
      </c>
      <c r="D8" s="1" t="s">
        <v>3</v>
      </c>
      <c r="E8" s="1" t="s">
        <v>3</v>
      </c>
      <c r="F8" s="1" t="s">
        <v>3</v>
      </c>
      <c r="G8" s="1" t="s">
        <v>3</v>
      </c>
      <c r="H8" s="1" t="s">
        <v>3</v>
      </c>
      <c r="I8" s="1" t="s">
        <v>3</v>
      </c>
      <c r="J8" s="7" t="s">
        <v>3</v>
      </c>
      <c r="K8" s="1" t="s">
        <v>3</v>
      </c>
      <c r="L8" s="1" t="s">
        <v>3</v>
      </c>
      <c r="M8" s="1" t="s">
        <v>3</v>
      </c>
      <c r="N8" s="1" t="s">
        <v>3</v>
      </c>
      <c r="O8" s="1" t="s">
        <v>3</v>
      </c>
      <c r="P8" s="1" t="s">
        <v>3</v>
      </c>
      <c r="Q8" s="1" t="s">
        <v>3</v>
      </c>
      <c r="R8" s="1" t="s">
        <v>3</v>
      </c>
      <c r="S8" s="1" t="s">
        <v>3</v>
      </c>
      <c r="T8" s="7" t="s">
        <v>3</v>
      </c>
      <c r="U8" s="7" t="s">
        <v>3</v>
      </c>
      <c r="V8" s="1" t="s">
        <v>3</v>
      </c>
      <c r="W8" s="1" t="s">
        <v>3</v>
      </c>
      <c r="X8" s="1" t="s">
        <v>3</v>
      </c>
      <c r="Y8" s="1" t="s">
        <v>3</v>
      </c>
      <c r="AB8" s="1" t="s">
        <v>3</v>
      </c>
      <c r="AC8" s="1" t="s">
        <v>3</v>
      </c>
      <c r="AD8" s="1" t="s">
        <v>3</v>
      </c>
      <c r="AE8" s="1" t="s">
        <v>3</v>
      </c>
      <c r="AF8" s="1" t="s">
        <v>3</v>
      </c>
      <c r="AG8" s="1" t="s">
        <v>3</v>
      </c>
      <c r="AH8" s="1" t="s">
        <v>3</v>
      </c>
      <c r="AI8" s="1" t="s">
        <v>3</v>
      </c>
      <c r="AJ8" s="1" t="s">
        <v>3</v>
      </c>
      <c r="AK8" s="1" t="s">
        <v>3</v>
      </c>
      <c r="AL8" s="1" t="s">
        <v>3</v>
      </c>
      <c r="AM8" s="1" t="s">
        <v>3</v>
      </c>
      <c r="AN8" s="1" t="s">
        <v>3</v>
      </c>
      <c r="AO8" s="1" t="s">
        <v>3</v>
      </c>
      <c r="AP8" s="1" t="s">
        <v>3</v>
      </c>
      <c r="AQ8" s="1" t="s">
        <v>3</v>
      </c>
      <c r="AR8" s="1" t="s">
        <v>3</v>
      </c>
      <c r="AS8" s="1" t="s">
        <v>3</v>
      </c>
      <c r="AT8" s="1" t="s">
        <v>3</v>
      </c>
      <c r="AU8" s="1" t="s">
        <v>3</v>
      </c>
      <c r="AV8" s="1" t="s">
        <v>3</v>
      </c>
      <c r="AW8" s="1" t="s">
        <v>3</v>
      </c>
      <c r="AX8" s="1" t="s">
        <v>3</v>
      </c>
    </row>
    <row r="9" spans="1:50" x14ac:dyDescent="0.25">
      <c r="C9" s="2" t="s">
        <v>33</v>
      </c>
      <c r="D9" s="1">
        <v>20</v>
      </c>
      <c r="E9" s="1">
        <v>20</v>
      </c>
      <c r="F9" s="1">
        <v>20</v>
      </c>
      <c r="G9" s="1">
        <v>20</v>
      </c>
      <c r="H9" s="1" t="s">
        <v>49</v>
      </c>
      <c r="I9" s="1" t="s">
        <v>49</v>
      </c>
      <c r="J9" s="7" t="s">
        <v>49</v>
      </c>
      <c r="K9" s="1" t="s">
        <v>49</v>
      </c>
      <c r="L9" s="1" t="s">
        <v>49</v>
      </c>
      <c r="M9" s="1" t="s">
        <v>49</v>
      </c>
      <c r="N9" s="1" t="s">
        <v>49</v>
      </c>
      <c r="O9" s="1" t="s">
        <v>49</v>
      </c>
      <c r="P9" s="1" t="s">
        <v>49</v>
      </c>
      <c r="Q9" s="1" t="s">
        <v>49</v>
      </c>
      <c r="R9" s="1">
        <v>20</v>
      </c>
      <c r="S9" s="1">
        <v>20</v>
      </c>
      <c r="T9" s="7">
        <v>20</v>
      </c>
      <c r="U9" s="7">
        <v>20</v>
      </c>
      <c r="V9" s="1">
        <v>20</v>
      </c>
      <c r="W9" s="1">
        <v>20</v>
      </c>
      <c r="X9" s="1">
        <v>20</v>
      </c>
      <c r="Y9" s="1">
        <v>20</v>
      </c>
      <c r="AB9" s="1">
        <v>20</v>
      </c>
      <c r="AC9" s="1">
        <v>20</v>
      </c>
      <c r="AD9" s="1">
        <v>20</v>
      </c>
      <c r="AE9" s="1">
        <v>20</v>
      </c>
      <c r="AF9" s="1">
        <v>20</v>
      </c>
      <c r="AG9" s="1">
        <v>20</v>
      </c>
      <c r="AH9" s="1">
        <v>20</v>
      </c>
      <c r="AI9" s="1">
        <v>20</v>
      </c>
      <c r="AJ9" s="1">
        <v>20</v>
      </c>
      <c r="AK9" s="1">
        <v>20</v>
      </c>
      <c r="AL9" s="1">
        <v>20</v>
      </c>
      <c r="AM9" s="1" t="s">
        <v>49</v>
      </c>
      <c r="AN9" s="1">
        <v>20</v>
      </c>
      <c r="AO9" s="1">
        <v>20</v>
      </c>
      <c r="AP9" s="1">
        <v>20</v>
      </c>
      <c r="AQ9" s="1" t="s">
        <v>49</v>
      </c>
      <c r="AR9" s="1" t="s">
        <v>49</v>
      </c>
      <c r="AS9" s="1" t="s">
        <v>49</v>
      </c>
      <c r="AT9" s="1">
        <v>20</v>
      </c>
      <c r="AU9" s="1">
        <v>20</v>
      </c>
      <c r="AV9" s="1">
        <v>20</v>
      </c>
      <c r="AW9" s="1">
        <v>20</v>
      </c>
      <c r="AX9" s="1">
        <v>20</v>
      </c>
    </row>
    <row r="10" spans="1:50" x14ac:dyDescent="0.25">
      <c r="C10" s="2" t="s">
        <v>34</v>
      </c>
      <c r="D10" s="1" t="s">
        <v>4</v>
      </c>
      <c r="E10" s="1" t="s">
        <v>4</v>
      </c>
      <c r="F10" s="1" t="s">
        <v>4</v>
      </c>
      <c r="G10" s="1" t="s">
        <v>4</v>
      </c>
      <c r="H10" s="1" t="s">
        <v>4</v>
      </c>
      <c r="I10" s="1" t="s">
        <v>4</v>
      </c>
      <c r="J10" s="7" t="s">
        <v>4</v>
      </c>
      <c r="K10" s="1" t="s">
        <v>4</v>
      </c>
      <c r="L10" s="1" t="s">
        <v>4</v>
      </c>
      <c r="M10" s="1" t="s">
        <v>4</v>
      </c>
      <c r="N10" s="1" t="s">
        <v>4</v>
      </c>
      <c r="O10" s="1" t="s">
        <v>4</v>
      </c>
      <c r="P10" s="1" t="s">
        <v>4</v>
      </c>
      <c r="Q10" s="1" t="s">
        <v>4</v>
      </c>
      <c r="R10" s="1" t="s">
        <v>4</v>
      </c>
      <c r="S10" s="1" t="s">
        <v>4</v>
      </c>
      <c r="T10" s="7" t="s">
        <v>4</v>
      </c>
      <c r="U10" s="7" t="s">
        <v>4</v>
      </c>
      <c r="V10" s="1" t="s">
        <v>4</v>
      </c>
      <c r="W10" s="1" t="s">
        <v>4</v>
      </c>
      <c r="X10" s="1" t="s">
        <v>4</v>
      </c>
      <c r="Y10" s="1" t="s">
        <v>4</v>
      </c>
      <c r="AB10" s="1" t="s">
        <v>4</v>
      </c>
      <c r="AC10" s="1" t="s">
        <v>4</v>
      </c>
      <c r="AD10" s="1" t="s">
        <v>4</v>
      </c>
      <c r="AE10" s="1" t="s">
        <v>4</v>
      </c>
      <c r="AF10" s="1" t="s">
        <v>4</v>
      </c>
      <c r="AG10" s="1" t="s">
        <v>4</v>
      </c>
      <c r="AH10" s="1" t="s">
        <v>4</v>
      </c>
      <c r="AI10" s="1" t="s">
        <v>4</v>
      </c>
      <c r="AJ10" s="1" t="s">
        <v>4</v>
      </c>
      <c r="AK10" s="1" t="s">
        <v>4</v>
      </c>
      <c r="AL10" s="1" t="s">
        <v>4</v>
      </c>
      <c r="AM10" s="1" t="s">
        <v>4</v>
      </c>
      <c r="AN10" s="1" t="s">
        <v>4</v>
      </c>
      <c r="AO10" s="1" t="s">
        <v>4</v>
      </c>
      <c r="AP10" s="1" t="s">
        <v>4</v>
      </c>
      <c r="AQ10" s="1" t="s">
        <v>4</v>
      </c>
      <c r="AR10" s="1" t="s">
        <v>4</v>
      </c>
      <c r="AS10" s="1" t="s">
        <v>4</v>
      </c>
      <c r="AT10" s="1" t="s">
        <v>4</v>
      </c>
      <c r="AU10" s="1" t="s">
        <v>4</v>
      </c>
      <c r="AV10" s="1" t="s">
        <v>4</v>
      </c>
      <c r="AW10" s="1" t="s">
        <v>4</v>
      </c>
      <c r="AX10" s="1" t="s">
        <v>4</v>
      </c>
    </row>
    <row r="11" spans="1:50" x14ac:dyDescent="0.25">
      <c r="C11" s="2" t="s">
        <v>35</v>
      </c>
      <c r="D11" t="s">
        <v>74</v>
      </c>
      <c r="E11" t="s">
        <v>74</v>
      </c>
      <c r="F11" t="s">
        <v>74</v>
      </c>
      <c r="G11" t="s">
        <v>74</v>
      </c>
      <c r="H11" t="s">
        <v>76</v>
      </c>
      <c r="I11" t="s">
        <v>76</v>
      </c>
      <c r="J11" s="8" t="s">
        <v>76</v>
      </c>
      <c r="K11" t="s">
        <v>76</v>
      </c>
      <c r="L11" t="s">
        <v>76</v>
      </c>
      <c r="M11" t="s">
        <v>76</v>
      </c>
      <c r="N11" t="s">
        <v>76</v>
      </c>
      <c r="O11" t="s">
        <v>76</v>
      </c>
      <c r="P11" t="s">
        <v>76</v>
      </c>
      <c r="Q11" t="s">
        <v>76</v>
      </c>
      <c r="R11" t="s">
        <v>74</v>
      </c>
      <c r="S11" t="s">
        <v>74</v>
      </c>
      <c r="T11" s="8" t="s">
        <v>97</v>
      </c>
      <c r="U11" s="8" t="s">
        <v>97</v>
      </c>
      <c r="V11" t="s">
        <v>97</v>
      </c>
      <c r="W11" t="s">
        <v>97</v>
      </c>
      <c r="X11" t="s">
        <v>97</v>
      </c>
      <c r="Y11" t="s">
        <v>97</v>
      </c>
      <c r="AB11" t="s">
        <v>75</v>
      </c>
      <c r="AC11" t="s">
        <v>75</v>
      </c>
      <c r="AD11" t="s">
        <v>75</v>
      </c>
      <c r="AE11" t="s">
        <v>75</v>
      </c>
      <c r="AF11" t="s">
        <v>75</v>
      </c>
      <c r="AG11" t="s">
        <v>75</v>
      </c>
      <c r="AH11" t="s">
        <v>75</v>
      </c>
      <c r="AI11" t="s">
        <v>75</v>
      </c>
      <c r="AJ11" t="s">
        <v>75</v>
      </c>
      <c r="AK11" t="s">
        <v>75</v>
      </c>
      <c r="AL11" t="s">
        <v>75</v>
      </c>
      <c r="AM11" t="s">
        <v>76</v>
      </c>
      <c r="AN11" t="s">
        <v>74</v>
      </c>
      <c r="AO11" t="s">
        <v>74</v>
      </c>
      <c r="AP11" t="s">
        <v>74</v>
      </c>
      <c r="AQ11" t="s">
        <v>76</v>
      </c>
      <c r="AR11" t="s">
        <v>76</v>
      </c>
      <c r="AS11" t="s">
        <v>76</v>
      </c>
      <c r="AT11" t="s">
        <v>97</v>
      </c>
      <c r="AU11" t="s">
        <v>97</v>
      </c>
      <c r="AV11" t="s">
        <v>97</v>
      </c>
      <c r="AW11" t="s">
        <v>97</v>
      </c>
      <c r="AX11" t="s">
        <v>97</v>
      </c>
    </row>
    <row r="12" spans="1:50" x14ac:dyDescent="0.25">
      <c r="A12" s="9" t="s">
        <v>43</v>
      </c>
      <c r="B12" s="10" t="s">
        <v>116</v>
      </c>
      <c r="C12" t="s">
        <v>140</v>
      </c>
      <c r="E12">
        <v>0.8</v>
      </c>
      <c r="F12">
        <v>0.8</v>
      </c>
      <c r="G12">
        <v>0.8</v>
      </c>
      <c r="H12">
        <v>0.8</v>
      </c>
      <c r="I12">
        <v>0.8</v>
      </c>
      <c r="J12" s="8">
        <v>0.8</v>
      </c>
      <c r="K12">
        <v>0.65</v>
      </c>
      <c r="L12">
        <v>0.65</v>
      </c>
      <c r="M12">
        <v>0.65</v>
      </c>
      <c r="N12">
        <v>0.65</v>
      </c>
      <c r="O12">
        <v>0.65</v>
      </c>
      <c r="Q12">
        <v>0.65</v>
      </c>
      <c r="R12">
        <v>0.65</v>
      </c>
      <c r="S12">
        <v>0.65</v>
      </c>
      <c r="T12" s="8">
        <v>0.65</v>
      </c>
      <c r="U12" s="8">
        <v>0.65</v>
      </c>
      <c r="V12">
        <v>0.65</v>
      </c>
      <c r="W12">
        <v>0.65</v>
      </c>
      <c r="X12">
        <v>0.65</v>
      </c>
      <c r="Y12">
        <v>0.65</v>
      </c>
      <c r="Z12" s="2"/>
      <c r="AA12" s="2"/>
      <c r="AB12">
        <v>0.8</v>
      </c>
      <c r="AC12">
        <v>0.8</v>
      </c>
      <c r="AD12">
        <v>0.8</v>
      </c>
      <c r="AE12">
        <v>0.8</v>
      </c>
      <c r="AF12">
        <v>0.8</v>
      </c>
      <c r="AG12">
        <v>0.8</v>
      </c>
      <c r="AH12">
        <v>0.8</v>
      </c>
      <c r="AI12">
        <v>0.8</v>
      </c>
      <c r="AJ12">
        <v>0.8</v>
      </c>
      <c r="AK12">
        <v>0.8</v>
      </c>
      <c r="AL12">
        <v>0.8</v>
      </c>
      <c r="AM12">
        <v>0.8</v>
      </c>
      <c r="AN12">
        <v>0.65</v>
      </c>
      <c r="AO12">
        <v>0.65</v>
      </c>
      <c r="AP12">
        <v>0.65</v>
      </c>
      <c r="AQ12">
        <v>0.65</v>
      </c>
      <c r="AR12">
        <v>0.65</v>
      </c>
      <c r="AS12">
        <v>0.65</v>
      </c>
      <c r="AT12">
        <v>0.65</v>
      </c>
      <c r="AU12">
        <v>0.65</v>
      </c>
      <c r="AV12">
        <v>0.65</v>
      </c>
      <c r="AW12">
        <v>0.65</v>
      </c>
      <c r="AX12">
        <v>0.65</v>
      </c>
    </row>
    <row r="13" spans="1:50" x14ac:dyDescent="0.25">
      <c r="A13" s="9"/>
      <c r="B13" s="10"/>
      <c r="C13" t="s">
        <v>141</v>
      </c>
      <c r="D13">
        <v>633</v>
      </c>
      <c r="E13">
        <v>627</v>
      </c>
      <c r="F13">
        <v>521</v>
      </c>
      <c r="G13">
        <v>423</v>
      </c>
      <c r="H13">
        <v>541</v>
      </c>
      <c r="I13">
        <v>565</v>
      </c>
      <c r="J13" s="8">
        <v>628</v>
      </c>
      <c r="K13">
        <v>319</v>
      </c>
      <c r="L13">
        <v>387</v>
      </c>
      <c r="M13">
        <v>402</v>
      </c>
      <c r="N13">
        <v>438</v>
      </c>
      <c r="O13">
        <v>519</v>
      </c>
      <c r="Q13">
        <v>439</v>
      </c>
      <c r="R13">
        <v>419</v>
      </c>
      <c r="S13">
        <v>371</v>
      </c>
      <c r="T13" s="8">
        <v>427</v>
      </c>
      <c r="U13" s="8">
        <v>467</v>
      </c>
      <c r="V13">
        <v>574</v>
      </c>
      <c r="W13">
        <v>484</v>
      </c>
      <c r="X13">
        <v>671</v>
      </c>
      <c r="Y13">
        <v>497</v>
      </c>
      <c r="Z13" s="2"/>
      <c r="AA13" s="2"/>
      <c r="AB13">
        <v>740</v>
      </c>
      <c r="AC13">
        <v>593</v>
      </c>
      <c r="AD13">
        <v>400</v>
      </c>
      <c r="AE13">
        <v>401</v>
      </c>
      <c r="AF13">
        <v>510</v>
      </c>
      <c r="AG13">
        <v>481</v>
      </c>
      <c r="AH13">
        <v>671</v>
      </c>
      <c r="AI13">
        <v>421</v>
      </c>
      <c r="AJ13">
        <v>603</v>
      </c>
      <c r="AK13">
        <v>464</v>
      </c>
      <c r="AL13">
        <v>473</v>
      </c>
      <c r="AM13">
        <v>522</v>
      </c>
      <c r="AN13">
        <v>451</v>
      </c>
      <c r="AO13">
        <v>606</v>
      </c>
      <c r="AP13">
        <v>546</v>
      </c>
      <c r="AQ13">
        <v>279</v>
      </c>
      <c r="AR13">
        <v>498</v>
      </c>
      <c r="AS13">
        <v>565</v>
      </c>
      <c r="AT13">
        <v>318</v>
      </c>
      <c r="AU13">
        <v>497</v>
      </c>
      <c r="AV13">
        <v>619</v>
      </c>
      <c r="AW13">
        <v>454</v>
      </c>
      <c r="AX13">
        <v>334</v>
      </c>
    </row>
    <row r="14" spans="1:50" x14ac:dyDescent="0.25">
      <c r="A14" s="9"/>
      <c r="B14" s="10"/>
      <c r="C14" t="s">
        <v>142</v>
      </c>
      <c r="D14">
        <v>38</v>
      </c>
      <c r="E14">
        <v>83</v>
      </c>
      <c r="F14">
        <v>81</v>
      </c>
      <c r="G14">
        <v>23</v>
      </c>
      <c r="H14">
        <v>54</v>
      </c>
      <c r="I14">
        <v>67</v>
      </c>
      <c r="J14" s="8">
        <v>79</v>
      </c>
      <c r="K14">
        <v>160</v>
      </c>
      <c r="L14">
        <v>251</v>
      </c>
      <c r="M14">
        <v>83</v>
      </c>
      <c r="N14">
        <v>31</v>
      </c>
      <c r="O14">
        <v>40</v>
      </c>
      <c r="Q14">
        <v>35</v>
      </c>
      <c r="R14">
        <v>120</v>
      </c>
      <c r="S14">
        <v>149</v>
      </c>
      <c r="T14" s="8">
        <v>73</v>
      </c>
      <c r="U14" s="8">
        <v>79</v>
      </c>
      <c r="V14">
        <v>28</v>
      </c>
      <c r="W14">
        <v>133</v>
      </c>
      <c r="X14">
        <v>124</v>
      </c>
      <c r="Y14">
        <v>86</v>
      </c>
      <c r="Z14" s="2"/>
      <c r="AA14" s="2"/>
      <c r="AB14">
        <v>67</v>
      </c>
      <c r="AC14">
        <v>106</v>
      </c>
      <c r="AD14">
        <v>130</v>
      </c>
      <c r="AE14">
        <v>171</v>
      </c>
      <c r="AF14">
        <v>16</v>
      </c>
      <c r="AG14">
        <v>95</v>
      </c>
      <c r="AH14">
        <v>66</v>
      </c>
      <c r="AI14">
        <v>115</v>
      </c>
      <c r="AJ14">
        <v>39</v>
      </c>
      <c r="AK14">
        <v>77</v>
      </c>
      <c r="AL14">
        <v>194</v>
      </c>
      <c r="AM14">
        <v>74</v>
      </c>
      <c r="AN14">
        <v>91</v>
      </c>
      <c r="AO14">
        <v>91</v>
      </c>
      <c r="AP14">
        <v>91</v>
      </c>
      <c r="AQ14">
        <v>36</v>
      </c>
      <c r="AR14">
        <v>20</v>
      </c>
      <c r="AS14">
        <v>70</v>
      </c>
      <c r="AT14">
        <v>16</v>
      </c>
      <c r="AU14">
        <v>59</v>
      </c>
      <c r="AV14">
        <v>52</v>
      </c>
      <c r="AW14">
        <v>77</v>
      </c>
      <c r="AX14">
        <v>91</v>
      </c>
    </row>
    <row r="15" spans="1:50" x14ac:dyDescent="0.25">
      <c r="A15" s="9"/>
      <c r="B15" s="10"/>
      <c r="C15" t="s">
        <v>143</v>
      </c>
      <c r="D15">
        <v>0.82835607834164404</v>
      </c>
      <c r="E15">
        <v>0.93025473273130699</v>
      </c>
      <c r="F15">
        <v>0.81484656102008701</v>
      </c>
      <c r="G15">
        <v>0.81250963217274397</v>
      </c>
      <c r="H15">
        <v>0.81193759654939301</v>
      </c>
      <c r="I15">
        <v>0.83319599264884503</v>
      </c>
      <c r="J15" s="8">
        <v>0.82981667046903596</v>
      </c>
      <c r="K15">
        <v>0.8367760869027</v>
      </c>
      <c r="L15">
        <v>0.69027648999297297</v>
      </c>
      <c r="M15">
        <v>0.75527916421364905</v>
      </c>
      <c r="N15">
        <v>0.65308808041009003</v>
      </c>
      <c r="O15">
        <v>0.70108049630871405</v>
      </c>
      <c r="Q15">
        <v>0.70568359594155095</v>
      </c>
      <c r="R15">
        <v>0.901546252570117</v>
      </c>
      <c r="S15">
        <v>0.94850845031967701</v>
      </c>
      <c r="T15" s="8">
        <v>0.88303919031393197</v>
      </c>
      <c r="U15" s="8">
        <v>0.82040212663177403</v>
      </c>
      <c r="V15">
        <v>0.93184355963896903</v>
      </c>
      <c r="W15">
        <v>0.70267864899507504</v>
      </c>
      <c r="X15">
        <v>0.93300818569346</v>
      </c>
      <c r="Y15">
        <v>0.84465879051302595</v>
      </c>
      <c r="Z15" s="2"/>
      <c r="AA15" s="2"/>
      <c r="AB15">
        <v>0.81717519725539001</v>
      </c>
      <c r="AC15">
        <v>0.91453620740681896</v>
      </c>
      <c r="AD15">
        <v>0.86525358066493596</v>
      </c>
      <c r="AE15">
        <v>0.80691569643307504</v>
      </c>
      <c r="AF15">
        <v>0.827818618740781</v>
      </c>
      <c r="AG15">
        <v>0.80508121077181904</v>
      </c>
      <c r="AH15">
        <v>0.81875175704758496</v>
      </c>
      <c r="AI15">
        <v>0.83871449462390102</v>
      </c>
      <c r="AJ15">
        <v>0.82519380623366201</v>
      </c>
      <c r="AK15">
        <v>0.87989174947242799</v>
      </c>
      <c r="AL15">
        <v>0.91361057145890401</v>
      </c>
      <c r="AM15">
        <v>0.85185801749524104</v>
      </c>
      <c r="AN15">
        <v>0.71429112650274096</v>
      </c>
      <c r="AO15">
        <v>0.95843507567258202</v>
      </c>
      <c r="AP15">
        <v>0.75752520687556701</v>
      </c>
      <c r="AQ15">
        <v>0.72434753168152799</v>
      </c>
      <c r="AR15">
        <v>0.88898215614946796</v>
      </c>
      <c r="AS15">
        <v>0.74791033608412405</v>
      </c>
      <c r="AT15">
        <v>0.85649293046600505</v>
      </c>
      <c r="AU15">
        <v>0.82953884787310705</v>
      </c>
      <c r="AV15">
        <v>0.78242586906127098</v>
      </c>
      <c r="AW15">
        <v>0.84714217318373897</v>
      </c>
      <c r="AX15">
        <v>0.92299331683985197</v>
      </c>
    </row>
    <row r="16" spans="1:50" x14ac:dyDescent="0.25">
      <c r="A16" s="9"/>
      <c r="B16" s="10"/>
      <c r="C16" t="s">
        <v>144</v>
      </c>
      <c r="D16">
        <v>0.82565254442209701</v>
      </c>
      <c r="E16">
        <v>0.93351476384569898</v>
      </c>
      <c r="F16">
        <v>0.81367212938605304</v>
      </c>
      <c r="G16">
        <v>0.811196650669607</v>
      </c>
      <c r="H16">
        <v>0.81110988541353202</v>
      </c>
      <c r="I16">
        <v>0.82580380360350902</v>
      </c>
      <c r="J16" s="8">
        <v>0.82338433489083396</v>
      </c>
      <c r="K16">
        <v>0.83701417067557005</v>
      </c>
      <c r="L16">
        <v>0.68366937050606702</v>
      </c>
      <c r="M16">
        <v>0.75013869990221305</v>
      </c>
      <c r="N16">
        <v>0.65308808041009003</v>
      </c>
      <c r="O16">
        <v>0.69094223192676996</v>
      </c>
      <c r="Q16">
        <v>0.69871832120113397</v>
      </c>
      <c r="R16">
        <v>0.90506762117413797</v>
      </c>
      <c r="S16">
        <v>0.95175089129074097</v>
      </c>
      <c r="T16" s="8">
        <v>0.89056149017680297</v>
      </c>
      <c r="U16" s="8">
        <v>0.82078824932014205</v>
      </c>
      <c r="V16">
        <v>0.93949310544041098</v>
      </c>
      <c r="W16">
        <v>0.68996742698309999</v>
      </c>
      <c r="X16">
        <v>0.93973736879941405</v>
      </c>
      <c r="Y16">
        <v>0.84836974091119499</v>
      </c>
      <c r="Z16" s="2"/>
      <c r="AA16" s="2"/>
      <c r="AB16">
        <v>0.81301685324606798</v>
      </c>
      <c r="AC16">
        <v>0.91646539512272496</v>
      </c>
      <c r="AD16">
        <v>0.86575624871240198</v>
      </c>
      <c r="AE16">
        <v>0.81314469907743903</v>
      </c>
      <c r="AF16">
        <v>0.817285610047226</v>
      </c>
      <c r="AG16">
        <v>0.805100261426278</v>
      </c>
      <c r="AH16">
        <v>0.81378254699968</v>
      </c>
      <c r="AI16">
        <v>0.83342342796555902</v>
      </c>
      <c r="AJ16">
        <v>0.82762741186693101</v>
      </c>
      <c r="AK16">
        <v>0.88235218896478496</v>
      </c>
      <c r="AL16">
        <v>0.914749999505721</v>
      </c>
      <c r="AM16">
        <v>0.839701693060665</v>
      </c>
      <c r="AN16">
        <v>0.70884112447398595</v>
      </c>
      <c r="AO16">
        <v>0.95988984895478602</v>
      </c>
      <c r="AP16">
        <v>0.75595440000761904</v>
      </c>
      <c r="AQ16">
        <v>0.71281956255742696</v>
      </c>
      <c r="AR16">
        <v>0.89052736003753297</v>
      </c>
      <c r="AS16">
        <v>0.74426716370564705</v>
      </c>
      <c r="AT16">
        <v>0.87004429851222098</v>
      </c>
      <c r="AU16">
        <v>0.82960166979596905</v>
      </c>
      <c r="AV16">
        <v>0.78657818543658897</v>
      </c>
      <c r="AW16">
        <v>0.85937165162030804</v>
      </c>
      <c r="AX16">
        <v>0.92598738783673495</v>
      </c>
    </row>
    <row r="17" spans="1:50" x14ac:dyDescent="0.25">
      <c r="A17" s="9"/>
      <c r="B17" s="10"/>
      <c r="C17" t="s">
        <v>145</v>
      </c>
      <c r="D17">
        <v>0.87435499217525003</v>
      </c>
      <c r="E17">
        <v>0.97125786666550595</v>
      </c>
      <c r="F17">
        <v>0.855662056995802</v>
      </c>
      <c r="G17">
        <v>0.81991483848962898</v>
      </c>
      <c r="H17">
        <v>0.83530514178710502</v>
      </c>
      <c r="I17">
        <v>0.98427192509675399</v>
      </c>
      <c r="J17" s="8">
        <v>0.90717511366758696</v>
      </c>
      <c r="K17">
        <v>0.93859902413893403</v>
      </c>
      <c r="L17">
        <v>0.79078898282519405</v>
      </c>
      <c r="M17">
        <v>0.90624016270417196</v>
      </c>
      <c r="N17">
        <v>0.65308808041009003</v>
      </c>
      <c r="O17">
        <v>0.82670989276020301</v>
      </c>
      <c r="Q17">
        <v>0.78978688261691599</v>
      </c>
      <c r="R17">
        <v>0.95523471931182302</v>
      </c>
      <c r="S17">
        <v>0.98366723975069403</v>
      </c>
      <c r="T17" s="8">
        <v>0.965340557650332</v>
      </c>
      <c r="U17" s="8">
        <v>0.91784541664152097</v>
      </c>
      <c r="V17">
        <v>0.98121323975207997</v>
      </c>
      <c r="W17">
        <v>0.84173701511564203</v>
      </c>
      <c r="X17">
        <v>0.97602924497056998</v>
      </c>
      <c r="Y17">
        <v>0.93559520684938502</v>
      </c>
      <c r="Z17" s="2"/>
      <c r="AA17" s="2"/>
      <c r="AB17">
        <v>0.84352539629532397</v>
      </c>
      <c r="AC17">
        <v>0.96131077870573101</v>
      </c>
      <c r="AD17">
        <v>0.92953142553433499</v>
      </c>
      <c r="AE17">
        <v>0.81314469907743903</v>
      </c>
      <c r="AF17">
        <v>0.86152526194071699</v>
      </c>
      <c r="AG17">
        <v>0.80884950674235301</v>
      </c>
      <c r="AH17">
        <v>0.87879682992790598</v>
      </c>
      <c r="AI17">
        <v>0.91500956135714395</v>
      </c>
      <c r="AJ17">
        <v>0.86313057376881697</v>
      </c>
      <c r="AK17">
        <v>0.95239042261507201</v>
      </c>
      <c r="AL17">
        <v>0.96691884522040605</v>
      </c>
      <c r="AM17">
        <v>0.97270461753288395</v>
      </c>
      <c r="AN17">
        <v>0.82416749297761804</v>
      </c>
      <c r="AO17">
        <v>0.98435306935087996</v>
      </c>
      <c r="AP17">
        <v>0.88523272250718099</v>
      </c>
      <c r="AQ17">
        <v>0.86377737972892099</v>
      </c>
      <c r="AR17">
        <v>0.96446382443135603</v>
      </c>
      <c r="AS17">
        <v>0.88388373425865296</v>
      </c>
      <c r="AT17">
        <v>0.91545972379956198</v>
      </c>
      <c r="AU17">
        <v>0.91688796764629898</v>
      </c>
      <c r="AV17">
        <v>0.91792184144530298</v>
      </c>
      <c r="AW17">
        <v>0.95151322884071898</v>
      </c>
      <c r="AX17">
        <v>0.96883903427545703</v>
      </c>
    </row>
    <row r="18" spans="1:50" x14ac:dyDescent="0.25">
      <c r="A18" s="9"/>
      <c r="B18" s="10"/>
      <c r="C18" t="s">
        <v>146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 s="8">
        <v>1</v>
      </c>
      <c r="K18">
        <v>0.94222008931082402</v>
      </c>
      <c r="L18">
        <v>0.60998379286455195</v>
      </c>
      <c r="M18">
        <v>1</v>
      </c>
      <c r="N18">
        <v>1</v>
      </c>
      <c r="O18">
        <v>1</v>
      </c>
      <c r="Q18">
        <v>1</v>
      </c>
      <c r="R18">
        <v>0.92495107506614604</v>
      </c>
      <c r="S18">
        <v>0.96110895802601404</v>
      </c>
      <c r="T18" s="8">
        <v>1</v>
      </c>
      <c r="U18" s="8">
        <v>1</v>
      </c>
      <c r="V18">
        <v>1</v>
      </c>
      <c r="W18">
        <v>0.86478411610489903</v>
      </c>
      <c r="X18">
        <v>0.98088843097579004</v>
      </c>
      <c r="Y18">
        <v>1</v>
      </c>
      <c r="Z18" s="2"/>
      <c r="AA18" s="2"/>
      <c r="AB18">
        <v>1</v>
      </c>
      <c r="AC18">
        <v>0.95627112172106998</v>
      </c>
      <c r="AD18">
        <v>0.84176753922950598</v>
      </c>
      <c r="AE18">
        <v>0.58152156770281604</v>
      </c>
      <c r="AF18">
        <v>1</v>
      </c>
      <c r="AG18">
        <v>1</v>
      </c>
      <c r="AH18">
        <v>1</v>
      </c>
      <c r="AI18">
        <v>0.918493935641302</v>
      </c>
      <c r="AJ18">
        <v>1</v>
      </c>
      <c r="AK18">
        <v>1</v>
      </c>
      <c r="AL18">
        <v>0.94282211812621297</v>
      </c>
      <c r="AM18">
        <v>1</v>
      </c>
      <c r="AN18">
        <v>1</v>
      </c>
      <c r="AO18">
        <v>1</v>
      </c>
      <c r="AP18">
        <v>1</v>
      </c>
      <c r="AQ18">
        <v>1</v>
      </c>
      <c r="AR18">
        <v>1</v>
      </c>
      <c r="AS18">
        <v>1</v>
      </c>
      <c r="AT18">
        <v>1</v>
      </c>
      <c r="AU18">
        <v>1</v>
      </c>
      <c r="AV18">
        <v>1</v>
      </c>
      <c r="AW18">
        <v>1</v>
      </c>
      <c r="AX18">
        <v>1</v>
      </c>
    </row>
    <row r="19" spans="1:50" x14ac:dyDescent="0.25">
      <c r="A19" s="9"/>
      <c r="B19" s="10"/>
      <c r="C19" t="s">
        <v>147</v>
      </c>
      <c r="D19">
        <v>0.83926794099160695</v>
      </c>
      <c r="E19">
        <v>0.91269999999999996</v>
      </c>
      <c r="F19">
        <v>0.87861171096990698</v>
      </c>
      <c r="G19">
        <v>0.93235243152884095</v>
      </c>
      <c r="H19">
        <v>0.84983507846054496</v>
      </c>
      <c r="I19">
        <v>0.90940897557454003</v>
      </c>
      <c r="J19" s="8">
        <v>0.92207864793823102</v>
      </c>
      <c r="K19">
        <v>0.9132671</v>
      </c>
      <c r="L19">
        <v>0.84570267047546299</v>
      </c>
      <c r="M19">
        <v>1.0005511160099201</v>
      </c>
      <c r="N19">
        <v>0.41661247669831403</v>
      </c>
      <c r="O19">
        <v>0.686472020884073</v>
      </c>
      <c r="Q19">
        <v>0.47231535636695299</v>
      </c>
      <c r="R19">
        <v>0.99809999999999999</v>
      </c>
      <c r="S19">
        <v>1.00008950948801</v>
      </c>
      <c r="T19" s="8">
        <v>0.93781300000000001</v>
      </c>
      <c r="U19" s="8">
        <v>1.0003167564143201</v>
      </c>
      <c r="V19">
        <v>0.81732000000000005</v>
      </c>
      <c r="W19">
        <v>0.53494982241412004</v>
      </c>
      <c r="X19">
        <v>0.42891899999999999</v>
      </c>
      <c r="Y19">
        <v>0.91278429999999999</v>
      </c>
      <c r="Z19" s="2"/>
      <c r="AA19" s="2"/>
      <c r="AB19">
        <v>0.112371512411405</v>
      </c>
      <c r="AC19">
        <v>0.91287169999999995</v>
      </c>
      <c r="AD19">
        <v>0.978735343552395</v>
      </c>
      <c r="AE19">
        <v>0.71490274343927795</v>
      </c>
      <c r="AF19">
        <v>0.19393939393939399</v>
      </c>
      <c r="AG19">
        <v>0.47675886381891502</v>
      </c>
      <c r="AH19">
        <v>0.20842525157897901</v>
      </c>
      <c r="AI19">
        <v>0.98766629426768704</v>
      </c>
      <c r="AJ19">
        <v>0.12532201109803301</v>
      </c>
      <c r="AK19">
        <v>0.74736932566959602</v>
      </c>
      <c r="AL19">
        <v>0.98770999999999998</v>
      </c>
      <c r="AM19">
        <v>0.75429301949049699</v>
      </c>
      <c r="AN19">
        <v>0.97554375950910299</v>
      </c>
      <c r="AO19">
        <v>0.81827000000000005</v>
      </c>
      <c r="AP19">
        <v>0.94808892667967304</v>
      </c>
      <c r="AQ19">
        <v>0.85078643812274102</v>
      </c>
      <c r="AR19">
        <v>0.98172099999999995</v>
      </c>
      <c r="AS19">
        <v>1.02113219188647</v>
      </c>
      <c r="AT19">
        <v>0.91800000000000004</v>
      </c>
      <c r="AU19">
        <v>0.93777180000000004</v>
      </c>
      <c r="AV19">
        <v>1.05033936651584</v>
      </c>
      <c r="AW19">
        <v>1.00049398979088</v>
      </c>
      <c r="AX19">
        <v>0.917771</v>
      </c>
    </row>
    <row r="20" spans="1:50" x14ac:dyDescent="0.25">
      <c r="A20" s="9"/>
      <c r="B20" s="10"/>
      <c r="C20" t="s">
        <v>148</v>
      </c>
      <c r="D20">
        <v>1.5678726496354101</v>
      </c>
      <c r="E20">
        <v>5.1278100000000002</v>
      </c>
      <c r="F20">
        <v>2.4503252751166098</v>
      </c>
      <c r="G20">
        <v>3.3751823000000001</v>
      </c>
      <c r="H20">
        <v>2.9705874617099401</v>
      </c>
      <c r="I20">
        <v>2.50450051412282</v>
      </c>
      <c r="J20" s="8">
        <v>2.1347286073685301</v>
      </c>
      <c r="K20">
        <v>1.3818999999999999</v>
      </c>
      <c r="L20">
        <v>7.2353415891027097</v>
      </c>
      <c r="M20">
        <v>1.01355095164071</v>
      </c>
      <c r="N20">
        <v>2.1284100000000001</v>
      </c>
      <c r="O20">
        <v>2.0360010419623702</v>
      </c>
      <c r="Q20">
        <v>1.5793825595886399</v>
      </c>
      <c r="R20">
        <v>3.2358910000000001</v>
      </c>
      <c r="S20">
        <v>4.1289100000000003</v>
      </c>
      <c r="T20" s="8">
        <v>3.1289099999999999</v>
      </c>
      <c r="U20" s="8">
        <v>4.1288999999999998</v>
      </c>
      <c r="V20">
        <v>2.1249980000000002</v>
      </c>
      <c r="W20">
        <v>1.6552614193866799</v>
      </c>
      <c r="X20">
        <v>2.1289400000000001</v>
      </c>
      <c r="Y20">
        <v>4.1289100000000003</v>
      </c>
      <c r="Z20" s="2"/>
      <c r="AA20" s="2"/>
      <c r="AB20">
        <v>1.3038206075572201</v>
      </c>
      <c r="AC20">
        <v>1.0000373532759701</v>
      </c>
      <c r="AD20">
        <v>1.0809257552681799</v>
      </c>
      <c r="AE20">
        <v>7.1278180000000004</v>
      </c>
      <c r="AF20">
        <v>3.51351351351351</v>
      </c>
      <c r="AG20">
        <v>2.3891269999999998</v>
      </c>
      <c r="AH20">
        <v>2.8048057426872499</v>
      </c>
      <c r="AI20">
        <v>1.2584261314998999</v>
      </c>
      <c r="AJ20">
        <v>3.0873362445414898</v>
      </c>
      <c r="AK20">
        <v>1.05575535982088</v>
      </c>
      <c r="AL20">
        <v>1.00001559177309</v>
      </c>
      <c r="AM20">
        <v>7.37735340693746</v>
      </c>
      <c r="AN20">
        <v>1.1677858577040301</v>
      </c>
      <c r="AO20">
        <v>2.8891900000000001</v>
      </c>
      <c r="AP20">
        <v>1.03889328415227</v>
      </c>
      <c r="AQ20">
        <v>1.37067874889564</v>
      </c>
      <c r="AR20">
        <v>5.1280999999999999</v>
      </c>
      <c r="AS20">
        <v>1.1401925098397401</v>
      </c>
      <c r="AT20">
        <v>1.0010037348410901</v>
      </c>
      <c r="AU20">
        <v>2.9177</v>
      </c>
      <c r="AV20">
        <v>1.1658530232503199</v>
      </c>
      <c r="AW20">
        <v>1.01247580588182</v>
      </c>
      <c r="AX20">
        <v>3.1988099999999999</v>
      </c>
    </row>
    <row r="21" spans="1:50" x14ac:dyDescent="0.25">
      <c r="A21" s="9"/>
      <c r="B21" s="10"/>
      <c r="C21" t="s">
        <v>149</v>
      </c>
      <c r="D21">
        <v>0.76315789473684204</v>
      </c>
      <c r="E21">
        <v>0.91278126000000004</v>
      </c>
      <c r="F21">
        <v>0.38271604938271597</v>
      </c>
      <c r="G21">
        <v>0.13043478260869601</v>
      </c>
      <c r="H21">
        <v>0.296296296296296</v>
      </c>
      <c r="I21">
        <v>0.34328358208955201</v>
      </c>
      <c r="J21" s="8">
        <v>0.405063291139241</v>
      </c>
      <c r="K21">
        <v>0.91278000000000004</v>
      </c>
      <c r="L21">
        <v>0.28685258964143401</v>
      </c>
      <c r="M21">
        <v>0.91374599999999995</v>
      </c>
      <c r="N21">
        <v>6.4516129032258104E-2</v>
      </c>
      <c r="O21">
        <v>0.47499999999999998</v>
      </c>
      <c r="Q21">
        <v>0.54285714285714304</v>
      </c>
      <c r="R21">
        <v>0.98164379999999996</v>
      </c>
      <c r="S21">
        <v>0.98126000000000002</v>
      </c>
      <c r="T21" s="8">
        <v>0.82168399999999997</v>
      </c>
      <c r="U21" s="8">
        <v>0.8623999</v>
      </c>
      <c r="V21">
        <v>0.951627</v>
      </c>
      <c r="W21">
        <v>0.59398496240601495</v>
      </c>
      <c r="X21">
        <v>0.86165879999999995</v>
      </c>
      <c r="Y21">
        <v>0.94779999999999998</v>
      </c>
      <c r="Z21" s="2"/>
      <c r="AA21" s="2"/>
      <c r="AB21">
        <v>0.20895522388059701</v>
      </c>
      <c r="AC21">
        <v>0.99187159999999996</v>
      </c>
      <c r="AD21">
        <v>0.984615384615385</v>
      </c>
      <c r="AE21">
        <v>1.7543859649122799E-2</v>
      </c>
      <c r="AF21">
        <v>0.3125</v>
      </c>
      <c r="AG21">
        <v>4.2105263157894701E-2</v>
      </c>
      <c r="AH21">
        <v>0.33333333333333298</v>
      </c>
      <c r="AI21">
        <v>0.99130434782608701</v>
      </c>
      <c r="AJ21">
        <v>0.20512820512820501</v>
      </c>
      <c r="AK21">
        <v>0.84415584415584399</v>
      </c>
      <c r="AL21">
        <v>0.81261000000000005</v>
      </c>
      <c r="AM21">
        <v>0.51351351351351404</v>
      </c>
      <c r="AN21">
        <v>0.97802197802197799</v>
      </c>
      <c r="AO21">
        <v>0.98176099999999999</v>
      </c>
      <c r="AP21">
        <v>0.95604395604395598</v>
      </c>
      <c r="AQ21">
        <v>0.88888888888888895</v>
      </c>
      <c r="AR21">
        <v>0.91271800000000003</v>
      </c>
      <c r="AS21">
        <v>0.83761799999999997</v>
      </c>
      <c r="AT21">
        <v>0.91718</v>
      </c>
      <c r="AU21">
        <v>0.71656799999999998</v>
      </c>
      <c r="AV21">
        <v>0.56128699999999998</v>
      </c>
      <c r="AW21">
        <v>0.87126000000000003</v>
      </c>
      <c r="AX21">
        <v>0.89712599999999998</v>
      </c>
    </row>
    <row r="22" spans="1:50" x14ac:dyDescent="0.25">
      <c r="A22" s="9"/>
      <c r="B22" s="5"/>
      <c r="C22" t="s">
        <v>163</v>
      </c>
      <c r="D22">
        <f>D20/D19</f>
        <v>1.8681431436341371</v>
      </c>
      <c r="E22">
        <f t="shared" ref="E22:AX22" si="0">E20/E19</f>
        <v>5.6182864029801696</v>
      </c>
      <c r="F22">
        <f t="shared" si="0"/>
        <v>2.7888602490987457</v>
      </c>
      <c r="G22">
        <f t="shared" si="0"/>
        <v>3.6200713226708561</v>
      </c>
      <c r="H22">
        <f t="shared" si="0"/>
        <v>3.4954869915361524</v>
      </c>
      <c r="I22">
        <f t="shared" si="0"/>
        <v>2.7539870194711287</v>
      </c>
      <c r="J22" s="8">
        <f t="shared" si="0"/>
        <v>2.3151263855223041</v>
      </c>
      <c r="K22">
        <f t="shared" si="0"/>
        <v>1.5131389272645428</v>
      </c>
      <c r="L22">
        <f t="shared" si="0"/>
        <v>8.5554200568326504</v>
      </c>
      <c r="M22">
        <f t="shared" si="0"/>
        <v>1.0129926751594978</v>
      </c>
      <c r="N22">
        <f t="shared" si="0"/>
        <v>5.1088484360041573</v>
      </c>
      <c r="O22">
        <f t="shared" si="0"/>
        <v>2.9658907865469977</v>
      </c>
      <c r="Q22">
        <f t="shared" si="0"/>
        <v>3.3439153275414153</v>
      </c>
      <c r="R22">
        <f t="shared" si="0"/>
        <v>3.2420508967037374</v>
      </c>
      <c r="S22">
        <f t="shared" si="0"/>
        <v>4.1285404564575146</v>
      </c>
      <c r="T22" s="8">
        <f t="shared" si="0"/>
        <v>3.3363900905617641</v>
      </c>
      <c r="U22" s="8">
        <f t="shared" si="0"/>
        <v>4.1275925585813695</v>
      </c>
      <c r="V22">
        <f t="shared" si="0"/>
        <v>2.5999584006264378</v>
      </c>
      <c r="W22">
        <f t="shared" si="0"/>
        <v>3.0942367863902094</v>
      </c>
      <c r="X22">
        <f t="shared" si="0"/>
        <v>4.9635012671390175</v>
      </c>
      <c r="Y22">
        <f t="shared" si="0"/>
        <v>4.5234235514348793</v>
      </c>
      <c r="AB22">
        <f t="shared" si="0"/>
        <v>11.602768171205023</v>
      </c>
      <c r="AC22">
        <f t="shared" si="0"/>
        <v>1.0954851084505852</v>
      </c>
      <c r="AD22">
        <f t="shared" si="0"/>
        <v>1.1044106687154844</v>
      </c>
      <c r="AE22">
        <f t="shared" si="0"/>
        <v>9.9703324199166676</v>
      </c>
      <c r="AF22">
        <f t="shared" si="0"/>
        <v>18.116554054054031</v>
      </c>
      <c r="AG22">
        <f t="shared" si="0"/>
        <v>5.0111852789955682</v>
      </c>
      <c r="AH22">
        <f t="shared" si="0"/>
        <v>13.45713017707175</v>
      </c>
      <c r="AI22">
        <f t="shared" si="0"/>
        <v>1.274141011800924</v>
      </c>
      <c r="AJ22">
        <f t="shared" si="0"/>
        <v>24.63522742326904</v>
      </c>
      <c r="AK22">
        <f t="shared" si="0"/>
        <v>1.4126287011779477</v>
      </c>
      <c r="AL22">
        <f t="shared" si="0"/>
        <v>1.0124587093105162</v>
      </c>
      <c r="AM22">
        <f t="shared" si="0"/>
        <v>9.7804874449463259</v>
      </c>
      <c r="AN22">
        <f t="shared" si="0"/>
        <v>1.1970614811699107</v>
      </c>
      <c r="AO22">
        <f t="shared" si="0"/>
        <v>3.5308516748750414</v>
      </c>
      <c r="AP22">
        <f t="shared" si="0"/>
        <v>1.095776202967168</v>
      </c>
      <c r="AQ22">
        <f t="shared" si="0"/>
        <v>1.6110726352432705</v>
      </c>
      <c r="AR22">
        <f t="shared" si="0"/>
        <v>5.2235818526852338</v>
      </c>
      <c r="AS22">
        <f t="shared" si="0"/>
        <v>1.1165963808596755</v>
      </c>
      <c r="AT22">
        <f t="shared" si="0"/>
        <v>1.0904180118094662</v>
      </c>
      <c r="AU22">
        <f t="shared" si="0"/>
        <v>3.1113113019606686</v>
      </c>
      <c r="AV22">
        <f t="shared" si="0"/>
        <v>1.1099774610159181</v>
      </c>
      <c r="AW22">
        <f t="shared" si="0"/>
        <v>1.0119759001185449</v>
      </c>
      <c r="AX22">
        <f t="shared" si="0"/>
        <v>3.4854119382721831</v>
      </c>
    </row>
    <row r="23" spans="1:50" x14ac:dyDescent="0.25">
      <c r="A23" s="9"/>
      <c r="B23" s="10" t="s">
        <v>117</v>
      </c>
      <c r="C23" t="s">
        <v>140</v>
      </c>
      <c r="D23">
        <v>0.8</v>
      </c>
      <c r="E23">
        <v>0.8</v>
      </c>
      <c r="G23">
        <v>0.8</v>
      </c>
      <c r="H23">
        <v>0.8</v>
      </c>
      <c r="I23">
        <v>0.8</v>
      </c>
      <c r="J23" s="8">
        <v>0.8</v>
      </c>
      <c r="K23">
        <v>0.65</v>
      </c>
      <c r="L23">
        <v>0.65</v>
      </c>
      <c r="M23">
        <v>0.65</v>
      </c>
      <c r="N23">
        <v>0.65</v>
      </c>
      <c r="O23">
        <v>0.65</v>
      </c>
      <c r="P23">
        <v>0.65</v>
      </c>
      <c r="Q23">
        <v>0.65</v>
      </c>
      <c r="R23">
        <v>0.65</v>
      </c>
      <c r="S23">
        <v>0.65</v>
      </c>
      <c r="T23" s="8">
        <v>0.65</v>
      </c>
      <c r="U23" s="8">
        <v>0.65</v>
      </c>
      <c r="V23">
        <v>0.65</v>
      </c>
      <c r="W23">
        <v>0.65</v>
      </c>
      <c r="X23">
        <v>0.65</v>
      </c>
      <c r="Y23">
        <v>0.65</v>
      </c>
      <c r="Z23" s="2"/>
      <c r="AA23" s="2"/>
      <c r="AB23">
        <v>0.8</v>
      </c>
      <c r="AC23">
        <v>0.8</v>
      </c>
      <c r="AD23">
        <v>0.8</v>
      </c>
      <c r="AE23">
        <v>0.8</v>
      </c>
      <c r="AF23">
        <v>0.8</v>
      </c>
      <c r="AG23">
        <v>0.8</v>
      </c>
      <c r="AI23">
        <v>0.8</v>
      </c>
      <c r="AJ23">
        <v>0.8</v>
      </c>
      <c r="AK23">
        <v>0.8</v>
      </c>
      <c r="AL23">
        <v>0.8</v>
      </c>
      <c r="AM23">
        <v>0.8</v>
      </c>
      <c r="AN23">
        <v>0.65</v>
      </c>
      <c r="AO23">
        <v>0.65</v>
      </c>
      <c r="AP23">
        <v>0.65</v>
      </c>
      <c r="AQ23">
        <v>0.65</v>
      </c>
      <c r="AR23">
        <v>0.65</v>
      </c>
      <c r="AS23">
        <v>0.65</v>
      </c>
      <c r="AT23">
        <v>0.65</v>
      </c>
      <c r="AU23">
        <v>0.65</v>
      </c>
      <c r="AV23">
        <v>0.65</v>
      </c>
      <c r="AW23">
        <v>0.65</v>
      </c>
      <c r="AX23">
        <v>0.65</v>
      </c>
    </row>
    <row r="24" spans="1:50" x14ac:dyDescent="0.25">
      <c r="A24" s="9"/>
      <c r="B24" s="10"/>
      <c r="C24" t="s">
        <v>141</v>
      </c>
      <c r="E24">
        <v>530</v>
      </c>
      <c r="G24">
        <v>418</v>
      </c>
      <c r="H24">
        <v>370</v>
      </c>
      <c r="I24">
        <v>628</v>
      </c>
      <c r="J24" s="8">
        <v>469</v>
      </c>
      <c r="K24">
        <v>451</v>
      </c>
      <c r="L24">
        <v>425</v>
      </c>
      <c r="M24">
        <v>319</v>
      </c>
      <c r="N24">
        <v>613</v>
      </c>
      <c r="O24">
        <v>398</v>
      </c>
      <c r="P24">
        <v>312</v>
      </c>
      <c r="Q24">
        <v>408</v>
      </c>
      <c r="R24">
        <v>512</v>
      </c>
      <c r="S24">
        <v>701</v>
      </c>
      <c r="T24" s="8">
        <v>591</v>
      </c>
      <c r="U24" s="8">
        <v>469</v>
      </c>
      <c r="V24">
        <v>691</v>
      </c>
      <c r="W24">
        <v>581</v>
      </c>
      <c r="X24">
        <v>510</v>
      </c>
      <c r="Y24">
        <v>381</v>
      </c>
      <c r="Z24" s="2"/>
      <c r="AA24" s="2"/>
      <c r="AB24">
        <v>613</v>
      </c>
      <c r="AC24">
        <v>414</v>
      </c>
      <c r="AD24">
        <v>416</v>
      </c>
      <c r="AE24">
        <v>722</v>
      </c>
      <c r="AF24">
        <v>378</v>
      </c>
      <c r="AG24">
        <v>488</v>
      </c>
      <c r="AI24">
        <v>451</v>
      </c>
      <c r="AJ24">
        <v>617</v>
      </c>
      <c r="AK24">
        <v>297</v>
      </c>
      <c r="AL24">
        <v>518</v>
      </c>
      <c r="AM24">
        <v>517</v>
      </c>
      <c r="AN24">
        <v>538</v>
      </c>
      <c r="AO24">
        <v>461</v>
      </c>
      <c r="AP24">
        <v>501</v>
      </c>
      <c r="AQ24">
        <v>400</v>
      </c>
      <c r="AR24">
        <v>397</v>
      </c>
      <c r="AS24">
        <v>384</v>
      </c>
      <c r="AT24">
        <v>430</v>
      </c>
      <c r="AU24">
        <v>303</v>
      </c>
      <c r="AV24">
        <v>561</v>
      </c>
      <c r="AW24">
        <v>467</v>
      </c>
      <c r="AX24">
        <v>521</v>
      </c>
    </row>
    <row r="25" spans="1:50" x14ac:dyDescent="0.25">
      <c r="A25" s="9"/>
      <c r="B25" s="10"/>
      <c r="C25" t="s">
        <v>142</v>
      </c>
      <c r="E25">
        <v>83</v>
      </c>
      <c r="G25">
        <v>23</v>
      </c>
      <c r="H25">
        <v>54</v>
      </c>
      <c r="I25">
        <v>67</v>
      </c>
      <c r="J25" s="8">
        <v>79</v>
      </c>
      <c r="K25">
        <v>160</v>
      </c>
      <c r="L25">
        <v>251</v>
      </c>
      <c r="M25">
        <v>83</v>
      </c>
      <c r="N25">
        <v>31</v>
      </c>
      <c r="O25">
        <v>40</v>
      </c>
      <c r="P25">
        <v>82</v>
      </c>
      <c r="Q25">
        <v>35</v>
      </c>
      <c r="R25">
        <v>120</v>
      </c>
      <c r="S25">
        <v>149</v>
      </c>
      <c r="T25" s="8">
        <v>73</v>
      </c>
      <c r="U25" s="8">
        <v>79</v>
      </c>
      <c r="V25">
        <v>28</v>
      </c>
      <c r="W25">
        <v>133</v>
      </c>
      <c r="X25">
        <v>124</v>
      </c>
      <c r="Y25">
        <v>86</v>
      </c>
      <c r="Z25" s="2"/>
      <c r="AA25" s="2"/>
      <c r="AB25">
        <v>67</v>
      </c>
      <c r="AC25">
        <v>106</v>
      </c>
      <c r="AD25">
        <v>130</v>
      </c>
      <c r="AE25">
        <v>171</v>
      </c>
      <c r="AF25">
        <v>16</v>
      </c>
      <c r="AG25">
        <v>95</v>
      </c>
      <c r="AI25">
        <v>115</v>
      </c>
      <c r="AJ25">
        <v>39</v>
      </c>
      <c r="AK25">
        <v>77</v>
      </c>
      <c r="AL25">
        <v>194</v>
      </c>
      <c r="AM25">
        <v>74</v>
      </c>
      <c r="AN25">
        <v>91</v>
      </c>
      <c r="AO25">
        <v>91</v>
      </c>
      <c r="AP25">
        <v>91</v>
      </c>
      <c r="AQ25">
        <v>36</v>
      </c>
      <c r="AR25">
        <v>20</v>
      </c>
      <c r="AS25">
        <v>70</v>
      </c>
      <c r="AT25">
        <v>16</v>
      </c>
      <c r="AU25">
        <v>6</v>
      </c>
      <c r="AV25">
        <v>52</v>
      </c>
      <c r="AW25">
        <v>77</v>
      </c>
      <c r="AX25">
        <v>91</v>
      </c>
    </row>
    <row r="26" spans="1:50" x14ac:dyDescent="0.25">
      <c r="A26" s="9"/>
      <c r="B26" s="10"/>
      <c r="C26" t="s">
        <v>143</v>
      </c>
      <c r="E26">
        <v>0.82168513066813897</v>
      </c>
      <c r="G26">
        <v>0.81097092030709494</v>
      </c>
      <c r="H26">
        <v>0.83071253238674403</v>
      </c>
      <c r="I26">
        <v>0.82680137120709796</v>
      </c>
      <c r="J26" s="8">
        <v>0.85926283259573599</v>
      </c>
      <c r="K26">
        <v>0.67858139929211103</v>
      </c>
      <c r="L26">
        <v>0.83578402175546196</v>
      </c>
      <c r="M26">
        <v>0.69066140221628003</v>
      </c>
      <c r="N26">
        <v>0.73038087794502704</v>
      </c>
      <c r="O26">
        <v>0.80588749596378695</v>
      </c>
      <c r="P26">
        <v>0.73072861050874305</v>
      </c>
      <c r="Q26">
        <v>0.73592363143598805</v>
      </c>
      <c r="R26">
        <v>0.92335839974326595</v>
      </c>
      <c r="S26">
        <v>0.86023157491704405</v>
      </c>
      <c r="T26" s="8">
        <v>0.69685526940377596</v>
      </c>
      <c r="U26" s="8">
        <v>0.80611056745693699</v>
      </c>
      <c r="V26">
        <v>0.91158776789950202</v>
      </c>
      <c r="W26">
        <v>0.69972244827980401</v>
      </c>
      <c r="X26">
        <v>0.70690573910758303</v>
      </c>
      <c r="Y26">
        <v>0.85033609202889504</v>
      </c>
      <c r="Z26" s="2"/>
      <c r="AA26" s="2"/>
      <c r="AB26">
        <v>0.81860979215247798</v>
      </c>
      <c r="AC26">
        <v>0.83946789168701896</v>
      </c>
      <c r="AD26">
        <v>0.848083504097637</v>
      </c>
      <c r="AE26">
        <v>0.853976173308163</v>
      </c>
      <c r="AF26">
        <v>0.83217096517630096</v>
      </c>
      <c r="AG26">
        <v>0.88148103752874696</v>
      </c>
      <c r="AI26">
        <v>0.86626197548995698</v>
      </c>
      <c r="AJ26">
        <v>0.82209548551854195</v>
      </c>
      <c r="AK26">
        <v>0.89794155085577898</v>
      </c>
      <c r="AL26">
        <v>0.85364160548447698</v>
      </c>
      <c r="AM26">
        <v>0.826841790339925</v>
      </c>
      <c r="AN26">
        <v>0.69299358495137897</v>
      </c>
      <c r="AO26">
        <v>0.92688066200320496</v>
      </c>
      <c r="AP26">
        <v>0.87465899926358703</v>
      </c>
      <c r="AQ26">
        <v>0.81339114953436198</v>
      </c>
      <c r="AR26">
        <v>0.94494122464621999</v>
      </c>
      <c r="AS26">
        <v>0.82820454898436502</v>
      </c>
      <c r="AT26">
        <v>0.92769147535277696</v>
      </c>
      <c r="AU26">
        <v>0.86969986030920199</v>
      </c>
      <c r="AV26">
        <v>0.92703108185388605</v>
      </c>
      <c r="AW26">
        <v>0.92537356342994503</v>
      </c>
      <c r="AX26">
        <v>0.96031418549330305</v>
      </c>
    </row>
    <row r="27" spans="1:50" x14ac:dyDescent="0.25">
      <c r="A27" s="9"/>
      <c r="B27" s="10"/>
      <c r="C27" t="s">
        <v>144</v>
      </c>
      <c r="E27">
        <v>0.81852725951332805</v>
      </c>
      <c r="G27">
        <v>0.81970921589870105</v>
      </c>
      <c r="H27">
        <v>0.82763976851493204</v>
      </c>
      <c r="I27">
        <v>0.81749965804402402</v>
      </c>
      <c r="J27" s="8">
        <v>0.85329604589413899</v>
      </c>
      <c r="K27">
        <v>0.67535329947148404</v>
      </c>
      <c r="L27">
        <v>0.83584716750181798</v>
      </c>
      <c r="M27">
        <v>0.684411508684303</v>
      </c>
      <c r="N27">
        <v>0.74890591427688602</v>
      </c>
      <c r="O27">
        <v>0.80830707920014899</v>
      </c>
      <c r="P27">
        <v>0.72284488819995096</v>
      </c>
      <c r="Q27">
        <v>0.72668000943702704</v>
      </c>
      <c r="R27">
        <v>0.92532800059556997</v>
      </c>
      <c r="S27">
        <v>0.86759174171544096</v>
      </c>
      <c r="T27" s="8">
        <v>0.692155903015653</v>
      </c>
      <c r="U27" s="8">
        <v>0.80886133598141396</v>
      </c>
      <c r="V27">
        <v>0.91308909418448503</v>
      </c>
      <c r="W27">
        <v>0.69118369218517695</v>
      </c>
      <c r="X27">
        <v>0.69805426585987995</v>
      </c>
      <c r="Y27">
        <v>0.85154169199952001</v>
      </c>
      <c r="Z27" s="2"/>
      <c r="AA27" s="2"/>
      <c r="AB27">
        <v>0.81491871833865903</v>
      </c>
      <c r="AC27">
        <v>0.83509224189864995</v>
      </c>
      <c r="AD27">
        <v>0.84640379329135296</v>
      </c>
      <c r="AE27">
        <v>0.85191023158573898</v>
      </c>
      <c r="AF27">
        <v>0.83092350376103696</v>
      </c>
      <c r="AG27">
        <v>0.88154183526007002</v>
      </c>
      <c r="AI27">
        <v>0.86704720164475602</v>
      </c>
      <c r="AJ27">
        <v>0.81405430916949195</v>
      </c>
      <c r="AK27">
        <v>0.90381007911503197</v>
      </c>
      <c r="AL27">
        <v>0.84946579113932597</v>
      </c>
      <c r="AM27">
        <v>0.82257768992276803</v>
      </c>
      <c r="AN27">
        <v>0.68658401317511597</v>
      </c>
      <c r="AO27">
        <v>0.92765593846347405</v>
      </c>
      <c r="AP27">
        <v>0.88811647363408097</v>
      </c>
      <c r="AQ27">
        <v>0.81387357407882999</v>
      </c>
      <c r="AR27">
        <v>0.94520617290952902</v>
      </c>
      <c r="AS27">
        <v>0.83397536178187304</v>
      </c>
      <c r="AT27">
        <v>0.92669192934117905</v>
      </c>
      <c r="AU27">
        <v>0.87012071331625296</v>
      </c>
      <c r="AV27">
        <v>0.94393974537355196</v>
      </c>
      <c r="AW27">
        <v>0.94748541152595001</v>
      </c>
      <c r="AX27">
        <v>0.96120446618895505</v>
      </c>
    </row>
    <row r="28" spans="1:50" x14ac:dyDescent="0.25">
      <c r="A28" s="9"/>
      <c r="B28" s="10"/>
      <c r="C28" t="s">
        <v>145</v>
      </c>
      <c r="E28">
        <v>0.853873947503766</v>
      </c>
      <c r="G28">
        <v>0.81970921589870105</v>
      </c>
      <c r="H28">
        <v>0.87777813322876996</v>
      </c>
      <c r="I28">
        <v>0.97671880086636398</v>
      </c>
      <c r="J28" s="8">
        <v>0.94725055503907496</v>
      </c>
      <c r="K28">
        <v>0.71308458509155903</v>
      </c>
      <c r="L28">
        <v>0.943433348175169</v>
      </c>
      <c r="M28">
        <v>0.78031418681661402</v>
      </c>
      <c r="N28">
        <v>0.79293002381949496</v>
      </c>
      <c r="O28">
        <v>0.93627138141298305</v>
      </c>
      <c r="P28">
        <v>0.86821038049481702</v>
      </c>
      <c r="Q28">
        <v>0.90026501142401405</v>
      </c>
      <c r="R28">
        <v>0.96551671736183897</v>
      </c>
      <c r="S28">
        <v>0.94949694605995005</v>
      </c>
      <c r="T28" s="8">
        <v>0.78657680131057095</v>
      </c>
      <c r="U28" s="8">
        <v>0.91762393289614697</v>
      </c>
      <c r="V28">
        <v>0.97497630815791503</v>
      </c>
      <c r="W28">
        <v>0.80014905511720102</v>
      </c>
      <c r="X28">
        <v>0.82139057931276904</v>
      </c>
      <c r="Y28">
        <v>0.93701588291353399</v>
      </c>
      <c r="Z28" s="2"/>
      <c r="AA28" s="2"/>
      <c r="AB28">
        <v>0.86894974303301198</v>
      </c>
      <c r="AC28">
        <v>0.91365686592857698</v>
      </c>
      <c r="AD28">
        <v>0.90726552844750397</v>
      </c>
      <c r="AE28">
        <v>0.92446819144978998</v>
      </c>
      <c r="AF28">
        <v>0.91441317116685095</v>
      </c>
      <c r="AG28">
        <v>0.93215072343748295</v>
      </c>
      <c r="AI28">
        <v>0.93918542797895399</v>
      </c>
      <c r="AJ28">
        <v>0.869587750139588</v>
      </c>
      <c r="AK28">
        <v>0.97477566415415995</v>
      </c>
      <c r="AL28">
        <v>0.93672857625349104</v>
      </c>
      <c r="AM28">
        <v>0.88473704299001699</v>
      </c>
      <c r="AN28">
        <v>0.797058378974003</v>
      </c>
      <c r="AO28">
        <v>0.969669909592765</v>
      </c>
      <c r="AP28">
        <v>0.95399121803461295</v>
      </c>
      <c r="AQ28">
        <v>0.94525750453804003</v>
      </c>
      <c r="AR28">
        <v>0.98154414980526095</v>
      </c>
      <c r="AS28">
        <v>0.93072513072049101</v>
      </c>
      <c r="AT28">
        <v>0.961433328456476</v>
      </c>
      <c r="AU28">
        <v>0.90555657955703295</v>
      </c>
      <c r="AV28">
        <v>0.97871897360682802</v>
      </c>
      <c r="AW28">
        <v>0.983892948229947</v>
      </c>
      <c r="AX28">
        <v>0.98403269293759599</v>
      </c>
    </row>
    <row r="29" spans="1:50" x14ac:dyDescent="0.25">
      <c r="A29" s="9"/>
      <c r="B29" s="10"/>
      <c r="C29" t="s">
        <v>146</v>
      </c>
      <c r="E29">
        <v>1</v>
      </c>
      <c r="G29">
        <v>1</v>
      </c>
      <c r="H29">
        <v>1</v>
      </c>
      <c r="I29">
        <v>1</v>
      </c>
      <c r="J29" s="8">
        <v>1</v>
      </c>
      <c r="K29">
        <v>0.61236516725581203</v>
      </c>
      <c r="L29">
        <v>0.90474046918010997</v>
      </c>
      <c r="M29">
        <v>1</v>
      </c>
      <c r="N29">
        <v>1</v>
      </c>
      <c r="O29">
        <v>1</v>
      </c>
      <c r="P29">
        <v>1</v>
      </c>
      <c r="Q29">
        <v>1</v>
      </c>
      <c r="R29">
        <v>0.94808552217669495</v>
      </c>
      <c r="S29">
        <v>0.91191109342130505</v>
      </c>
      <c r="T29" s="8">
        <v>1</v>
      </c>
      <c r="U29" s="8">
        <v>1</v>
      </c>
      <c r="V29">
        <v>1</v>
      </c>
      <c r="W29">
        <v>0.79865062941548604</v>
      </c>
      <c r="X29">
        <v>0.79582992306425104</v>
      </c>
      <c r="Y29">
        <v>1</v>
      </c>
      <c r="Z29" s="2"/>
      <c r="AA29" s="2"/>
      <c r="AB29">
        <v>1</v>
      </c>
      <c r="AC29">
        <v>0.90368503340843398</v>
      </c>
      <c r="AD29">
        <v>0.87179557399116403</v>
      </c>
      <c r="AE29">
        <v>0.861656676070229</v>
      </c>
      <c r="AF29">
        <v>1</v>
      </c>
      <c r="AG29">
        <v>1</v>
      </c>
      <c r="AI29">
        <v>0.92592482240768803</v>
      </c>
      <c r="AJ29">
        <v>1</v>
      </c>
      <c r="AK29">
        <v>1</v>
      </c>
      <c r="AL29">
        <v>0.88402713817760803</v>
      </c>
      <c r="AM29">
        <v>1</v>
      </c>
      <c r="AN29">
        <v>1</v>
      </c>
      <c r="AO29">
        <v>1</v>
      </c>
      <c r="AP29">
        <v>1</v>
      </c>
      <c r="AQ29">
        <v>1</v>
      </c>
      <c r="AR29">
        <v>1</v>
      </c>
      <c r="AS29">
        <v>1</v>
      </c>
      <c r="AT29">
        <v>1</v>
      </c>
      <c r="AU29">
        <v>1</v>
      </c>
      <c r="AV29">
        <v>1</v>
      </c>
      <c r="AW29">
        <v>1</v>
      </c>
      <c r="AX29">
        <v>1</v>
      </c>
    </row>
    <row r="30" spans="1:50" x14ac:dyDescent="0.25">
      <c r="A30" s="9"/>
      <c r="B30" s="10"/>
      <c r="C30" t="s">
        <v>147</v>
      </c>
      <c r="E30">
        <v>0.86628568534158901</v>
      </c>
      <c r="G30">
        <v>0.81259999999999999</v>
      </c>
      <c r="H30">
        <v>0.69830902959198204</v>
      </c>
      <c r="I30">
        <v>0.71267128999999996</v>
      </c>
      <c r="J30" s="8">
        <v>1.00245098039216</v>
      </c>
      <c r="K30">
        <v>0.90992414657937903</v>
      </c>
      <c r="L30">
        <v>0.93781599999999998</v>
      </c>
      <c r="M30">
        <v>0.81961496090047303</v>
      </c>
      <c r="N30">
        <v>0.89227861323429403</v>
      </c>
      <c r="O30">
        <v>0.24327813600000001</v>
      </c>
      <c r="P30">
        <v>0.53026035696018803</v>
      </c>
      <c r="Q30">
        <v>1.0288446991003899</v>
      </c>
      <c r="R30">
        <v>0.99737681</v>
      </c>
      <c r="S30">
        <v>1.00004482897745</v>
      </c>
      <c r="T30" s="8">
        <v>0.68128900000000003</v>
      </c>
      <c r="U30" s="8">
        <v>1.0003198976327601</v>
      </c>
      <c r="V30">
        <v>0.82167699999999999</v>
      </c>
      <c r="W30">
        <v>0.66798277135865003</v>
      </c>
      <c r="X30">
        <v>0.87806095491157798</v>
      </c>
      <c r="Y30">
        <v>0.78128399999999998</v>
      </c>
      <c r="Z30" s="2"/>
      <c r="AA30" s="2"/>
      <c r="AB30">
        <v>0.66487716596104296</v>
      </c>
      <c r="AC30">
        <v>0.72138000000000002</v>
      </c>
      <c r="AD30">
        <v>0.81271700000000002</v>
      </c>
      <c r="AE30">
        <v>0.71255000000000002</v>
      </c>
      <c r="AF30">
        <v>0.61241000000000001</v>
      </c>
      <c r="AG30">
        <v>0.71260000000000001</v>
      </c>
      <c r="AI30">
        <v>1.0625386996904</v>
      </c>
      <c r="AJ30">
        <v>0.31081855587206297</v>
      </c>
      <c r="AK30">
        <v>1.03133903133903</v>
      </c>
      <c r="AL30">
        <v>0.61260000000000003</v>
      </c>
      <c r="AM30">
        <v>0.56859688688027099</v>
      </c>
      <c r="AN30">
        <v>0.76938694607542402</v>
      </c>
      <c r="AO30">
        <v>0.61327600000000004</v>
      </c>
      <c r="AP30">
        <v>0.871278</v>
      </c>
      <c r="AQ30">
        <v>0.71328400000000003</v>
      </c>
      <c r="AR30">
        <v>0.71579912739999996</v>
      </c>
      <c r="AS30">
        <v>0.47819</v>
      </c>
      <c r="AT30">
        <v>0.79093776152784001</v>
      </c>
      <c r="AU30">
        <v>0.71279999999999999</v>
      </c>
      <c r="AV30">
        <v>0.96303279045146695</v>
      </c>
      <c r="AW30">
        <v>1.0001687763713101</v>
      </c>
      <c r="AX30">
        <v>0.81237800000000004</v>
      </c>
    </row>
    <row r="31" spans="1:50" x14ac:dyDescent="0.25">
      <c r="A31" s="9"/>
      <c r="B31" s="10"/>
      <c r="C31" t="s">
        <v>148</v>
      </c>
      <c r="E31">
        <v>2.9018236393781298</v>
      </c>
      <c r="G31">
        <v>3.4578136000000002</v>
      </c>
      <c r="H31">
        <v>1.37032544534384</v>
      </c>
      <c r="I31">
        <v>1.8135938634878901</v>
      </c>
      <c r="J31" s="8">
        <v>1.0467208306477001</v>
      </c>
      <c r="K31">
        <v>6.4272510782861003</v>
      </c>
      <c r="L31">
        <v>2.1278100000000002</v>
      </c>
      <c r="M31">
        <v>3.9587544641113999</v>
      </c>
      <c r="N31">
        <v>4.5783132530120501</v>
      </c>
      <c r="O31">
        <v>1.00019290362243</v>
      </c>
      <c r="P31">
        <v>1.09225054948631</v>
      </c>
      <c r="Q31">
        <v>1.47518224980053</v>
      </c>
      <c r="R31">
        <v>9.1271699999999996</v>
      </c>
      <c r="S31">
        <v>1.0016328180245899</v>
      </c>
      <c r="T31" s="8">
        <v>2.0959001887241802</v>
      </c>
      <c r="U31" s="8">
        <v>1.00263024402489</v>
      </c>
      <c r="V31">
        <v>6.2178170000000001</v>
      </c>
      <c r="W31">
        <v>1.73411046459559</v>
      </c>
      <c r="X31">
        <v>2.0030763886588798</v>
      </c>
      <c r="Y31">
        <v>4.1278160000000002</v>
      </c>
      <c r="Z31" s="2"/>
      <c r="AA31" s="2"/>
      <c r="AB31">
        <v>1.8551262887628599</v>
      </c>
      <c r="AC31">
        <v>1.17416452962338</v>
      </c>
      <c r="AD31">
        <v>1.0894789503631099</v>
      </c>
      <c r="AE31">
        <v>1.02248170701619</v>
      </c>
      <c r="AF31">
        <v>1.3478739978368099</v>
      </c>
      <c r="AG31">
        <v>4.1277999999999997</v>
      </c>
      <c r="AI31">
        <v>1.51081059164183</v>
      </c>
      <c r="AJ31">
        <v>2.1496857416064299</v>
      </c>
      <c r="AK31">
        <v>1.16536529308193</v>
      </c>
      <c r="AL31">
        <v>1.0630998325158401</v>
      </c>
      <c r="AM31">
        <v>1.59038888702838</v>
      </c>
      <c r="AN31">
        <v>1.3128878464131499</v>
      </c>
      <c r="AO31">
        <v>3.3257810000000001</v>
      </c>
      <c r="AP31">
        <v>1.01099081134042</v>
      </c>
      <c r="AQ31">
        <v>1.0008732469177799</v>
      </c>
      <c r="AR31">
        <v>6.1248909999999999</v>
      </c>
      <c r="AS31">
        <v>1.0342662506094</v>
      </c>
      <c r="AT31">
        <v>4.1598119999999996</v>
      </c>
      <c r="AU31">
        <v>6.1248899999999997</v>
      </c>
      <c r="AV31">
        <v>2.2135891000000001</v>
      </c>
      <c r="AW31">
        <v>4.1288999999999998</v>
      </c>
      <c r="AX31">
        <v>4.1298500000000002</v>
      </c>
    </row>
    <row r="32" spans="1:50" x14ac:dyDescent="0.25">
      <c r="A32" s="9"/>
      <c r="B32" s="10"/>
      <c r="C32" t="s">
        <v>149</v>
      </c>
      <c r="E32">
        <v>0.72530120481927696</v>
      </c>
      <c r="G32">
        <v>0.43478260869599999</v>
      </c>
      <c r="H32">
        <v>0.77777777777777801</v>
      </c>
      <c r="I32">
        <v>0.28358208955223901</v>
      </c>
      <c r="J32" s="8">
        <v>0.992371</v>
      </c>
      <c r="K32">
        <v>0.75</v>
      </c>
      <c r="L32">
        <v>0.71848999999999996</v>
      </c>
      <c r="M32">
        <v>0.68072289156626498</v>
      </c>
      <c r="N32">
        <v>0.75806451612903203</v>
      </c>
      <c r="O32">
        <v>0.923871</v>
      </c>
      <c r="P32">
        <v>0.95121951219512202</v>
      </c>
      <c r="Q32">
        <v>0.91428571428571404</v>
      </c>
      <c r="R32">
        <v>0.81261700000000003</v>
      </c>
      <c r="S32">
        <v>0.38917000000000002</v>
      </c>
      <c r="T32" s="8">
        <v>0.36986301369863001</v>
      </c>
      <c r="U32" s="8">
        <v>0.91271000000000002</v>
      </c>
      <c r="V32">
        <v>0.43716100000000002</v>
      </c>
      <c r="W32">
        <v>0.70676691729323304</v>
      </c>
      <c r="X32">
        <v>0.87096774193548399</v>
      </c>
      <c r="Y32">
        <v>0.99912871000000003</v>
      </c>
      <c r="Z32" s="2"/>
      <c r="AA32" s="2"/>
      <c r="AB32">
        <v>0.47761194029850701</v>
      </c>
      <c r="AC32">
        <v>0.96226415094339601</v>
      </c>
      <c r="AD32">
        <v>0.96153846153846201</v>
      </c>
      <c r="AE32">
        <v>0.61240000000000006</v>
      </c>
      <c r="AF32">
        <v>0.9375</v>
      </c>
      <c r="AG32">
        <v>0.71240000000000003</v>
      </c>
      <c r="AI32">
        <v>0.416271</v>
      </c>
      <c r="AJ32">
        <v>0.41025641025641002</v>
      </c>
      <c r="AK32">
        <v>0.87124000000000001</v>
      </c>
      <c r="AL32">
        <v>0.21471000000000001</v>
      </c>
      <c r="AM32">
        <v>0.67567567567567599</v>
      </c>
      <c r="AN32">
        <v>0.81318681318681296</v>
      </c>
      <c r="AO32">
        <v>0.75213099999999999</v>
      </c>
      <c r="AP32">
        <v>0.87124000000000001</v>
      </c>
      <c r="AQ32">
        <v>0.65421700000000005</v>
      </c>
      <c r="AR32">
        <v>0.57738</v>
      </c>
      <c r="AS32">
        <v>0.77823900000000001</v>
      </c>
      <c r="AT32">
        <v>0.56720999999999999</v>
      </c>
      <c r="AU32">
        <v>0.83258719999999997</v>
      </c>
      <c r="AV32">
        <v>0.98076923076923095</v>
      </c>
      <c r="AW32">
        <v>0.76124000000000003</v>
      </c>
      <c r="AX32">
        <v>0.71247099999999997</v>
      </c>
    </row>
    <row r="33" spans="1:50" x14ac:dyDescent="0.25">
      <c r="A33" s="9"/>
      <c r="B33" s="5"/>
      <c r="C33" t="s">
        <v>163</v>
      </c>
      <c r="E33">
        <f t="shared" ref="E33:AX33" si="1">E31/E30</f>
        <v>3.3497305663476347</v>
      </c>
      <c r="G33">
        <f t="shared" si="1"/>
        <v>4.2552468619246868</v>
      </c>
      <c r="H33">
        <f t="shared" si="1"/>
        <v>1.9623481686102688</v>
      </c>
      <c r="I33">
        <f t="shared" si="1"/>
        <v>2.5447831124050055</v>
      </c>
      <c r="J33" s="8">
        <f t="shared" si="1"/>
        <v>1.0441616110128613</v>
      </c>
      <c r="K33">
        <f t="shared" si="1"/>
        <v>7.0635020539323676</v>
      </c>
      <c r="L33">
        <f t="shared" si="1"/>
        <v>2.2688992296996426</v>
      </c>
      <c r="M33">
        <f t="shared" si="1"/>
        <v>4.830017328822426</v>
      </c>
      <c r="N33">
        <f t="shared" si="1"/>
        <v>5.1310355141392137</v>
      </c>
      <c r="O33">
        <f t="shared" si="1"/>
        <v>4.1113143995086761</v>
      </c>
      <c r="P33">
        <f t="shared" si="1"/>
        <v>2.0598382193755365</v>
      </c>
      <c r="Q33">
        <f t="shared" si="1"/>
        <v>1.4338240271737928</v>
      </c>
      <c r="R33">
        <f t="shared" si="1"/>
        <v>9.1511752714603407</v>
      </c>
      <c r="S33">
        <f t="shared" si="1"/>
        <v>1.0015879178624059</v>
      </c>
      <c r="T33" s="8">
        <f t="shared" si="1"/>
        <v>3.0763746203508058</v>
      </c>
      <c r="U33" s="8">
        <f t="shared" si="1"/>
        <v>1.0023096075541407</v>
      </c>
      <c r="V33">
        <f t="shared" si="1"/>
        <v>7.5672277549450699</v>
      </c>
      <c r="W33">
        <f t="shared" si="1"/>
        <v>2.5960407048650063</v>
      </c>
      <c r="X33">
        <f t="shared" si="1"/>
        <v>2.2812498123898388</v>
      </c>
      <c r="Y33">
        <f t="shared" si="1"/>
        <v>5.2833745475396912</v>
      </c>
      <c r="AB33">
        <f t="shared" si="1"/>
        <v>2.790178974008497</v>
      </c>
      <c r="AC33">
        <f t="shared" si="1"/>
        <v>1.6276643788618759</v>
      </c>
      <c r="AD33">
        <f t="shared" si="1"/>
        <v>1.3405391426082018</v>
      </c>
      <c r="AE33">
        <f t="shared" si="1"/>
        <v>1.4349613458931865</v>
      </c>
      <c r="AF33">
        <f t="shared" si="1"/>
        <v>2.2009340112617526</v>
      </c>
      <c r="AG33">
        <f t="shared" si="1"/>
        <v>5.7925905136121241</v>
      </c>
      <c r="AI33">
        <f t="shared" si="1"/>
        <v>1.4218875906186252</v>
      </c>
      <c r="AJ33">
        <f t="shared" si="1"/>
        <v>6.9162078678831165</v>
      </c>
      <c r="AK33">
        <f t="shared" si="1"/>
        <v>1.1299536405297181</v>
      </c>
      <c r="AL33">
        <f t="shared" si="1"/>
        <v>1.7353898669863532</v>
      </c>
      <c r="AM33">
        <f t="shared" si="1"/>
        <v>2.7970411441300538</v>
      </c>
      <c r="AN33">
        <f t="shared" si="1"/>
        <v>1.7064077485458737</v>
      </c>
      <c r="AO33">
        <f t="shared" si="1"/>
        <v>5.4229759520998702</v>
      </c>
      <c r="AP33">
        <f t="shared" si="1"/>
        <v>1.1603538839961758</v>
      </c>
      <c r="AQ33">
        <f t="shared" si="1"/>
        <v>1.4031903798736265</v>
      </c>
      <c r="AR33">
        <f t="shared" si="1"/>
        <v>8.556717611891294</v>
      </c>
      <c r="AS33">
        <f t="shared" si="1"/>
        <v>2.1628772048963802</v>
      </c>
      <c r="AT33">
        <f t="shared" si="1"/>
        <v>5.2593417615623341</v>
      </c>
      <c r="AU33">
        <f t="shared" si="1"/>
        <v>8.5927188552188554</v>
      </c>
      <c r="AV33">
        <f t="shared" si="1"/>
        <v>2.2985604664222037</v>
      </c>
      <c r="AW33">
        <f t="shared" si="1"/>
        <v>4.128203256834281</v>
      </c>
      <c r="AX33">
        <f t="shared" si="1"/>
        <v>5.0836556381388958</v>
      </c>
    </row>
    <row r="34" spans="1:50" x14ac:dyDescent="0.25">
      <c r="A34" s="9"/>
      <c r="B34" s="10" t="s">
        <v>118</v>
      </c>
      <c r="C34" t="s">
        <v>140</v>
      </c>
      <c r="D34">
        <v>0.8</v>
      </c>
      <c r="E34">
        <v>0.8</v>
      </c>
      <c r="F34">
        <v>0.8</v>
      </c>
      <c r="R34">
        <v>0.65</v>
      </c>
      <c r="S34">
        <v>0.65</v>
      </c>
      <c r="T34" s="8">
        <v>0.65</v>
      </c>
      <c r="U34" s="8">
        <v>0.65</v>
      </c>
      <c r="V34">
        <v>0.65</v>
      </c>
      <c r="W34">
        <v>0.65</v>
      </c>
      <c r="X34">
        <v>0.65</v>
      </c>
      <c r="Y34">
        <v>0.65</v>
      </c>
      <c r="Z34" s="2"/>
      <c r="AA34" s="2"/>
      <c r="AC34">
        <v>0.8</v>
      </c>
      <c r="AD34">
        <v>0.8</v>
      </c>
      <c r="AE34">
        <v>0.8</v>
      </c>
      <c r="AF34">
        <v>0.8</v>
      </c>
      <c r="AG34">
        <v>0.8</v>
      </c>
      <c r="AH34">
        <v>0.8</v>
      </c>
      <c r="AI34">
        <v>0.8</v>
      </c>
      <c r="AJ34">
        <v>0.8</v>
      </c>
      <c r="AL34">
        <v>0.8</v>
      </c>
      <c r="AN34">
        <v>0.65</v>
      </c>
      <c r="AO34">
        <v>0.65</v>
      </c>
      <c r="AP34">
        <v>0.65</v>
      </c>
      <c r="AT34">
        <v>0.65</v>
      </c>
      <c r="AU34">
        <v>0.65</v>
      </c>
      <c r="AV34">
        <v>0.65</v>
      </c>
      <c r="AW34">
        <v>0.65</v>
      </c>
      <c r="AX34">
        <v>0.65</v>
      </c>
    </row>
    <row r="35" spans="1:50" x14ac:dyDescent="0.25">
      <c r="A35" s="9"/>
      <c r="B35" s="10"/>
      <c r="C35" t="s">
        <v>141</v>
      </c>
      <c r="D35">
        <v>115</v>
      </c>
      <c r="E35">
        <v>202</v>
      </c>
      <c r="F35">
        <v>157</v>
      </c>
      <c r="R35">
        <v>1290</v>
      </c>
      <c r="S35">
        <v>1933</v>
      </c>
      <c r="T35" s="8">
        <v>33</v>
      </c>
      <c r="U35" s="8">
        <v>472</v>
      </c>
      <c r="V35">
        <v>74</v>
      </c>
      <c r="W35">
        <v>1618</v>
      </c>
      <c r="X35">
        <v>1237</v>
      </c>
      <c r="Y35">
        <v>785</v>
      </c>
      <c r="Z35" s="2"/>
      <c r="AA35" s="2"/>
      <c r="AC35">
        <v>1266</v>
      </c>
      <c r="AD35">
        <v>12</v>
      </c>
      <c r="AE35">
        <v>78</v>
      </c>
      <c r="AF35">
        <v>3</v>
      </c>
      <c r="AG35">
        <v>920</v>
      </c>
      <c r="AH35">
        <v>325</v>
      </c>
      <c r="AI35">
        <v>1140</v>
      </c>
      <c r="AJ35">
        <v>225</v>
      </c>
      <c r="AL35">
        <v>2612</v>
      </c>
      <c r="AN35">
        <v>1</v>
      </c>
      <c r="AO35">
        <v>42</v>
      </c>
      <c r="AP35">
        <v>180</v>
      </c>
      <c r="AT35">
        <v>20</v>
      </c>
      <c r="AU35">
        <v>1</v>
      </c>
      <c r="AV35">
        <v>274</v>
      </c>
      <c r="AW35">
        <v>446</v>
      </c>
      <c r="AX35">
        <v>641</v>
      </c>
    </row>
    <row r="36" spans="1:50" x14ac:dyDescent="0.25">
      <c r="A36" s="9"/>
      <c r="B36" s="10"/>
      <c r="C36" t="s">
        <v>142</v>
      </c>
      <c r="D36">
        <v>38</v>
      </c>
      <c r="E36">
        <v>83</v>
      </c>
      <c r="F36">
        <v>81</v>
      </c>
      <c r="R36">
        <v>120</v>
      </c>
      <c r="S36">
        <v>149</v>
      </c>
      <c r="T36" s="8">
        <v>73</v>
      </c>
      <c r="U36" s="8">
        <v>79</v>
      </c>
      <c r="V36">
        <v>28</v>
      </c>
      <c r="W36">
        <v>133</v>
      </c>
      <c r="X36">
        <v>124</v>
      </c>
      <c r="Y36">
        <v>86</v>
      </c>
      <c r="Z36" s="2"/>
      <c r="AA36" s="2"/>
      <c r="AC36">
        <v>106</v>
      </c>
      <c r="AD36">
        <v>130</v>
      </c>
      <c r="AE36">
        <v>171</v>
      </c>
      <c r="AF36">
        <v>16</v>
      </c>
      <c r="AG36">
        <v>95</v>
      </c>
      <c r="AH36">
        <v>66</v>
      </c>
      <c r="AI36">
        <v>115</v>
      </c>
      <c r="AJ36">
        <v>39</v>
      </c>
      <c r="AL36">
        <v>194</v>
      </c>
      <c r="AN36">
        <v>91</v>
      </c>
      <c r="AO36">
        <v>91</v>
      </c>
      <c r="AP36">
        <v>91</v>
      </c>
      <c r="AT36">
        <v>16</v>
      </c>
      <c r="AU36">
        <v>59</v>
      </c>
      <c r="AV36">
        <v>52</v>
      </c>
      <c r="AW36">
        <v>77</v>
      </c>
      <c r="AX36">
        <v>91</v>
      </c>
    </row>
    <row r="37" spans="1:50" x14ac:dyDescent="0.25">
      <c r="A37" s="9"/>
      <c r="B37" s="10"/>
      <c r="C37" t="s">
        <v>143</v>
      </c>
      <c r="D37">
        <v>0.88555734524682495</v>
      </c>
      <c r="E37">
        <v>0.83395480393244403</v>
      </c>
      <c r="F37">
        <v>0.82765205738076697</v>
      </c>
      <c r="R37">
        <v>0.82843900488206301</v>
      </c>
      <c r="S37">
        <v>0.94133744640277595</v>
      </c>
      <c r="T37" s="8">
        <v>0.69141826379617399</v>
      </c>
      <c r="U37" s="8">
        <v>0.90021889891335605</v>
      </c>
      <c r="V37">
        <v>0.80879659296863804</v>
      </c>
      <c r="W37">
        <v>0.83821577976028405</v>
      </c>
      <c r="X37">
        <v>0.93078586916115602</v>
      </c>
      <c r="Y37">
        <v>0.87019838352642898</v>
      </c>
      <c r="Z37" s="2"/>
      <c r="AA37" s="2"/>
      <c r="AC37">
        <v>0.88519299937589202</v>
      </c>
      <c r="AD37">
        <v>0.80739966878316405</v>
      </c>
      <c r="AE37">
        <v>0.81710604853259605</v>
      </c>
      <c r="AF37">
        <v>0.82302740277161501</v>
      </c>
      <c r="AG37">
        <v>0.90200929951133302</v>
      </c>
      <c r="AH37">
        <v>0.91478001238310303</v>
      </c>
      <c r="AI37">
        <v>0.86014515436045003</v>
      </c>
      <c r="AJ37">
        <v>0.893196112713044</v>
      </c>
      <c r="AL37">
        <v>0.86881266939982404</v>
      </c>
      <c r="AN37">
        <v>0.65562437683678798</v>
      </c>
      <c r="AO37">
        <v>0.69022548655383198</v>
      </c>
      <c r="AP37">
        <v>0.70351342863950395</v>
      </c>
      <c r="AT37">
        <v>0.92845434993711295</v>
      </c>
      <c r="AU37">
        <v>0.67656221924093696</v>
      </c>
      <c r="AV37">
        <v>0.92084423425392903</v>
      </c>
      <c r="AW37">
        <v>0.80074837601288995</v>
      </c>
      <c r="AX37">
        <v>0.81899196399908203</v>
      </c>
    </row>
    <row r="38" spans="1:50" x14ac:dyDescent="0.25">
      <c r="A38" s="9"/>
      <c r="B38" s="10"/>
      <c r="C38" t="s">
        <v>144</v>
      </c>
      <c r="D38">
        <v>0.88649164590420404</v>
      </c>
      <c r="E38">
        <v>0.828763295172672</v>
      </c>
      <c r="F38">
        <v>0.824590419737396</v>
      </c>
      <c r="R38">
        <v>0.83016840925532498</v>
      </c>
      <c r="S38">
        <v>0.94521134984361999</v>
      </c>
      <c r="T38" s="8">
        <v>0.69140097717697102</v>
      </c>
      <c r="U38" s="8">
        <v>0.90424321107439798</v>
      </c>
      <c r="V38">
        <v>0.80972087280225002</v>
      </c>
      <c r="W38">
        <v>0.83849597810688503</v>
      </c>
      <c r="X38">
        <v>0.93310794016364895</v>
      </c>
      <c r="Y38">
        <v>0.87090286626993496</v>
      </c>
      <c r="Z38" s="2"/>
      <c r="AA38" s="2"/>
      <c r="AC38">
        <v>0.88646459869996597</v>
      </c>
      <c r="AD38">
        <v>0.80605124279783902</v>
      </c>
      <c r="AE38">
        <v>0.81392989274326</v>
      </c>
      <c r="AF38">
        <v>0.83030395291632397</v>
      </c>
      <c r="AG38">
        <v>0.90279108299467103</v>
      </c>
      <c r="AH38">
        <v>0.91483706967835798</v>
      </c>
      <c r="AI38">
        <v>0.85876715062723497</v>
      </c>
      <c r="AJ38">
        <v>0.89296189356539502</v>
      </c>
      <c r="AL38">
        <v>0.86725573857509997</v>
      </c>
      <c r="AN38">
        <v>0.658790501022954</v>
      </c>
      <c r="AO38">
        <v>0.68228420405970902</v>
      </c>
      <c r="AP38">
        <v>0.69492197776148201</v>
      </c>
      <c r="AT38">
        <v>0.92597662832968497</v>
      </c>
      <c r="AU38">
        <v>0.68256409075908397</v>
      </c>
      <c r="AV38">
        <v>0.93200406334538699</v>
      </c>
      <c r="AW38">
        <v>0.80266969511943598</v>
      </c>
      <c r="AX38">
        <v>0.82070141105152505</v>
      </c>
    </row>
    <row r="39" spans="1:50" x14ac:dyDescent="0.25">
      <c r="A39" s="9"/>
      <c r="B39" s="10"/>
      <c r="C39" t="s">
        <v>145</v>
      </c>
      <c r="D39">
        <v>0.92865399327456699</v>
      </c>
      <c r="E39">
        <v>0.89969794443788897</v>
      </c>
      <c r="F39">
        <v>0.87982235170380196</v>
      </c>
      <c r="R39">
        <v>0.91868289192192798</v>
      </c>
      <c r="S39">
        <v>0.97849670377882803</v>
      </c>
      <c r="T39" s="8">
        <v>0.74537053434205203</v>
      </c>
      <c r="U39" s="8">
        <v>0.960494452920022</v>
      </c>
      <c r="V39">
        <v>0.92259849414906503</v>
      </c>
      <c r="W39">
        <v>0.94020757120377796</v>
      </c>
      <c r="X39">
        <v>0.97073637107964905</v>
      </c>
      <c r="Y39">
        <v>0.94408392154418297</v>
      </c>
      <c r="Z39" s="2"/>
      <c r="AA39" s="2"/>
      <c r="AC39">
        <v>0.94616446367720897</v>
      </c>
      <c r="AD39">
        <v>0.82065579562871005</v>
      </c>
      <c r="AE39">
        <v>0.85241956452846201</v>
      </c>
      <c r="AF39">
        <v>0.84292932033872503</v>
      </c>
      <c r="AG39">
        <v>0.94236283171852397</v>
      </c>
      <c r="AH39">
        <v>0.95406476375398896</v>
      </c>
      <c r="AI39">
        <v>0.93124423618324303</v>
      </c>
      <c r="AJ39">
        <v>0.94619800452297997</v>
      </c>
      <c r="AL39">
        <v>0.94784211705405297</v>
      </c>
      <c r="AN39">
        <v>0.658790501022954</v>
      </c>
      <c r="AO39">
        <v>0.794496068529574</v>
      </c>
      <c r="AP39">
        <v>0.80594982326906495</v>
      </c>
      <c r="AT39">
        <v>0.96006740314226702</v>
      </c>
      <c r="AU39">
        <v>0.70268125886402399</v>
      </c>
      <c r="AV39">
        <v>0.97097679264095105</v>
      </c>
      <c r="AW39">
        <v>0.92957692953385496</v>
      </c>
      <c r="AX39">
        <v>0.913011966189333</v>
      </c>
    </row>
    <row r="40" spans="1:50" x14ac:dyDescent="0.25">
      <c r="A40" s="9"/>
      <c r="B40" s="10"/>
      <c r="C40" t="s">
        <v>146</v>
      </c>
      <c r="D40">
        <v>1</v>
      </c>
      <c r="E40">
        <v>1</v>
      </c>
      <c r="F40">
        <v>1</v>
      </c>
      <c r="R40">
        <v>0.85479989024075598</v>
      </c>
      <c r="S40">
        <v>0.95138435848138903</v>
      </c>
      <c r="T40" s="8">
        <v>1</v>
      </c>
      <c r="U40" s="8">
        <v>1</v>
      </c>
      <c r="V40">
        <v>1</v>
      </c>
      <c r="W40">
        <v>0.9492872726703</v>
      </c>
      <c r="X40">
        <v>0.97707447750672405</v>
      </c>
      <c r="Y40">
        <v>1</v>
      </c>
      <c r="Z40" s="2"/>
      <c r="AA40" s="2"/>
      <c r="AC40">
        <v>0.94394970048824201</v>
      </c>
      <c r="AD40">
        <v>0.723709250756844</v>
      </c>
      <c r="AE40">
        <v>0.66084790804953797</v>
      </c>
      <c r="AF40">
        <v>1</v>
      </c>
      <c r="AG40">
        <v>1</v>
      </c>
      <c r="AH40">
        <v>1</v>
      </c>
      <c r="AI40">
        <v>0.94146016977529201</v>
      </c>
      <c r="AJ40">
        <v>1</v>
      </c>
      <c r="AL40">
        <v>0.89132385197724595</v>
      </c>
      <c r="AN40">
        <v>1</v>
      </c>
      <c r="AO40">
        <v>1</v>
      </c>
      <c r="AP40">
        <v>1</v>
      </c>
      <c r="AT40">
        <v>1</v>
      </c>
      <c r="AU40">
        <v>1</v>
      </c>
      <c r="AV40">
        <v>1</v>
      </c>
      <c r="AW40">
        <v>1</v>
      </c>
      <c r="AX40">
        <v>1</v>
      </c>
    </row>
    <row r="41" spans="1:50" x14ac:dyDescent="0.25">
      <c r="A41" s="9"/>
      <c r="B41" s="10"/>
      <c r="C41" t="s">
        <v>147</v>
      </c>
      <c r="D41">
        <v>1.00136239782016</v>
      </c>
      <c r="E41">
        <v>0.80799055227187599</v>
      </c>
      <c r="F41">
        <v>0.75579890070311695</v>
      </c>
      <c r="R41">
        <v>0.128189</v>
      </c>
      <c r="S41">
        <v>0.91278159999999997</v>
      </c>
      <c r="T41" s="8">
        <v>0.357411133467472</v>
      </c>
      <c r="U41" s="8">
        <v>0.981263</v>
      </c>
      <c r="V41">
        <v>0.87451250000000003</v>
      </c>
      <c r="W41">
        <v>0.86125600000000002</v>
      </c>
      <c r="X41">
        <v>0.72151799999999999</v>
      </c>
      <c r="Y41">
        <v>0.91773760999999998</v>
      </c>
      <c r="Z41" s="2"/>
      <c r="AA41" s="2"/>
      <c r="AC41">
        <v>1.00017608733932</v>
      </c>
      <c r="AD41">
        <v>0.157414780509577</v>
      </c>
      <c r="AE41">
        <v>0.25111440198963902</v>
      </c>
      <c r="AF41">
        <v>0.18784067085953901</v>
      </c>
      <c r="AG41">
        <v>1</v>
      </c>
      <c r="AH41">
        <v>1</v>
      </c>
      <c r="AI41">
        <v>1.00165598675211</v>
      </c>
      <c r="AJ41">
        <v>1</v>
      </c>
      <c r="AL41">
        <v>1.00022989092953</v>
      </c>
      <c r="AN41">
        <v>2.7263037238482498E-3</v>
      </c>
      <c r="AO41">
        <v>0.39463449259180799</v>
      </c>
      <c r="AP41">
        <v>0.68258899113743499</v>
      </c>
      <c r="AT41">
        <v>1</v>
      </c>
      <c r="AU41">
        <v>4.4882435032195397E-2</v>
      </c>
      <c r="AV41">
        <v>1</v>
      </c>
      <c r="AW41">
        <v>1.0012944983818799</v>
      </c>
      <c r="AX41">
        <v>1</v>
      </c>
    </row>
    <row r="42" spans="1:50" x14ac:dyDescent="0.25">
      <c r="A42" s="9"/>
      <c r="B42" s="10"/>
      <c r="C42" t="s">
        <v>148</v>
      </c>
      <c r="D42">
        <v>1.0220258709038199</v>
      </c>
      <c r="E42">
        <v>1.2526248271803599</v>
      </c>
      <c r="F42">
        <v>1.45531570449287</v>
      </c>
      <c r="R42">
        <v>1.0001626867487201</v>
      </c>
      <c r="S42">
        <v>2.4718200000000001</v>
      </c>
      <c r="T42" s="8">
        <v>1.6265551607948701</v>
      </c>
      <c r="U42" s="8">
        <v>8.3278099999999995</v>
      </c>
      <c r="V42">
        <v>2.1389100000000001</v>
      </c>
      <c r="W42">
        <v>1.0000009297361001</v>
      </c>
      <c r="X42">
        <v>4.1289100000000003</v>
      </c>
      <c r="Y42">
        <v>3.1239810000000001</v>
      </c>
      <c r="Z42" s="2"/>
      <c r="AA42" s="2"/>
      <c r="AC42">
        <v>1.00594670268133</v>
      </c>
      <c r="AD42">
        <v>5.02025974620254</v>
      </c>
      <c r="AE42">
        <v>2.3433049306761702</v>
      </c>
      <c r="AF42">
        <v>4.8648648648648702</v>
      </c>
      <c r="AG42">
        <v>1</v>
      </c>
      <c r="AH42">
        <v>1</v>
      </c>
      <c r="AI42">
        <v>1.00747638239292</v>
      </c>
      <c r="AJ42">
        <v>1</v>
      </c>
      <c r="AL42">
        <v>1.0079457972791299</v>
      </c>
      <c r="AN42" t="s">
        <v>150</v>
      </c>
      <c r="AO42">
        <v>1.7546723929232699</v>
      </c>
      <c r="AP42">
        <v>1.53318765455394</v>
      </c>
      <c r="AT42">
        <v>1</v>
      </c>
      <c r="AU42">
        <v>1.7645107794361501</v>
      </c>
      <c r="AV42">
        <v>1</v>
      </c>
      <c r="AW42">
        <v>1.0129474924556401</v>
      </c>
      <c r="AX42">
        <v>1.00093566102774</v>
      </c>
    </row>
    <row r="43" spans="1:50" x14ac:dyDescent="0.25">
      <c r="A43" s="9"/>
      <c r="B43" s="10"/>
      <c r="C43" t="s">
        <v>149</v>
      </c>
      <c r="D43">
        <v>0.81267</v>
      </c>
      <c r="E43">
        <v>0.86746987951807197</v>
      </c>
      <c r="F43">
        <v>0.83950617283950602</v>
      </c>
      <c r="R43">
        <v>0.92178000000000004</v>
      </c>
      <c r="S43">
        <v>0.81267</v>
      </c>
      <c r="T43" s="8">
        <v>0.43835616438356201</v>
      </c>
      <c r="U43" s="8">
        <v>0.83160999999999996</v>
      </c>
      <c r="V43">
        <v>0.99317100000000003</v>
      </c>
      <c r="W43">
        <v>0.94716</v>
      </c>
      <c r="X43">
        <v>0.87126300000000001</v>
      </c>
      <c r="Y43">
        <v>0.71554300000000004</v>
      </c>
      <c r="Z43" s="2"/>
      <c r="AA43" s="2"/>
      <c r="AC43">
        <v>1</v>
      </c>
      <c r="AD43">
        <v>0.22307692307692301</v>
      </c>
      <c r="AE43">
        <v>0.30994152046783602</v>
      </c>
      <c r="AF43">
        <v>0.3125</v>
      </c>
      <c r="AG43">
        <v>1</v>
      </c>
      <c r="AH43">
        <v>1</v>
      </c>
      <c r="AI43">
        <v>1</v>
      </c>
      <c r="AJ43">
        <v>1</v>
      </c>
      <c r="AL43">
        <v>1</v>
      </c>
      <c r="AN43">
        <v>3.2967032967033003E-2</v>
      </c>
      <c r="AO43">
        <v>0.46153846153846201</v>
      </c>
      <c r="AP43">
        <v>0.72527472527472503</v>
      </c>
      <c r="AT43">
        <v>1</v>
      </c>
      <c r="AU43">
        <v>0.11864406779661001</v>
      </c>
      <c r="AV43">
        <v>1</v>
      </c>
      <c r="AW43">
        <v>1</v>
      </c>
      <c r="AX43">
        <v>1</v>
      </c>
    </row>
    <row r="44" spans="1:50" x14ac:dyDescent="0.25">
      <c r="A44" s="9"/>
      <c r="B44" s="10" t="s">
        <v>119</v>
      </c>
      <c r="C44" t="s">
        <v>140</v>
      </c>
      <c r="D44">
        <v>0.8</v>
      </c>
      <c r="E44">
        <v>0.8</v>
      </c>
      <c r="F44">
        <v>0.8</v>
      </c>
      <c r="G44">
        <v>0.8</v>
      </c>
      <c r="R44">
        <v>0.65</v>
      </c>
      <c r="S44">
        <v>0.65</v>
      </c>
      <c r="T44" s="8">
        <v>0.65</v>
      </c>
      <c r="U44" s="8">
        <v>0.65</v>
      </c>
      <c r="V44">
        <v>0.65</v>
      </c>
      <c r="W44">
        <v>0.65</v>
      </c>
      <c r="X44">
        <v>0.65</v>
      </c>
      <c r="Y44">
        <v>0.65</v>
      </c>
      <c r="Z44" s="2"/>
      <c r="AA44" s="2"/>
      <c r="AD44">
        <v>0.8</v>
      </c>
      <c r="AE44">
        <v>0.8</v>
      </c>
      <c r="AF44">
        <v>0.8</v>
      </c>
      <c r="AG44">
        <v>0.8</v>
      </c>
      <c r="AI44">
        <v>0.8</v>
      </c>
      <c r="AJ44">
        <v>0.8</v>
      </c>
      <c r="AL44">
        <v>0.8</v>
      </c>
      <c r="AT44">
        <v>0.65</v>
      </c>
      <c r="AU44">
        <v>0.65</v>
      </c>
      <c r="AV44">
        <v>0.65</v>
      </c>
      <c r="AW44">
        <v>0.65</v>
      </c>
      <c r="AX44">
        <v>0.65</v>
      </c>
    </row>
    <row r="45" spans="1:50" x14ac:dyDescent="0.25">
      <c r="A45" s="9"/>
      <c r="B45" s="10"/>
      <c r="C45" t="s">
        <v>141</v>
      </c>
      <c r="D45">
        <v>111</v>
      </c>
      <c r="E45">
        <v>627</v>
      </c>
      <c r="F45">
        <v>209</v>
      </c>
      <c r="G45">
        <v>1</v>
      </c>
      <c r="R45">
        <v>60</v>
      </c>
      <c r="S45">
        <v>271</v>
      </c>
      <c r="T45" s="8">
        <v>245</v>
      </c>
      <c r="U45" s="8">
        <v>472</v>
      </c>
      <c r="V45">
        <v>74</v>
      </c>
      <c r="W45">
        <v>40</v>
      </c>
      <c r="X45">
        <v>1237</v>
      </c>
      <c r="Y45">
        <v>785</v>
      </c>
      <c r="Z45" s="2"/>
      <c r="AA45" s="2"/>
      <c r="AD45">
        <v>12</v>
      </c>
      <c r="AE45">
        <v>0</v>
      </c>
      <c r="AF45">
        <v>58</v>
      </c>
      <c r="AG45">
        <v>920</v>
      </c>
      <c r="AI45">
        <v>203</v>
      </c>
      <c r="AJ45">
        <v>184</v>
      </c>
      <c r="AL45">
        <v>21</v>
      </c>
      <c r="AT45">
        <v>18</v>
      </c>
      <c r="AU45">
        <v>497</v>
      </c>
      <c r="AV45">
        <v>265</v>
      </c>
      <c r="AW45">
        <v>476</v>
      </c>
      <c r="AX45">
        <v>646</v>
      </c>
    </row>
    <row r="46" spans="1:50" x14ac:dyDescent="0.25">
      <c r="A46" s="9"/>
      <c r="B46" s="10"/>
      <c r="C46" t="s">
        <v>142</v>
      </c>
      <c r="D46">
        <v>38</v>
      </c>
      <c r="E46">
        <v>83</v>
      </c>
      <c r="F46">
        <v>81</v>
      </c>
      <c r="G46">
        <v>23</v>
      </c>
      <c r="R46">
        <v>22</v>
      </c>
      <c r="S46">
        <v>56</v>
      </c>
      <c r="T46" s="8">
        <v>73</v>
      </c>
      <c r="U46" s="8">
        <v>79</v>
      </c>
      <c r="V46">
        <v>28</v>
      </c>
      <c r="W46">
        <v>133</v>
      </c>
      <c r="X46">
        <v>124</v>
      </c>
      <c r="Y46">
        <v>86</v>
      </c>
      <c r="Z46" s="2"/>
      <c r="AA46" s="2"/>
      <c r="AD46">
        <v>130</v>
      </c>
      <c r="AE46">
        <v>171</v>
      </c>
      <c r="AF46">
        <v>16</v>
      </c>
      <c r="AG46">
        <v>95</v>
      </c>
      <c r="AI46">
        <v>115</v>
      </c>
      <c r="AJ46">
        <v>39</v>
      </c>
      <c r="AL46">
        <v>194</v>
      </c>
      <c r="AT46">
        <v>16</v>
      </c>
      <c r="AU46">
        <v>59</v>
      </c>
      <c r="AV46">
        <v>52</v>
      </c>
      <c r="AW46">
        <v>77</v>
      </c>
      <c r="AX46">
        <v>91</v>
      </c>
    </row>
    <row r="47" spans="1:50" x14ac:dyDescent="0.25">
      <c r="A47" s="9"/>
      <c r="B47" s="10"/>
      <c r="C47" t="s">
        <v>143</v>
      </c>
      <c r="D47">
        <v>0.86845576292627102</v>
      </c>
      <c r="E47">
        <v>0.95347767793763105</v>
      </c>
      <c r="F47">
        <v>0.84575295201724598</v>
      </c>
      <c r="G47">
        <v>0.80523554370754802</v>
      </c>
      <c r="R47">
        <v>0.90386355164653298</v>
      </c>
      <c r="S47">
        <v>0.94842069244812999</v>
      </c>
      <c r="T47" s="8">
        <v>0.72978410801517901</v>
      </c>
      <c r="U47" s="8">
        <v>0.912130293492045</v>
      </c>
      <c r="V47">
        <v>0.84656878591836904</v>
      </c>
      <c r="W47">
        <v>0.68177778298155201</v>
      </c>
      <c r="X47">
        <v>0.95136948798009402</v>
      </c>
      <c r="Y47">
        <v>0.86888109074865805</v>
      </c>
      <c r="Z47" s="2"/>
      <c r="AA47" s="2"/>
      <c r="AD47">
        <v>0.80739966878316405</v>
      </c>
      <c r="AE47">
        <v>0.80094808173790799</v>
      </c>
      <c r="AF47">
        <v>0.91928243504964602</v>
      </c>
      <c r="AG47">
        <v>0.92925123385304698</v>
      </c>
      <c r="AI47">
        <v>0.82726556573604104</v>
      </c>
      <c r="AJ47">
        <v>0.84752812295706403</v>
      </c>
      <c r="AL47">
        <v>0.82003406496357001</v>
      </c>
      <c r="AT47">
        <v>0.71951043725380803</v>
      </c>
      <c r="AU47">
        <v>0.83117960356786502</v>
      </c>
      <c r="AV47">
        <v>0.86680901278654898</v>
      </c>
      <c r="AW47">
        <v>0.94237584957700804</v>
      </c>
      <c r="AX47">
        <v>0.97192702728258795</v>
      </c>
    </row>
    <row r="48" spans="1:50" x14ac:dyDescent="0.25">
      <c r="A48" s="9"/>
      <c r="B48" s="10"/>
      <c r="C48" t="s">
        <v>144</v>
      </c>
      <c r="D48">
        <v>0.870649287952453</v>
      </c>
      <c r="E48">
        <v>0.95413063188389602</v>
      </c>
      <c r="F48">
        <v>0.84274758600517397</v>
      </c>
      <c r="G48">
        <v>0.80318921924164999</v>
      </c>
      <c r="R48">
        <v>0.90893181513943</v>
      </c>
      <c r="S48">
        <v>0.95292414789655</v>
      </c>
      <c r="T48" s="8">
        <v>0.71898398631126303</v>
      </c>
      <c r="U48" s="8">
        <v>0.91306098924103296</v>
      </c>
      <c r="V48">
        <v>0.84486349000767402</v>
      </c>
      <c r="W48">
        <v>0.67391976724950597</v>
      </c>
      <c r="X48">
        <v>0.95381818627527803</v>
      </c>
      <c r="Y48">
        <v>0.87301341092840201</v>
      </c>
      <c r="Z48" s="2"/>
      <c r="AA48" s="2"/>
      <c r="AD48">
        <v>0.80605124279783902</v>
      </c>
      <c r="AE48">
        <v>0.80094808173790799</v>
      </c>
      <c r="AF48">
        <v>0.91772312243389098</v>
      </c>
      <c r="AG48">
        <v>0.930050548889505</v>
      </c>
      <c r="AI48">
        <v>0.82241391932861097</v>
      </c>
      <c r="AJ48">
        <v>0.84521494649236295</v>
      </c>
      <c r="AL48">
        <v>0.81581537164725904</v>
      </c>
      <c r="AT48">
        <v>0.70896244870861302</v>
      </c>
      <c r="AU48">
        <v>0.83271277128216903</v>
      </c>
      <c r="AV48">
        <v>0.88871184956343496</v>
      </c>
      <c r="AW48">
        <v>0.94898961651094504</v>
      </c>
      <c r="AX48">
        <v>0.97224379211490597</v>
      </c>
    </row>
    <row r="49" spans="1:50" x14ac:dyDescent="0.25">
      <c r="A49" s="9"/>
      <c r="B49" s="10"/>
      <c r="C49" t="s">
        <v>145</v>
      </c>
      <c r="D49">
        <v>0.94207504025102995</v>
      </c>
      <c r="E49">
        <v>0.97959582427207204</v>
      </c>
      <c r="F49">
        <v>0.92084701210338604</v>
      </c>
      <c r="G49">
        <v>0.81625616111021004</v>
      </c>
      <c r="R49">
        <v>0.94750152081088701</v>
      </c>
      <c r="S49">
        <v>0.98331055239921905</v>
      </c>
      <c r="T49" s="8">
        <v>0.85863736855850703</v>
      </c>
      <c r="U49" s="8">
        <v>0.96472164756471601</v>
      </c>
      <c r="V49">
        <v>0.94011864625492303</v>
      </c>
      <c r="W49">
        <v>0.784949445028851</v>
      </c>
      <c r="X49">
        <v>0.98016081893613205</v>
      </c>
      <c r="Y49">
        <v>0.94787874167934405</v>
      </c>
      <c r="Z49" s="2"/>
      <c r="AA49" s="2"/>
      <c r="AD49">
        <v>0.82065579562871005</v>
      </c>
      <c r="AE49">
        <v>0.80094808173790799</v>
      </c>
      <c r="AF49">
        <v>0.95837071722011902</v>
      </c>
      <c r="AG49">
        <v>0.95917951495334397</v>
      </c>
      <c r="AI49">
        <v>0.88741891999392997</v>
      </c>
      <c r="AJ49">
        <v>0.91597074890007302</v>
      </c>
      <c r="AL49">
        <v>0.87445779210683505</v>
      </c>
      <c r="AT49">
        <v>0.81884042177926697</v>
      </c>
      <c r="AU49">
        <v>0.90925926149132197</v>
      </c>
      <c r="AV49">
        <v>0.95752232287776695</v>
      </c>
      <c r="AW49">
        <v>0.98322688694832405</v>
      </c>
      <c r="AX49">
        <v>0.98820102594901005</v>
      </c>
    </row>
    <row r="50" spans="1:50" x14ac:dyDescent="0.25">
      <c r="A50" s="9"/>
      <c r="B50" s="10"/>
      <c r="C50" t="s">
        <v>146</v>
      </c>
      <c r="D50">
        <v>1</v>
      </c>
      <c r="E50">
        <v>1</v>
      </c>
      <c r="F50">
        <v>1</v>
      </c>
      <c r="G50">
        <v>1</v>
      </c>
      <c r="R50">
        <v>1</v>
      </c>
      <c r="S50">
        <v>1</v>
      </c>
      <c r="T50" s="8">
        <v>1</v>
      </c>
      <c r="U50" s="8">
        <v>1</v>
      </c>
      <c r="V50">
        <v>1</v>
      </c>
      <c r="W50">
        <v>0.73293342663258798</v>
      </c>
      <c r="X50">
        <v>0.98230537320362199</v>
      </c>
      <c r="Y50">
        <v>1</v>
      </c>
      <c r="Z50" s="2"/>
      <c r="AA50" s="2"/>
      <c r="AD50">
        <v>0.723709250756844</v>
      </c>
      <c r="AE50">
        <v>0.61512910738229598</v>
      </c>
      <c r="AF50">
        <v>1</v>
      </c>
      <c r="AG50">
        <v>1</v>
      </c>
      <c r="AI50">
        <v>0.88866133805630998</v>
      </c>
      <c r="AJ50">
        <v>1</v>
      </c>
      <c r="AL50">
        <v>0.69024642561818506</v>
      </c>
      <c r="AT50">
        <v>1</v>
      </c>
      <c r="AU50">
        <v>1</v>
      </c>
      <c r="AV50">
        <v>1</v>
      </c>
      <c r="AW50">
        <v>1</v>
      </c>
      <c r="AX50">
        <v>1</v>
      </c>
    </row>
    <row r="51" spans="1:50" x14ac:dyDescent="0.25">
      <c r="A51" s="9"/>
      <c r="B51" s="10"/>
      <c r="C51" t="s">
        <v>147</v>
      </c>
      <c r="D51">
        <v>1.0036630036630001</v>
      </c>
      <c r="E51">
        <v>1</v>
      </c>
      <c r="F51">
        <v>0.68865070635148495</v>
      </c>
      <c r="G51">
        <v>9.1370057368453494E-2</v>
      </c>
      <c r="R51">
        <v>1</v>
      </c>
      <c r="S51">
        <v>0.965484413211805</v>
      </c>
      <c r="T51" s="8">
        <v>0.85310646195320905</v>
      </c>
      <c r="U51" s="8">
        <v>1</v>
      </c>
      <c r="V51">
        <v>1</v>
      </c>
      <c r="W51">
        <v>0.21462922963004699</v>
      </c>
      <c r="X51">
        <v>1</v>
      </c>
      <c r="Y51">
        <v>1</v>
      </c>
      <c r="Z51" s="2"/>
      <c r="AA51" s="2"/>
      <c r="AD51">
        <v>0.157414780509577</v>
      </c>
      <c r="AE51">
        <v>1.48531363192797E-4</v>
      </c>
      <c r="AF51">
        <v>1</v>
      </c>
      <c r="AG51">
        <v>1</v>
      </c>
      <c r="AI51">
        <v>0.54379890024080302</v>
      </c>
      <c r="AJ51">
        <v>1.0023584905660401</v>
      </c>
      <c r="AL51">
        <v>0.12758163819867499</v>
      </c>
      <c r="AT51">
        <v>1.0078125</v>
      </c>
      <c r="AU51">
        <v>1</v>
      </c>
      <c r="AV51">
        <v>1.0010952902519199</v>
      </c>
      <c r="AW51">
        <v>1</v>
      </c>
      <c r="AX51">
        <v>1</v>
      </c>
    </row>
    <row r="52" spans="1:50" x14ac:dyDescent="0.25">
      <c r="A52" s="9"/>
      <c r="B52" s="10"/>
      <c r="C52" t="s">
        <v>148</v>
      </c>
      <c r="D52">
        <v>1.0756218069716601</v>
      </c>
      <c r="E52">
        <v>1</v>
      </c>
      <c r="F52">
        <v>1.3860954232975899</v>
      </c>
      <c r="G52">
        <v>3.4054054054054101</v>
      </c>
      <c r="R52">
        <v>1</v>
      </c>
      <c r="S52">
        <v>1.00127436313642</v>
      </c>
      <c r="T52" s="8">
        <v>1.1228673141744001</v>
      </c>
      <c r="U52" s="8">
        <v>1</v>
      </c>
      <c r="V52">
        <v>1</v>
      </c>
      <c r="W52">
        <v>4.3075167418689304</v>
      </c>
      <c r="X52">
        <v>1</v>
      </c>
      <c r="Y52">
        <v>1</v>
      </c>
      <c r="Z52" s="2"/>
      <c r="AA52" s="2"/>
      <c r="AD52">
        <v>5.02025974620254</v>
      </c>
      <c r="AE52" t="s">
        <v>150</v>
      </c>
      <c r="AF52">
        <v>1</v>
      </c>
      <c r="AG52">
        <v>1</v>
      </c>
      <c r="AI52">
        <v>1.5640557618739701</v>
      </c>
      <c r="AJ52">
        <v>1.0474236073863901</v>
      </c>
      <c r="AL52">
        <v>15.0197867013457</v>
      </c>
      <c r="AT52">
        <v>1.02275873476249</v>
      </c>
      <c r="AU52">
        <v>1</v>
      </c>
      <c r="AV52">
        <v>1.0082662007594301</v>
      </c>
      <c r="AW52">
        <v>1</v>
      </c>
      <c r="AX52">
        <v>1</v>
      </c>
    </row>
    <row r="53" spans="1:50" x14ac:dyDescent="0.25">
      <c r="A53" s="9"/>
      <c r="B53" s="10"/>
      <c r="C53" t="s">
        <v>149</v>
      </c>
      <c r="D53">
        <v>1</v>
      </c>
      <c r="E53">
        <v>1</v>
      </c>
      <c r="F53">
        <v>0.81481481481481499</v>
      </c>
      <c r="G53">
        <v>0.217391304347826</v>
      </c>
      <c r="R53">
        <v>1</v>
      </c>
      <c r="S53">
        <v>0.98214285714285698</v>
      </c>
      <c r="T53" s="8">
        <v>0.90410958904109595</v>
      </c>
      <c r="U53" s="8">
        <v>1</v>
      </c>
      <c r="V53">
        <v>1</v>
      </c>
      <c r="W53">
        <v>0.27067669172932302</v>
      </c>
      <c r="X53">
        <v>1</v>
      </c>
      <c r="Y53">
        <v>1</v>
      </c>
      <c r="Z53" s="2"/>
      <c r="AA53" s="2"/>
      <c r="AD53">
        <v>0.22307692307692301</v>
      </c>
      <c r="AE53">
        <v>1.1695906432748499E-2</v>
      </c>
      <c r="AF53">
        <v>1</v>
      </c>
      <c r="AG53">
        <v>1</v>
      </c>
      <c r="AI53">
        <v>0.66086956521739104</v>
      </c>
      <c r="AJ53">
        <v>1</v>
      </c>
      <c r="AL53">
        <v>0.20618556701030899</v>
      </c>
      <c r="AT53">
        <v>1</v>
      </c>
      <c r="AU53">
        <v>1</v>
      </c>
      <c r="AV53">
        <v>1</v>
      </c>
      <c r="AW53">
        <v>1</v>
      </c>
      <c r="AX53">
        <v>1</v>
      </c>
    </row>
    <row r="54" spans="1:50" x14ac:dyDescent="0.25">
      <c r="A54" s="9"/>
      <c r="B54" s="10" t="s">
        <v>120</v>
      </c>
      <c r="C54" t="s">
        <v>140</v>
      </c>
      <c r="I54">
        <v>0.8</v>
      </c>
      <c r="J54" s="8">
        <v>0.8</v>
      </c>
      <c r="K54">
        <v>0.65</v>
      </c>
      <c r="L54">
        <v>0.65</v>
      </c>
      <c r="M54">
        <v>0.65</v>
      </c>
      <c r="N54">
        <v>0.65</v>
      </c>
      <c r="O54">
        <v>0.65</v>
      </c>
      <c r="P54">
        <v>0.65</v>
      </c>
      <c r="Q54">
        <v>0.65</v>
      </c>
      <c r="R54">
        <v>0.65</v>
      </c>
      <c r="S54">
        <v>0.65</v>
      </c>
      <c r="T54" s="8">
        <v>0.65</v>
      </c>
      <c r="U54" s="8">
        <v>0.65</v>
      </c>
      <c r="V54">
        <v>0.65</v>
      </c>
      <c r="W54">
        <v>0.65</v>
      </c>
      <c r="X54">
        <v>0.65</v>
      </c>
      <c r="Y54">
        <v>0.65</v>
      </c>
      <c r="Z54" s="2"/>
      <c r="AA54" s="2"/>
      <c r="AM54">
        <v>0.8</v>
      </c>
      <c r="AQ54">
        <v>0.65</v>
      </c>
      <c r="AR54">
        <v>0.65</v>
      </c>
      <c r="AS54">
        <v>0.65</v>
      </c>
    </row>
    <row r="55" spans="1:50" x14ac:dyDescent="0.25">
      <c r="A55" s="9"/>
      <c r="B55" s="10"/>
      <c r="C55" t="s">
        <v>141</v>
      </c>
      <c r="I55">
        <v>294</v>
      </c>
      <c r="J55" s="8">
        <v>11</v>
      </c>
      <c r="K55">
        <v>261</v>
      </c>
      <c r="L55">
        <v>4857</v>
      </c>
      <c r="M55">
        <v>196</v>
      </c>
      <c r="N55">
        <v>8</v>
      </c>
      <c r="O55">
        <v>93</v>
      </c>
      <c r="P55">
        <v>62</v>
      </c>
      <c r="Q55">
        <v>223</v>
      </c>
      <c r="R55">
        <v>60</v>
      </c>
      <c r="S55">
        <v>274</v>
      </c>
      <c r="T55" s="8">
        <v>4</v>
      </c>
      <c r="U55" s="8">
        <v>12</v>
      </c>
      <c r="V55">
        <v>3</v>
      </c>
      <c r="W55">
        <v>9</v>
      </c>
      <c r="X55">
        <v>34</v>
      </c>
      <c r="Y55">
        <v>41</v>
      </c>
      <c r="Z55" s="2"/>
      <c r="AA55" s="2"/>
      <c r="AM55">
        <v>11</v>
      </c>
      <c r="AQ55">
        <v>101</v>
      </c>
      <c r="AR55">
        <v>22</v>
      </c>
      <c r="AS55">
        <v>201</v>
      </c>
    </row>
    <row r="56" spans="1:50" x14ac:dyDescent="0.25">
      <c r="A56" s="9"/>
      <c r="B56" s="10"/>
      <c r="C56" t="s">
        <v>142</v>
      </c>
      <c r="I56">
        <v>67</v>
      </c>
      <c r="J56" s="8">
        <v>9</v>
      </c>
      <c r="K56">
        <v>160</v>
      </c>
      <c r="L56">
        <v>251</v>
      </c>
      <c r="M56">
        <v>83</v>
      </c>
      <c r="N56">
        <v>31</v>
      </c>
      <c r="O56">
        <v>40</v>
      </c>
      <c r="P56">
        <v>82</v>
      </c>
      <c r="Q56">
        <v>35</v>
      </c>
      <c r="R56">
        <v>22</v>
      </c>
      <c r="S56">
        <v>56</v>
      </c>
      <c r="T56" s="8">
        <v>8</v>
      </c>
      <c r="U56" s="8">
        <v>15</v>
      </c>
      <c r="V56">
        <v>7</v>
      </c>
      <c r="W56">
        <v>24</v>
      </c>
      <c r="X56">
        <v>21</v>
      </c>
      <c r="Y56">
        <v>21</v>
      </c>
      <c r="Z56" s="2"/>
      <c r="AA56" s="2"/>
      <c r="AM56">
        <v>74</v>
      </c>
      <c r="AQ56">
        <v>36</v>
      </c>
      <c r="AR56">
        <v>20</v>
      </c>
      <c r="AS56">
        <v>70</v>
      </c>
    </row>
    <row r="57" spans="1:50" x14ac:dyDescent="0.25">
      <c r="A57" s="9"/>
      <c r="B57" s="10"/>
      <c r="C57" t="s">
        <v>143</v>
      </c>
      <c r="I57">
        <v>0.84358250211235697</v>
      </c>
      <c r="J57" s="8">
        <v>0.85877340635941901</v>
      </c>
      <c r="K57">
        <v>0.69892058794802203</v>
      </c>
      <c r="L57">
        <v>0.89508876615696498</v>
      </c>
      <c r="M57">
        <v>0.70839801804526303</v>
      </c>
      <c r="N57">
        <v>0.70876168251719696</v>
      </c>
      <c r="O57">
        <v>0.74040482986231304</v>
      </c>
      <c r="P57">
        <v>0.68536886279348697</v>
      </c>
      <c r="Q57">
        <v>0.84447785711622803</v>
      </c>
      <c r="R57">
        <v>0.92754929806326603</v>
      </c>
      <c r="S57">
        <v>0.85762747185928001</v>
      </c>
      <c r="T57" s="8">
        <v>0.87781734877354201</v>
      </c>
      <c r="U57" s="8">
        <v>0.86558737295315202</v>
      </c>
      <c r="V57">
        <v>0.95478852762597499</v>
      </c>
      <c r="W57">
        <v>0.71772282124462605</v>
      </c>
      <c r="X57">
        <v>0.93003036368230196</v>
      </c>
      <c r="Y57">
        <v>0.85319425385308101</v>
      </c>
      <c r="Z57" s="2"/>
      <c r="AA57" s="2"/>
      <c r="AM57">
        <v>0.81471864712415698</v>
      </c>
      <c r="AQ57">
        <v>0.74605819944571194</v>
      </c>
      <c r="AR57">
        <v>0.72080681977342698</v>
      </c>
      <c r="AS57">
        <v>0.70939855259963203</v>
      </c>
    </row>
    <row r="58" spans="1:50" x14ac:dyDescent="0.25">
      <c r="A58" s="9"/>
      <c r="B58" s="10"/>
      <c r="C58" t="s">
        <v>144</v>
      </c>
      <c r="I58">
        <v>0.84052754698622401</v>
      </c>
      <c r="J58" s="8">
        <v>0.85236835217630702</v>
      </c>
      <c r="K58">
        <v>0.69051297677339996</v>
      </c>
      <c r="L58">
        <v>0.90808683462555195</v>
      </c>
      <c r="M58">
        <v>0.69718943080628704</v>
      </c>
      <c r="N58">
        <v>0.69640174212438799</v>
      </c>
      <c r="O58">
        <v>0.73088532973296105</v>
      </c>
      <c r="P58">
        <v>0.67827548037319196</v>
      </c>
      <c r="Q58">
        <v>0.84880423505974101</v>
      </c>
      <c r="R58">
        <v>0.92839775574565797</v>
      </c>
      <c r="S58">
        <v>0.86890744574037804</v>
      </c>
      <c r="T58" s="8">
        <v>0.89814594708728501</v>
      </c>
      <c r="U58" s="8">
        <v>0.869333260076803</v>
      </c>
      <c r="V58">
        <v>0.95381878969385703</v>
      </c>
      <c r="W58">
        <v>0.70751352748190299</v>
      </c>
      <c r="X58">
        <v>0.94500338070303003</v>
      </c>
      <c r="Y58">
        <v>0.86570648472734302</v>
      </c>
      <c r="Z58" s="2"/>
      <c r="AA58" s="2"/>
      <c r="AM58">
        <v>0.81333376402605295</v>
      </c>
      <c r="AQ58">
        <v>0.73525523540949</v>
      </c>
      <c r="AR58">
        <v>0.71859372774525898</v>
      </c>
      <c r="AS58">
        <v>0.698927217446211</v>
      </c>
    </row>
    <row r="59" spans="1:50" x14ac:dyDescent="0.25">
      <c r="A59" s="9"/>
      <c r="B59" s="10"/>
      <c r="C59" t="s">
        <v>145</v>
      </c>
      <c r="I59">
        <v>0.91675690868745896</v>
      </c>
      <c r="J59" s="8">
        <v>0.95383810786730705</v>
      </c>
      <c r="K59">
        <v>0.80221357656172099</v>
      </c>
      <c r="L59">
        <v>0.97025204989039304</v>
      </c>
      <c r="M59">
        <v>0.84985971717440301</v>
      </c>
      <c r="N59">
        <v>0.83524137224198103</v>
      </c>
      <c r="O59">
        <v>0.87994310423798805</v>
      </c>
      <c r="P59">
        <v>0.77981031674828905</v>
      </c>
      <c r="Q59">
        <v>0.93846674484963</v>
      </c>
      <c r="R59">
        <v>0.96081401759968998</v>
      </c>
      <c r="S59">
        <v>0.94830380801468195</v>
      </c>
      <c r="T59" s="8">
        <v>0.95164638540339297</v>
      </c>
      <c r="U59" s="8">
        <v>0.91730076999119403</v>
      </c>
      <c r="V59">
        <v>0.98121323975207997</v>
      </c>
      <c r="W59">
        <v>0.83195174086692003</v>
      </c>
      <c r="X59">
        <v>0.97580197165103799</v>
      </c>
      <c r="Y59">
        <v>0.93928405114953895</v>
      </c>
      <c r="Z59" s="2"/>
      <c r="AA59" s="2"/>
      <c r="AM59">
        <v>0.852112609784901</v>
      </c>
      <c r="AQ59">
        <v>0.925305601241183</v>
      </c>
      <c r="AR59">
        <v>0.83268220544220395</v>
      </c>
      <c r="AS59">
        <v>0.83506776272147698</v>
      </c>
    </row>
    <row r="60" spans="1:50" x14ac:dyDescent="0.25">
      <c r="A60" s="9"/>
      <c r="B60" s="10"/>
      <c r="C60" t="s">
        <v>146</v>
      </c>
      <c r="I60">
        <v>1</v>
      </c>
      <c r="J60" s="8">
        <v>1</v>
      </c>
      <c r="K60">
        <v>0.72413569920941001</v>
      </c>
      <c r="L60">
        <v>0.95593587880164199</v>
      </c>
      <c r="M60">
        <v>1</v>
      </c>
      <c r="N60">
        <v>1</v>
      </c>
      <c r="O60">
        <v>1</v>
      </c>
      <c r="P60">
        <v>1</v>
      </c>
      <c r="Q60">
        <v>1</v>
      </c>
      <c r="R60">
        <v>1</v>
      </c>
      <c r="S60">
        <v>1</v>
      </c>
      <c r="T60" s="8">
        <v>1</v>
      </c>
      <c r="U60" s="8">
        <v>1</v>
      </c>
      <c r="V60">
        <v>1</v>
      </c>
      <c r="W60">
        <v>1</v>
      </c>
      <c r="X60">
        <v>1</v>
      </c>
      <c r="Y60">
        <v>1</v>
      </c>
      <c r="Z60" s="2"/>
      <c r="AA60" s="2"/>
      <c r="AM60">
        <v>1</v>
      </c>
      <c r="AQ60">
        <v>1</v>
      </c>
      <c r="AR60">
        <v>1</v>
      </c>
      <c r="AS60">
        <v>1</v>
      </c>
    </row>
    <row r="61" spans="1:50" x14ac:dyDescent="0.25">
      <c r="A61" s="9"/>
      <c r="B61" s="10"/>
      <c r="C61" t="s">
        <v>147</v>
      </c>
      <c r="I61">
        <v>0.57085900560866198</v>
      </c>
      <c r="J61" s="8">
        <v>1</v>
      </c>
      <c r="K61">
        <v>0.55413062989486905</v>
      </c>
      <c r="L61">
        <v>1</v>
      </c>
      <c r="M61">
        <v>0.80288750886481297</v>
      </c>
      <c r="N61">
        <v>0.45677476990798199</v>
      </c>
      <c r="O61">
        <v>0.99951807228915701</v>
      </c>
      <c r="P61">
        <v>0.393716317849921</v>
      </c>
      <c r="Q61">
        <v>1</v>
      </c>
      <c r="R61">
        <v>1</v>
      </c>
      <c r="S61">
        <v>1.00062774639046</v>
      </c>
      <c r="T61" s="8">
        <v>1</v>
      </c>
      <c r="U61" s="8">
        <v>1</v>
      </c>
      <c r="V61">
        <v>1</v>
      </c>
      <c r="W61">
        <v>0.45613172769722299</v>
      </c>
      <c r="X61">
        <v>1</v>
      </c>
      <c r="Y61">
        <v>1</v>
      </c>
      <c r="Z61" s="2"/>
      <c r="AA61" s="2"/>
      <c r="AM61">
        <v>9.9532871657851199E-2</v>
      </c>
      <c r="AQ61">
        <v>0.95524375023637498</v>
      </c>
      <c r="AR61">
        <v>0.61109776603411003</v>
      </c>
      <c r="AS61">
        <v>0.89833318673849205</v>
      </c>
    </row>
    <row r="62" spans="1:50" x14ac:dyDescent="0.25">
      <c r="A62" s="9"/>
      <c r="B62" s="10"/>
      <c r="C62" t="s">
        <v>148</v>
      </c>
      <c r="I62">
        <v>1.3861374269139799</v>
      </c>
      <c r="J62" s="8">
        <v>1.0011675423234101</v>
      </c>
      <c r="K62">
        <v>1.6295879668055799</v>
      </c>
      <c r="L62">
        <v>1.0006599755366199</v>
      </c>
      <c r="M62">
        <v>1.60429221192611</v>
      </c>
      <c r="N62">
        <v>1.5073021597985501</v>
      </c>
      <c r="O62">
        <v>1.1158344989695701</v>
      </c>
      <c r="P62">
        <v>2.9187220444610702</v>
      </c>
      <c r="Q62">
        <v>1</v>
      </c>
      <c r="R62">
        <v>1</v>
      </c>
      <c r="S62">
        <v>1.00547201883687</v>
      </c>
      <c r="T62" s="8">
        <v>1</v>
      </c>
      <c r="U62" s="8">
        <v>1</v>
      </c>
      <c r="V62">
        <v>1</v>
      </c>
      <c r="W62">
        <v>3.4337290349087999</v>
      </c>
      <c r="X62">
        <v>1.00002650867496</v>
      </c>
      <c r="Y62">
        <v>1.0003749852746799</v>
      </c>
      <c r="Z62" s="2"/>
      <c r="AA62" s="2"/>
      <c r="AM62">
        <v>3.0803222344033401</v>
      </c>
      <c r="AQ62">
        <v>1.47544136007036</v>
      </c>
      <c r="AR62">
        <v>1.1697685826975599</v>
      </c>
      <c r="AS62">
        <v>1.22742623134166</v>
      </c>
    </row>
    <row r="63" spans="1:50" x14ac:dyDescent="0.25">
      <c r="A63" s="9"/>
      <c r="B63" s="10"/>
      <c r="C63" t="s">
        <v>149</v>
      </c>
      <c r="I63">
        <v>0.68656716417910502</v>
      </c>
      <c r="J63" s="8">
        <v>1</v>
      </c>
      <c r="K63">
        <v>0.60624999999999996</v>
      </c>
      <c r="L63">
        <v>1</v>
      </c>
      <c r="M63">
        <v>0.87951807228915702</v>
      </c>
      <c r="N63">
        <v>0.58064516129032295</v>
      </c>
      <c r="O63">
        <v>1</v>
      </c>
      <c r="P63">
        <v>0.5</v>
      </c>
      <c r="Q63">
        <v>1</v>
      </c>
      <c r="R63">
        <v>1</v>
      </c>
      <c r="S63">
        <v>1</v>
      </c>
      <c r="T63" s="8">
        <v>1</v>
      </c>
      <c r="U63" s="8">
        <v>1</v>
      </c>
      <c r="V63">
        <v>1</v>
      </c>
      <c r="W63">
        <v>0.5</v>
      </c>
      <c r="X63">
        <v>1</v>
      </c>
      <c r="Y63">
        <v>1</v>
      </c>
      <c r="Z63" s="2"/>
      <c r="AA63" s="2"/>
      <c r="AM63">
        <v>0.17567567567567599</v>
      </c>
      <c r="AQ63">
        <v>0.94444444444444398</v>
      </c>
      <c r="AR63">
        <v>0.75</v>
      </c>
      <c r="AS63">
        <v>0.92857142857142905</v>
      </c>
    </row>
    <row r="64" spans="1:50" x14ac:dyDescent="0.25">
      <c r="A64" s="9"/>
      <c r="B64" s="10" t="s">
        <v>121</v>
      </c>
      <c r="C64" t="s">
        <v>140</v>
      </c>
      <c r="I64">
        <v>0.8</v>
      </c>
      <c r="J64" s="8">
        <v>0.8</v>
      </c>
      <c r="K64">
        <v>0.65</v>
      </c>
      <c r="L64">
        <v>0.65</v>
      </c>
      <c r="M64">
        <v>0.65</v>
      </c>
      <c r="N64">
        <v>0.65</v>
      </c>
      <c r="O64">
        <v>0.65</v>
      </c>
      <c r="P64">
        <v>0.65</v>
      </c>
      <c r="Q64">
        <v>0.65</v>
      </c>
      <c r="R64">
        <v>0.65</v>
      </c>
      <c r="S64">
        <v>0.65</v>
      </c>
      <c r="T64" s="8">
        <v>0.65</v>
      </c>
      <c r="U64" s="8">
        <v>0.65</v>
      </c>
      <c r="V64">
        <v>0.65</v>
      </c>
      <c r="W64">
        <v>0.65</v>
      </c>
      <c r="X64">
        <v>0.65</v>
      </c>
      <c r="Y64">
        <v>0.65</v>
      </c>
      <c r="Z64" s="2"/>
      <c r="AA64" s="2"/>
      <c r="AQ64">
        <v>0.65</v>
      </c>
      <c r="AR64">
        <v>0.65</v>
      </c>
      <c r="AS64">
        <v>0.65</v>
      </c>
    </row>
    <row r="65" spans="1:45" x14ac:dyDescent="0.25">
      <c r="A65" s="9"/>
      <c r="B65" s="10"/>
      <c r="C65" t="s">
        <v>141</v>
      </c>
      <c r="I65">
        <v>5</v>
      </c>
      <c r="J65" s="8">
        <v>450</v>
      </c>
      <c r="K65">
        <v>2132</v>
      </c>
      <c r="L65">
        <v>1366</v>
      </c>
      <c r="M65">
        <v>743</v>
      </c>
      <c r="N65">
        <v>25</v>
      </c>
      <c r="O65">
        <v>24</v>
      </c>
      <c r="P65">
        <v>0</v>
      </c>
      <c r="Q65">
        <v>16</v>
      </c>
      <c r="R65">
        <v>60</v>
      </c>
      <c r="S65">
        <v>287</v>
      </c>
      <c r="T65" s="8">
        <v>0</v>
      </c>
      <c r="U65" s="8">
        <v>12</v>
      </c>
      <c r="V65">
        <v>3</v>
      </c>
      <c r="W65">
        <v>9</v>
      </c>
      <c r="X65">
        <v>1</v>
      </c>
      <c r="Y65">
        <v>41</v>
      </c>
      <c r="Z65" s="2"/>
      <c r="AA65" s="2"/>
      <c r="AQ65">
        <v>31</v>
      </c>
      <c r="AR65">
        <v>88</v>
      </c>
      <c r="AS65">
        <v>397</v>
      </c>
    </row>
    <row r="66" spans="1:45" x14ac:dyDescent="0.25">
      <c r="A66" s="9"/>
      <c r="B66" s="10"/>
      <c r="C66" t="s">
        <v>142</v>
      </c>
      <c r="I66">
        <v>67</v>
      </c>
      <c r="J66" s="8">
        <v>79</v>
      </c>
      <c r="K66">
        <v>160</v>
      </c>
      <c r="L66">
        <v>251</v>
      </c>
      <c r="M66">
        <v>83</v>
      </c>
      <c r="N66">
        <v>31</v>
      </c>
      <c r="O66">
        <v>40</v>
      </c>
      <c r="P66">
        <v>82</v>
      </c>
      <c r="Q66">
        <v>35</v>
      </c>
      <c r="R66">
        <v>22</v>
      </c>
      <c r="S66">
        <v>56</v>
      </c>
      <c r="T66" s="8">
        <v>8</v>
      </c>
      <c r="U66" s="8">
        <v>15</v>
      </c>
      <c r="V66">
        <v>7</v>
      </c>
      <c r="W66">
        <v>24</v>
      </c>
      <c r="X66">
        <v>21</v>
      </c>
      <c r="Y66">
        <v>21</v>
      </c>
      <c r="Z66" s="2"/>
      <c r="AA66" s="2"/>
      <c r="AQ66">
        <v>36</v>
      </c>
      <c r="AR66">
        <v>20</v>
      </c>
      <c r="AS66">
        <v>70</v>
      </c>
    </row>
    <row r="67" spans="1:45" x14ac:dyDescent="0.25">
      <c r="A67" s="9"/>
      <c r="B67" s="10"/>
      <c r="C67" t="s">
        <v>143</v>
      </c>
      <c r="I67">
        <v>0.83303160292650802</v>
      </c>
      <c r="J67" s="8">
        <v>0.85684091530901996</v>
      </c>
      <c r="K67">
        <v>0.76507052705497403</v>
      </c>
      <c r="L67">
        <v>0.71605610664724795</v>
      </c>
      <c r="M67">
        <v>0.88823517169491695</v>
      </c>
      <c r="N67">
        <v>0.71730597252445205</v>
      </c>
      <c r="O67">
        <v>0.69997755896757896</v>
      </c>
      <c r="P67">
        <v>0.65085709881007503</v>
      </c>
      <c r="Q67">
        <v>0.69667363865890597</v>
      </c>
      <c r="R67">
        <v>0.82700018713680501</v>
      </c>
      <c r="S67">
        <v>0.93632576634281395</v>
      </c>
      <c r="T67" s="8">
        <v>0.68192758994547997</v>
      </c>
      <c r="U67" s="8">
        <v>0.84195319820167003</v>
      </c>
      <c r="V67">
        <v>0.92337000850707496</v>
      </c>
      <c r="W67">
        <v>0.69672629425962995</v>
      </c>
      <c r="X67">
        <v>0.69700571044397097</v>
      </c>
      <c r="Y67">
        <v>0.87354018666347799</v>
      </c>
      <c r="Z67" s="2"/>
      <c r="AA67" s="2"/>
      <c r="AQ67">
        <v>0.71075349183007397</v>
      </c>
      <c r="AR67">
        <v>0.88297442091085099</v>
      </c>
      <c r="AS67">
        <v>0.79449584722451805</v>
      </c>
    </row>
    <row r="68" spans="1:45" x14ac:dyDescent="0.25">
      <c r="A68" s="9"/>
      <c r="B68" s="10"/>
      <c r="C68" t="s">
        <v>144</v>
      </c>
      <c r="I68">
        <v>0.80659497548333603</v>
      </c>
      <c r="J68" s="8">
        <v>0.849824432179352</v>
      </c>
      <c r="K68">
        <v>0.76192837888611398</v>
      </c>
      <c r="L68">
        <v>0.70478740618638203</v>
      </c>
      <c r="M68">
        <v>0.88774705560438505</v>
      </c>
      <c r="N68">
        <v>0.70319198925596504</v>
      </c>
      <c r="O68">
        <v>0.69074262294099897</v>
      </c>
      <c r="P68">
        <v>0.65085709881007503</v>
      </c>
      <c r="Q68">
        <v>0.69027018525255701</v>
      </c>
      <c r="R68">
        <v>0.831239579935243</v>
      </c>
      <c r="S68">
        <v>0.944945919673987</v>
      </c>
      <c r="T68" s="8">
        <v>0.68192758994547997</v>
      </c>
      <c r="U68" s="8">
        <v>0.85392919374348597</v>
      </c>
      <c r="V68">
        <v>0.94176033071810505</v>
      </c>
      <c r="W68">
        <v>0.68943049083191299</v>
      </c>
      <c r="X68">
        <v>0.68018049531020497</v>
      </c>
      <c r="Y68">
        <v>0.87673434565312103</v>
      </c>
      <c r="Z68" s="2"/>
      <c r="AA68" s="2"/>
      <c r="AQ68">
        <v>0.69648050636617798</v>
      </c>
      <c r="AR68">
        <v>0.88215658545187103</v>
      </c>
      <c r="AS68">
        <v>0.79350559236338103</v>
      </c>
    </row>
    <row r="69" spans="1:45" x14ac:dyDescent="0.25">
      <c r="A69" s="9"/>
      <c r="B69" s="10"/>
      <c r="C69" t="s">
        <v>145</v>
      </c>
      <c r="I69">
        <v>0.97524912259222996</v>
      </c>
      <c r="J69" s="8">
        <v>0.94526740632463502</v>
      </c>
      <c r="K69">
        <v>0.89681353432254995</v>
      </c>
      <c r="L69">
        <v>0.85158650279215697</v>
      </c>
      <c r="M69">
        <v>0.95986313817146995</v>
      </c>
      <c r="N69">
        <v>0.85722623652821595</v>
      </c>
      <c r="O69">
        <v>0.79948870531125105</v>
      </c>
      <c r="P69">
        <v>0.65085709881007503</v>
      </c>
      <c r="Q69">
        <v>0.78544934558176804</v>
      </c>
      <c r="R69">
        <v>0.89848773459165598</v>
      </c>
      <c r="S69">
        <v>0.97747796295179101</v>
      </c>
      <c r="T69" s="8">
        <v>0.68192758994547997</v>
      </c>
      <c r="U69" s="8">
        <v>0.914384597475141</v>
      </c>
      <c r="V69">
        <v>0.97497630815791503</v>
      </c>
      <c r="W69">
        <v>0.78063299719132495</v>
      </c>
      <c r="X69">
        <v>0.77887703116545903</v>
      </c>
      <c r="Y69">
        <v>0.93745294219823805</v>
      </c>
      <c r="Z69" s="2"/>
      <c r="AA69" s="2"/>
      <c r="AQ69">
        <v>0.83474585293116299</v>
      </c>
      <c r="AR69">
        <v>0.95646080532684696</v>
      </c>
      <c r="AS69">
        <v>0.91325945250687102</v>
      </c>
    </row>
    <row r="70" spans="1:45" x14ac:dyDescent="0.25">
      <c r="A70" s="9"/>
      <c r="B70" s="10"/>
      <c r="C70" t="s">
        <v>146</v>
      </c>
      <c r="I70">
        <v>1</v>
      </c>
      <c r="J70" s="8">
        <v>1</v>
      </c>
      <c r="K70">
        <v>0.88422484992235895</v>
      </c>
      <c r="L70">
        <v>0.73055069361122005</v>
      </c>
      <c r="M70">
        <v>1</v>
      </c>
      <c r="N70">
        <v>1</v>
      </c>
      <c r="O70">
        <v>1</v>
      </c>
      <c r="P70">
        <v>1</v>
      </c>
      <c r="Q70">
        <v>1</v>
      </c>
      <c r="R70">
        <v>1</v>
      </c>
      <c r="S70">
        <v>1</v>
      </c>
      <c r="T70" s="8">
        <v>1</v>
      </c>
      <c r="U70" s="8">
        <v>1</v>
      </c>
      <c r="V70">
        <v>1</v>
      </c>
      <c r="W70">
        <v>1</v>
      </c>
      <c r="X70">
        <v>1</v>
      </c>
      <c r="Y70">
        <v>1</v>
      </c>
      <c r="Z70" s="2"/>
      <c r="AA70" s="2"/>
      <c r="AQ70">
        <v>1</v>
      </c>
      <c r="AR70">
        <v>1</v>
      </c>
      <c r="AS70">
        <v>1</v>
      </c>
    </row>
    <row r="71" spans="1:45" x14ac:dyDescent="0.25">
      <c r="A71" s="9"/>
      <c r="B71" s="10"/>
      <c r="C71" t="s">
        <v>147</v>
      </c>
      <c r="I71">
        <v>2.52350585871138E-2</v>
      </c>
      <c r="J71" s="8">
        <v>1.0029085140137499</v>
      </c>
      <c r="K71">
        <v>1.0002999400120001</v>
      </c>
      <c r="L71">
        <v>0.78824587706567395</v>
      </c>
      <c r="M71">
        <v>1</v>
      </c>
      <c r="N71">
        <v>0.65321472735250696</v>
      </c>
      <c r="O71">
        <v>0.57017984527278198</v>
      </c>
      <c r="P71">
        <v>7.8064012490241998E-4</v>
      </c>
      <c r="Q71">
        <v>0.30459736237118701</v>
      </c>
      <c r="R71">
        <v>1</v>
      </c>
      <c r="S71">
        <v>1</v>
      </c>
      <c r="T71" s="8">
        <v>6.8085106382978697E-2</v>
      </c>
      <c r="U71" s="8">
        <v>1</v>
      </c>
      <c r="V71">
        <v>1</v>
      </c>
      <c r="W71">
        <v>0.48507462686567199</v>
      </c>
      <c r="X71">
        <v>0.78423057719534595</v>
      </c>
      <c r="Y71">
        <v>1</v>
      </c>
      <c r="Z71" s="2"/>
      <c r="AA71" s="2"/>
      <c r="AQ71">
        <v>0.37324964744672001</v>
      </c>
      <c r="AR71">
        <v>1</v>
      </c>
      <c r="AS71">
        <v>1.00059113300493</v>
      </c>
    </row>
    <row r="72" spans="1:45" x14ac:dyDescent="0.25">
      <c r="A72" s="9"/>
      <c r="B72" s="10"/>
      <c r="C72" t="s">
        <v>148</v>
      </c>
      <c r="I72" t="s">
        <v>150</v>
      </c>
      <c r="J72" s="8">
        <v>1.0429287519856101</v>
      </c>
      <c r="K72">
        <v>1.0102679700064501</v>
      </c>
      <c r="L72">
        <v>1.6254302749268601</v>
      </c>
      <c r="M72">
        <v>1</v>
      </c>
      <c r="N72">
        <v>1.57334223445068</v>
      </c>
      <c r="O72">
        <v>1.6323797872365799</v>
      </c>
      <c r="P72" t="s">
        <v>150</v>
      </c>
      <c r="Q72">
        <v>2.76763854563929</v>
      </c>
      <c r="R72">
        <v>1</v>
      </c>
      <c r="S72">
        <v>1.0000004456603999</v>
      </c>
      <c r="T72" s="8" t="s">
        <v>150</v>
      </c>
      <c r="U72" s="8">
        <v>1</v>
      </c>
      <c r="V72">
        <v>1</v>
      </c>
      <c r="W72">
        <v>0.87501059690804806</v>
      </c>
      <c r="X72">
        <v>1.36394494751923</v>
      </c>
      <c r="Y72">
        <v>1</v>
      </c>
      <c r="Z72" s="2"/>
      <c r="AA72" s="2"/>
      <c r="AQ72">
        <v>1.39724615264834</v>
      </c>
      <c r="AR72">
        <v>1</v>
      </c>
      <c r="AS72">
        <v>1.01987551266451</v>
      </c>
    </row>
    <row r="73" spans="1:45" x14ac:dyDescent="0.25">
      <c r="A73" s="9"/>
      <c r="B73" s="10"/>
      <c r="C73" t="s">
        <v>149</v>
      </c>
      <c r="I73">
        <v>0.104477611940299</v>
      </c>
      <c r="J73" s="8">
        <v>1</v>
      </c>
      <c r="K73">
        <v>1</v>
      </c>
      <c r="L73">
        <v>0.86454183266932305</v>
      </c>
      <c r="M73">
        <v>1</v>
      </c>
      <c r="N73">
        <v>0.77419354838709697</v>
      </c>
      <c r="O73">
        <v>0.6</v>
      </c>
      <c r="P73">
        <v>2.4390243902439001E-2</v>
      </c>
      <c r="Q73">
        <v>0.371428571428571</v>
      </c>
      <c r="R73">
        <v>1</v>
      </c>
      <c r="S73">
        <v>1</v>
      </c>
      <c r="T73" s="8">
        <v>0.25</v>
      </c>
      <c r="U73" s="8">
        <v>1</v>
      </c>
      <c r="V73">
        <v>1</v>
      </c>
      <c r="W73">
        <v>0.41666666666666702</v>
      </c>
      <c r="X73">
        <v>0.80952380952380998</v>
      </c>
      <c r="Y73">
        <v>1</v>
      </c>
      <c r="Z73" s="2"/>
      <c r="AA73" s="2"/>
      <c r="AQ73">
        <v>0.47222222222222199</v>
      </c>
      <c r="AR73">
        <v>1</v>
      </c>
      <c r="AS73">
        <v>1</v>
      </c>
    </row>
    <row r="74" spans="1:45" x14ac:dyDescent="0.25">
      <c r="A74" s="9" t="s">
        <v>42</v>
      </c>
      <c r="B74" s="10" t="s">
        <v>122</v>
      </c>
      <c r="C74" t="s">
        <v>140</v>
      </c>
      <c r="D74">
        <v>0.8</v>
      </c>
      <c r="E74">
        <v>0.8</v>
      </c>
      <c r="F74">
        <v>0.8</v>
      </c>
      <c r="H74">
        <v>0.8</v>
      </c>
      <c r="J74" s="8">
        <v>0.8</v>
      </c>
      <c r="K74">
        <v>0.65</v>
      </c>
      <c r="L74">
        <v>0.65</v>
      </c>
      <c r="M74">
        <v>0.65</v>
      </c>
      <c r="N74">
        <v>0.65</v>
      </c>
      <c r="O74">
        <v>0.65</v>
      </c>
      <c r="P74">
        <v>0.65</v>
      </c>
      <c r="Q74">
        <v>0.65</v>
      </c>
      <c r="R74">
        <v>0.65</v>
      </c>
      <c r="S74">
        <v>0.65</v>
      </c>
      <c r="T74" s="8">
        <v>0.65</v>
      </c>
      <c r="U74" s="8">
        <v>0.65</v>
      </c>
      <c r="V74">
        <v>0.65</v>
      </c>
      <c r="W74">
        <v>0.65</v>
      </c>
      <c r="X74">
        <v>0.65</v>
      </c>
      <c r="Y74">
        <v>0.65</v>
      </c>
      <c r="Z74" s="2"/>
      <c r="AA74" s="2"/>
    </row>
    <row r="75" spans="1:45" x14ac:dyDescent="0.25">
      <c r="A75" s="9"/>
      <c r="B75" s="10"/>
      <c r="C75" t="s">
        <v>141</v>
      </c>
      <c r="D75">
        <v>2</v>
      </c>
      <c r="E75">
        <v>23</v>
      </c>
      <c r="F75">
        <v>37</v>
      </c>
      <c r="H75">
        <v>4</v>
      </c>
      <c r="J75" s="8">
        <v>3</v>
      </c>
      <c r="K75">
        <v>239</v>
      </c>
      <c r="L75">
        <v>46</v>
      </c>
      <c r="M75">
        <v>593</v>
      </c>
      <c r="N75">
        <v>1</v>
      </c>
      <c r="O75">
        <v>0</v>
      </c>
      <c r="P75">
        <v>40</v>
      </c>
      <c r="Q75">
        <v>1</v>
      </c>
      <c r="R75">
        <v>878</v>
      </c>
      <c r="S75">
        <v>736</v>
      </c>
      <c r="T75" s="8">
        <v>0</v>
      </c>
      <c r="U75" s="8">
        <v>12</v>
      </c>
      <c r="V75">
        <v>3</v>
      </c>
      <c r="W75">
        <v>58</v>
      </c>
      <c r="X75">
        <v>34</v>
      </c>
      <c r="Y75">
        <v>41</v>
      </c>
      <c r="Z75" s="2"/>
      <c r="AA75" s="2"/>
    </row>
    <row r="76" spans="1:45" x14ac:dyDescent="0.25">
      <c r="A76" s="9"/>
      <c r="B76" s="10"/>
      <c r="C76" t="s">
        <v>142</v>
      </c>
      <c r="D76">
        <v>9</v>
      </c>
      <c r="E76">
        <v>17</v>
      </c>
      <c r="F76">
        <v>39</v>
      </c>
      <c r="H76">
        <v>36</v>
      </c>
      <c r="J76" s="8">
        <v>33</v>
      </c>
      <c r="K76">
        <v>45</v>
      </c>
      <c r="L76">
        <v>132</v>
      </c>
      <c r="M76">
        <v>69</v>
      </c>
      <c r="N76">
        <v>15</v>
      </c>
      <c r="O76">
        <v>10</v>
      </c>
      <c r="P76">
        <v>15</v>
      </c>
      <c r="Q76">
        <v>12</v>
      </c>
      <c r="R76">
        <v>98</v>
      </c>
      <c r="S76">
        <v>93</v>
      </c>
      <c r="T76" s="8">
        <v>8</v>
      </c>
      <c r="U76" s="8">
        <v>15</v>
      </c>
      <c r="V76">
        <v>7</v>
      </c>
      <c r="W76">
        <v>24</v>
      </c>
      <c r="X76">
        <v>21</v>
      </c>
      <c r="Y76">
        <v>21</v>
      </c>
      <c r="Z76" s="2"/>
      <c r="AA76" s="2"/>
    </row>
    <row r="77" spans="1:45" x14ac:dyDescent="0.25">
      <c r="A77" s="9"/>
      <c r="B77" s="10"/>
      <c r="C77" t="s">
        <v>143</v>
      </c>
      <c r="D77">
        <v>0.81804677638957601</v>
      </c>
      <c r="E77">
        <v>0.94595510711966402</v>
      </c>
      <c r="F77">
        <v>0.83648898090860802</v>
      </c>
      <c r="H77">
        <v>0.81349375134030499</v>
      </c>
      <c r="J77" s="8">
        <v>0.83253953982833795</v>
      </c>
      <c r="K77">
        <v>0.85257300364328203</v>
      </c>
      <c r="L77">
        <v>0.69154136221241602</v>
      </c>
      <c r="M77">
        <v>0.79270046347766099</v>
      </c>
      <c r="N77">
        <v>0.65308808041009003</v>
      </c>
      <c r="O77">
        <v>0.68378492579282202</v>
      </c>
      <c r="P77">
        <v>0.74051519796829002</v>
      </c>
      <c r="Q77">
        <v>0.75171797023429798</v>
      </c>
      <c r="R77">
        <v>0.90099906823725096</v>
      </c>
      <c r="S77">
        <v>0.94845853780234701</v>
      </c>
      <c r="T77" s="8">
        <v>0.70294788558148702</v>
      </c>
      <c r="U77" s="8">
        <v>0.92868854029709902</v>
      </c>
      <c r="V77">
        <v>0.85977388928481302</v>
      </c>
      <c r="W77">
        <v>0.84321143512527597</v>
      </c>
      <c r="X77">
        <v>0.93660381993434605</v>
      </c>
      <c r="Y77">
        <v>0.88917046590489801</v>
      </c>
      <c r="Z77" s="2"/>
      <c r="AA77" s="2"/>
    </row>
    <row r="78" spans="1:45" x14ac:dyDescent="0.25">
      <c r="A78" s="9"/>
      <c r="B78" s="10"/>
      <c r="C78" t="s">
        <v>144</v>
      </c>
      <c r="D78">
        <v>0.82098860531586604</v>
      </c>
      <c r="E78">
        <v>0.94775783437843197</v>
      </c>
      <c r="F78">
        <v>0.83292725736490802</v>
      </c>
      <c r="H78">
        <v>0.811528859629434</v>
      </c>
      <c r="J78" s="8">
        <v>0.82782891440698803</v>
      </c>
      <c r="K78">
        <v>0.85498116518963996</v>
      </c>
      <c r="L78">
        <v>0.68381743765057001</v>
      </c>
      <c r="M78">
        <v>0.791163984802287</v>
      </c>
      <c r="N78">
        <v>0.65308808041009003</v>
      </c>
      <c r="O78">
        <v>0.67756519680599403</v>
      </c>
      <c r="P78">
        <v>0.72877993336583102</v>
      </c>
      <c r="Q78">
        <v>0.74963841237316997</v>
      </c>
      <c r="R78">
        <v>0.90390487894716098</v>
      </c>
      <c r="S78">
        <v>0.95089198264348795</v>
      </c>
      <c r="T78" s="8">
        <v>0.70281509677638199</v>
      </c>
      <c r="U78" s="8">
        <v>0.92839934625929799</v>
      </c>
      <c r="V78">
        <v>0.86422418928926403</v>
      </c>
      <c r="W78">
        <v>0.84352092172647197</v>
      </c>
      <c r="X78">
        <v>0.93855253579698505</v>
      </c>
      <c r="Y78">
        <v>0.89373603728202999</v>
      </c>
      <c r="Z78" s="2"/>
      <c r="AA78" s="2"/>
    </row>
    <row r="79" spans="1:45" x14ac:dyDescent="0.25">
      <c r="A79" s="9"/>
      <c r="B79" s="10"/>
      <c r="C79" t="s">
        <v>145</v>
      </c>
      <c r="D79">
        <v>0.82263124885665395</v>
      </c>
      <c r="E79">
        <v>0.97407735038975496</v>
      </c>
      <c r="F79">
        <v>0.89058148489600697</v>
      </c>
      <c r="H79">
        <v>0.83530514178710502</v>
      </c>
      <c r="J79" s="8">
        <v>0.86696722087478095</v>
      </c>
      <c r="K79">
        <v>0.96023538799304997</v>
      </c>
      <c r="L79">
        <v>0.79306576850605703</v>
      </c>
      <c r="M79">
        <v>0.93577428711952104</v>
      </c>
      <c r="N79">
        <v>0.65308808041009003</v>
      </c>
      <c r="O79">
        <v>0.72701262716670201</v>
      </c>
      <c r="P79">
        <v>0.87688906773394504</v>
      </c>
      <c r="Q79">
        <v>0.78978688261691599</v>
      </c>
      <c r="R79">
        <v>0.955934943321747</v>
      </c>
      <c r="S79">
        <v>0.98363036062276099</v>
      </c>
      <c r="T79" s="8">
        <v>0.70711797839778401</v>
      </c>
      <c r="U79" s="8">
        <v>0.96119600326935895</v>
      </c>
      <c r="V79">
        <v>0.92877189896425105</v>
      </c>
      <c r="W79">
        <v>0.93703196507061903</v>
      </c>
      <c r="X79">
        <v>0.97497227125935004</v>
      </c>
      <c r="Y79">
        <v>0.94418392869972301</v>
      </c>
      <c r="Z79" s="2"/>
      <c r="AA79" s="2"/>
    </row>
    <row r="80" spans="1:45" x14ac:dyDescent="0.25">
      <c r="A80" s="9"/>
      <c r="B80" s="10"/>
      <c r="C80" t="s">
        <v>146</v>
      </c>
      <c r="D80">
        <v>1</v>
      </c>
      <c r="E80">
        <v>1</v>
      </c>
      <c r="F80">
        <v>1</v>
      </c>
      <c r="H80">
        <v>1</v>
      </c>
      <c r="J80" s="8">
        <v>1</v>
      </c>
      <c r="K80">
        <v>1</v>
      </c>
      <c r="L80">
        <v>0.80601719757545198</v>
      </c>
      <c r="M80">
        <v>1</v>
      </c>
      <c r="N80">
        <v>1</v>
      </c>
      <c r="O80">
        <v>1</v>
      </c>
      <c r="P80">
        <v>1</v>
      </c>
      <c r="Q80">
        <v>1</v>
      </c>
      <c r="R80">
        <v>1</v>
      </c>
      <c r="S80">
        <v>1</v>
      </c>
      <c r="T80" s="8">
        <v>1</v>
      </c>
      <c r="U80" s="8">
        <v>1</v>
      </c>
      <c r="V80">
        <v>1</v>
      </c>
      <c r="W80">
        <v>1</v>
      </c>
      <c r="X80">
        <v>1</v>
      </c>
      <c r="Y80">
        <v>1</v>
      </c>
      <c r="Z80" s="2"/>
      <c r="AA80" s="2"/>
    </row>
    <row r="81" spans="1:27" x14ac:dyDescent="0.25">
      <c r="A81" s="9"/>
      <c r="B81" s="10"/>
      <c r="C81" t="s">
        <v>147</v>
      </c>
      <c r="D81">
        <v>0.504967855055523</v>
      </c>
      <c r="E81">
        <v>0.91271760000000002</v>
      </c>
      <c r="F81">
        <v>0.70558202436785</v>
      </c>
      <c r="H81">
        <v>0.190379334892708</v>
      </c>
      <c r="J81" s="8">
        <v>0.22391604279284399</v>
      </c>
      <c r="K81">
        <v>0.81918999999999997</v>
      </c>
      <c r="L81">
        <v>0.35952866376857301</v>
      </c>
      <c r="M81">
        <v>1.00062201948994</v>
      </c>
      <c r="N81">
        <v>2.18584543644047E-2</v>
      </c>
      <c r="O81">
        <v>0.91281000000000001</v>
      </c>
      <c r="P81">
        <v>1.0042918454935601</v>
      </c>
      <c r="Q81">
        <v>0.33333333333333298</v>
      </c>
      <c r="R81">
        <v>0.91827999999999999</v>
      </c>
      <c r="S81">
        <v>0.917763</v>
      </c>
      <c r="T81" s="8">
        <v>0.51428571428571401</v>
      </c>
      <c r="U81" s="8">
        <v>0.71889999999999998</v>
      </c>
      <c r="V81">
        <v>0.81927099999999997</v>
      </c>
      <c r="W81">
        <v>0.1238712</v>
      </c>
      <c r="X81">
        <v>0.91721600000000003</v>
      </c>
      <c r="Y81">
        <v>0.91271800000000003</v>
      </c>
      <c r="Z81" s="2"/>
      <c r="AA81" s="2"/>
    </row>
    <row r="82" spans="1:27" x14ac:dyDescent="0.25">
      <c r="A82" s="9"/>
      <c r="B82" s="10"/>
      <c r="C82" t="s">
        <v>148</v>
      </c>
      <c r="D82">
        <v>2.1287120000000002</v>
      </c>
      <c r="E82">
        <v>3.1298710000000001</v>
      </c>
      <c r="F82">
        <v>1.2717317811286399</v>
      </c>
      <c r="H82">
        <v>0.69641785071042595</v>
      </c>
      <c r="J82" s="8">
        <v>1.04769126942084</v>
      </c>
      <c r="K82">
        <v>2.120981</v>
      </c>
      <c r="L82">
        <v>4.7519141899982502</v>
      </c>
      <c r="M82">
        <v>1.00340645437985</v>
      </c>
      <c r="N82">
        <v>8.1278179999999995</v>
      </c>
      <c r="O82">
        <v>7.1287099999999999</v>
      </c>
      <c r="P82">
        <v>1.0244885920867699</v>
      </c>
      <c r="Q82">
        <v>6.1287120000000002</v>
      </c>
      <c r="R82">
        <v>8.1287099999999999</v>
      </c>
      <c r="S82">
        <v>4.1287099999999999</v>
      </c>
      <c r="T82" s="8">
        <v>1.25</v>
      </c>
      <c r="U82" s="8">
        <v>3.1298210000000002</v>
      </c>
      <c r="V82">
        <v>3.12981</v>
      </c>
      <c r="W82">
        <v>3.5991</v>
      </c>
      <c r="X82">
        <v>6.1294300000000002</v>
      </c>
      <c r="Y82">
        <v>2.1298119999999998</v>
      </c>
      <c r="Z82" s="2"/>
      <c r="AA82" s="2"/>
    </row>
    <row r="83" spans="1:27" x14ac:dyDescent="0.25">
      <c r="A83" s="9"/>
      <c r="B83" s="10"/>
      <c r="C83" t="s">
        <v>149</v>
      </c>
      <c r="D83">
        <v>0.55555555555555602</v>
      </c>
      <c r="E83">
        <v>0.99812699999999999</v>
      </c>
      <c r="F83">
        <v>0.76923076923076905</v>
      </c>
      <c r="H83">
        <v>0.27777777777777801</v>
      </c>
      <c r="J83" s="8">
        <v>0.33333333333333298</v>
      </c>
      <c r="K83">
        <v>0.81271000000000004</v>
      </c>
      <c r="L83">
        <v>0.38636363636363602</v>
      </c>
      <c r="M83">
        <v>0.12898999999999999</v>
      </c>
      <c r="N83">
        <v>0.133333333333333</v>
      </c>
      <c r="O83">
        <v>0.5</v>
      </c>
      <c r="P83">
        <v>0.94810000000000005</v>
      </c>
      <c r="Q83">
        <v>0.33333333333333298</v>
      </c>
      <c r="R83">
        <v>0.81281000000000003</v>
      </c>
      <c r="S83">
        <v>0.91287910000000005</v>
      </c>
      <c r="T83" s="8">
        <v>0.375</v>
      </c>
      <c r="U83" s="8">
        <v>0.91286999999999996</v>
      </c>
      <c r="V83">
        <v>0.87431000000000003</v>
      </c>
      <c r="W83">
        <v>0.84891000000000005</v>
      </c>
      <c r="X83">
        <v>0.98870999999999998</v>
      </c>
      <c r="Y83">
        <v>0.17982999999999999</v>
      </c>
      <c r="Z83" s="2"/>
      <c r="AA83" s="2"/>
    </row>
    <row r="84" spans="1:27" x14ac:dyDescent="0.25">
      <c r="A84" s="9"/>
      <c r="B84" s="10" t="s">
        <v>123</v>
      </c>
      <c r="C84" t="s">
        <v>140</v>
      </c>
      <c r="E84">
        <v>0.8</v>
      </c>
      <c r="H84">
        <v>0.8</v>
      </c>
      <c r="J84" s="8">
        <v>0.8</v>
      </c>
      <c r="K84">
        <v>0.65</v>
      </c>
      <c r="L84">
        <v>0.65</v>
      </c>
      <c r="M84">
        <v>0.65</v>
      </c>
      <c r="N84">
        <v>0.65</v>
      </c>
      <c r="O84">
        <v>0.65</v>
      </c>
      <c r="Q84">
        <v>0.65</v>
      </c>
      <c r="R84">
        <v>0.65</v>
      </c>
      <c r="S84">
        <v>0.65</v>
      </c>
      <c r="T84" s="8">
        <v>0.65</v>
      </c>
      <c r="U84" s="8">
        <v>0.65</v>
      </c>
      <c r="V84">
        <v>0.65</v>
      </c>
      <c r="W84">
        <v>0.65</v>
      </c>
      <c r="X84">
        <v>0.65</v>
      </c>
      <c r="Y84">
        <v>0.65</v>
      </c>
      <c r="Z84" s="2"/>
      <c r="AA84" s="2"/>
    </row>
    <row r="85" spans="1:27" x14ac:dyDescent="0.25">
      <c r="A85" s="9"/>
      <c r="B85" s="10"/>
      <c r="C85" t="s">
        <v>141</v>
      </c>
      <c r="E85">
        <v>1</v>
      </c>
      <c r="H85">
        <v>37</v>
      </c>
      <c r="J85" s="8">
        <v>96</v>
      </c>
      <c r="K85">
        <v>6</v>
      </c>
      <c r="L85">
        <v>1671</v>
      </c>
      <c r="M85">
        <v>49</v>
      </c>
      <c r="N85">
        <v>9</v>
      </c>
      <c r="O85">
        <v>6</v>
      </c>
      <c r="Q85">
        <v>9</v>
      </c>
      <c r="R85">
        <v>878</v>
      </c>
      <c r="S85">
        <v>735</v>
      </c>
      <c r="T85" s="8">
        <v>2</v>
      </c>
      <c r="U85" s="8">
        <v>12</v>
      </c>
      <c r="V85">
        <v>3</v>
      </c>
      <c r="W85">
        <v>1</v>
      </c>
      <c r="X85">
        <v>34</v>
      </c>
      <c r="Y85">
        <v>41</v>
      </c>
      <c r="Z85" s="2"/>
      <c r="AA85" s="2"/>
    </row>
    <row r="86" spans="1:27" x14ac:dyDescent="0.25">
      <c r="A86" s="9"/>
      <c r="B86" s="10"/>
      <c r="C86" t="s">
        <v>142</v>
      </c>
      <c r="E86">
        <v>17</v>
      </c>
      <c r="H86">
        <v>36</v>
      </c>
      <c r="J86" s="8">
        <v>33</v>
      </c>
      <c r="K86">
        <v>45</v>
      </c>
      <c r="L86">
        <v>132</v>
      </c>
      <c r="M86">
        <v>69</v>
      </c>
      <c r="N86">
        <v>31</v>
      </c>
      <c r="O86">
        <v>10</v>
      </c>
      <c r="Q86">
        <v>12</v>
      </c>
      <c r="R86">
        <v>98</v>
      </c>
      <c r="S86">
        <v>93</v>
      </c>
      <c r="T86" s="8">
        <v>8</v>
      </c>
      <c r="U86" s="8">
        <v>15</v>
      </c>
      <c r="V86">
        <v>7</v>
      </c>
      <c r="W86">
        <v>24</v>
      </c>
      <c r="X86">
        <v>21</v>
      </c>
      <c r="Y86">
        <v>21</v>
      </c>
      <c r="Z86" s="2"/>
      <c r="AA86" s="2"/>
    </row>
    <row r="87" spans="1:27" x14ac:dyDescent="0.25">
      <c r="A87" s="9"/>
      <c r="B87" s="10"/>
      <c r="C87" t="s">
        <v>143</v>
      </c>
      <c r="E87">
        <v>0.82096916961312405</v>
      </c>
      <c r="H87">
        <v>0.82886701603888402</v>
      </c>
      <c r="J87" s="8">
        <v>0.85336631093967497</v>
      </c>
      <c r="K87">
        <v>0.70076904571760301</v>
      </c>
      <c r="L87">
        <v>0.85430716599131296</v>
      </c>
      <c r="M87">
        <v>0.70597997443490301</v>
      </c>
      <c r="N87">
        <v>0.70949445855043503</v>
      </c>
      <c r="O87">
        <v>0.81692922075455499</v>
      </c>
      <c r="Q87">
        <v>0.75616325252168404</v>
      </c>
      <c r="R87">
        <v>0.922375899039381</v>
      </c>
      <c r="S87">
        <v>0.86243998625305796</v>
      </c>
      <c r="T87" s="8">
        <v>0.74403571133748503</v>
      </c>
      <c r="U87" s="8">
        <v>0.93516070637854198</v>
      </c>
      <c r="V87">
        <v>0.88211603722584997</v>
      </c>
      <c r="W87">
        <v>0.66812539862245401</v>
      </c>
      <c r="X87">
        <v>0.94838275865381805</v>
      </c>
      <c r="Y87">
        <v>0.87787770736291004</v>
      </c>
      <c r="Z87" s="2"/>
      <c r="AA87" s="2"/>
    </row>
    <row r="88" spans="1:27" x14ac:dyDescent="0.25">
      <c r="A88" s="9"/>
      <c r="B88" s="10"/>
      <c r="C88" t="s">
        <v>144</v>
      </c>
      <c r="E88">
        <v>0.82478109268005895</v>
      </c>
      <c r="H88">
        <v>0.82631085483841904</v>
      </c>
      <c r="J88" s="8">
        <v>0.84729459080621305</v>
      </c>
      <c r="K88">
        <v>0.69505222661236299</v>
      </c>
      <c r="L88">
        <v>0.856369964373629</v>
      </c>
      <c r="M88">
        <v>0.69572220889650405</v>
      </c>
      <c r="N88">
        <v>0.69515177862073096</v>
      </c>
      <c r="O88">
        <v>0.82551743729745797</v>
      </c>
      <c r="Q88">
        <v>0.74041524781870405</v>
      </c>
      <c r="R88">
        <v>0.92436512985452102</v>
      </c>
      <c r="S88">
        <v>0.86742009877516602</v>
      </c>
      <c r="T88" s="8">
        <v>0.73956223222185902</v>
      </c>
      <c r="U88" s="8">
        <v>0.93618587185225599</v>
      </c>
      <c r="V88">
        <v>0.88220543128596796</v>
      </c>
      <c r="W88">
        <v>0.67425256982072301</v>
      </c>
      <c r="X88">
        <v>0.95425294796780102</v>
      </c>
      <c r="Y88">
        <v>0.88402288592336797</v>
      </c>
      <c r="Z88" s="2"/>
      <c r="AA88" s="2"/>
    </row>
    <row r="89" spans="1:27" x14ac:dyDescent="0.25">
      <c r="A89" s="9"/>
      <c r="B89" s="10"/>
      <c r="C89" t="s">
        <v>145</v>
      </c>
      <c r="E89">
        <v>0.84184237855944399</v>
      </c>
      <c r="H89">
        <v>0.86857161891852197</v>
      </c>
      <c r="J89" s="8">
        <v>0.94336995214783204</v>
      </c>
      <c r="K89">
        <v>0.78077327657385798</v>
      </c>
      <c r="L89">
        <v>0.94805211916813403</v>
      </c>
      <c r="M89">
        <v>0.83347213942847298</v>
      </c>
      <c r="N89">
        <v>0.83903355629614096</v>
      </c>
      <c r="O89">
        <v>0.92008981933038303</v>
      </c>
      <c r="Q89">
        <v>0.92720981916890499</v>
      </c>
      <c r="R89">
        <v>0.96636497442594904</v>
      </c>
      <c r="S89">
        <v>0.94934269304528496</v>
      </c>
      <c r="T89" s="8">
        <v>0.83509001177534803</v>
      </c>
      <c r="U89" s="8">
        <v>0.96214100166884298</v>
      </c>
      <c r="V89">
        <v>0.94011864625492303</v>
      </c>
      <c r="W89">
        <v>0.67435028857216905</v>
      </c>
      <c r="X89">
        <v>0.98193842114568697</v>
      </c>
      <c r="Y89">
        <v>0.94938738085196706</v>
      </c>
      <c r="Z89" s="2"/>
      <c r="AA89" s="2"/>
    </row>
    <row r="90" spans="1:27" x14ac:dyDescent="0.25">
      <c r="A90" s="9"/>
      <c r="B90" s="10"/>
      <c r="C90" t="s">
        <v>146</v>
      </c>
      <c r="E90">
        <v>1</v>
      </c>
      <c r="H90">
        <v>1</v>
      </c>
      <c r="J90" s="8">
        <v>1</v>
      </c>
      <c r="K90">
        <v>1</v>
      </c>
      <c r="L90">
        <v>0.95132578196525397</v>
      </c>
      <c r="M90">
        <v>1</v>
      </c>
      <c r="N90">
        <v>1</v>
      </c>
      <c r="O90">
        <v>1</v>
      </c>
      <c r="Q90">
        <v>1</v>
      </c>
      <c r="R90">
        <v>1</v>
      </c>
      <c r="S90">
        <v>1</v>
      </c>
      <c r="T90" s="8">
        <v>1</v>
      </c>
      <c r="U90" s="8">
        <v>1</v>
      </c>
      <c r="V90">
        <v>1</v>
      </c>
      <c r="W90">
        <v>1</v>
      </c>
      <c r="X90">
        <v>1</v>
      </c>
      <c r="Y90">
        <v>1</v>
      </c>
      <c r="Z90" s="2"/>
      <c r="AA90" s="2"/>
    </row>
    <row r="91" spans="1:27" x14ac:dyDescent="0.25">
      <c r="A91" s="9"/>
      <c r="B91" s="10"/>
      <c r="C91" t="s">
        <v>147</v>
      </c>
      <c r="E91">
        <v>0.23736702127659601</v>
      </c>
      <c r="H91">
        <v>0.68405064323431697</v>
      </c>
      <c r="J91" s="8">
        <v>1.0083396512509499</v>
      </c>
      <c r="K91">
        <v>0.24079566355712101</v>
      </c>
      <c r="L91">
        <v>1</v>
      </c>
      <c r="M91">
        <v>0.41472135721859499</v>
      </c>
      <c r="N91">
        <v>0.64004088852774399</v>
      </c>
      <c r="O91">
        <v>1</v>
      </c>
      <c r="Q91">
        <v>0.77108433734939796</v>
      </c>
      <c r="R91">
        <v>1</v>
      </c>
      <c r="S91">
        <v>1.0001168633866999</v>
      </c>
      <c r="T91" s="8">
        <v>1</v>
      </c>
      <c r="U91" s="8">
        <v>1</v>
      </c>
      <c r="V91">
        <v>1</v>
      </c>
      <c r="W91">
        <v>7.2336818310257095E-2</v>
      </c>
      <c r="X91">
        <v>1</v>
      </c>
      <c r="Y91">
        <v>1</v>
      </c>
      <c r="Z91" s="2"/>
      <c r="AA91" s="2"/>
    </row>
    <row r="92" spans="1:27" x14ac:dyDescent="0.25">
      <c r="A92" s="9"/>
      <c r="B92" s="10"/>
      <c r="C92" t="s">
        <v>148</v>
      </c>
      <c r="E92">
        <v>1.6433611289287999</v>
      </c>
      <c r="H92">
        <v>1.3244800026266399</v>
      </c>
      <c r="J92" s="8">
        <v>1.0631408343361699</v>
      </c>
      <c r="K92">
        <v>3.0866204293777799</v>
      </c>
      <c r="L92">
        <v>1</v>
      </c>
      <c r="M92">
        <v>2.20483565647003</v>
      </c>
      <c r="N92">
        <v>2.3437147626050501</v>
      </c>
      <c r="O92">
        <v>1</v>
      </c>
      <c r="Q92">
        <v>1.2191148790373301</v>
      </c>
      <c r="R92">
        <v>1</v>
      </c>
      <c r="S92">
        <v>0.99988310929281099</v>
      </c>
      <c r="T92" s="8">
        <v>1</v>
      </c>
      <c r="U92" s="8">
        <v>1</v>
      </c>
      <c r="V92">
        <v>1</v>
      </c>
      <c r="W92" t="s">
        <v>151</v>
      </c>
      <c r="X92">
        <v>1</v>
      </c>
      <c r="Y92">
        <v>1</v>
      </c>
      <c r="Z92" s="2"/>
      <c r="AA92" s="2"/>
    </row>
    <row r="93" spans="1:27" x14ac:dyDescent="0.25">
      <c r="A93" s="9"/>
      <c r="B93" s="10"/>
      <c r="C93" t="s">
        <v>149</v>
      </c>
      <c r="E93">
        <v>0.35294117647058798</v>
      </c>
      <c r="H93">
        <v>0.72222222222222199</v>
      </c>
      <c r="J93" s="8">
        <v>1</v>
      </c>
      <c r="K93">
        <v>0.31111111111111101</v>
      </c>
      <c r="L93">
        <v>1</v>
      </c>
      <c r="M93">
        <v>0.47826086956521702</v>
      </c>
      <c r="N93">
        <v>0.64516129032258096</v>
      </c>
      <c r="O93">
        <v>1</v>
      </c>
      <c r="Q93">
        <v>0.75</v>
      </c>
      <c r="R93">
        <v>1</v>
      </c>
      <c r="S93">
        <v>1</v>
      </c>
      <c r="T93" s="8">
        <v>0.875</v>
      </c>
      <c r="U93" s="8">
        <v>1</v>
      </c>
      <c r="V93">
        <v>1</v>
      </c>
      <c r="W93">
        <v>0.16666666666666699</v>
      </c>
      <c r="X93">
        <v>1</v>
      </c>
      <c r="Y93">
        <v>1</v>
      </c>
      <c r="Z93" s="2"/>
      <c r="AA93" s="2"/>
    </row>
    <row r="94" spans="1:27" x14ac:dyDescent="0.25">
      <c r="A94" s="9"/>
      <c r="B94" s="10" t="s">
        <v>124</v>
      </c>
      <c r="C94" t="s">
        <v>140</v>
      </c>
      <c r="D94">
        <v>0.8</v>
      </c>
      <c r="E94">
        <v>0.8</v>
      </c>
      <c r="F94">
        <v>0.8</v>
      </c>
      <c r="J94" s="8">
        <v>0.8</v>
      </c>
      <c r="O94">
        <v>0.65</v>
      </c>
      <c r="R94">
        <v>0.65</v>
      </c>
      <c r="S94">
        <v>0.65</v>
      </c>
      <c r="T94" s="8">
        <v>0.65</v>
      </c>
      <c r="U94" s="8">
        <v>0.65</v>
      </c>
      <c r="V94">
        <v>0.65</v>
      </c>
      <c r="W94">
        <v>0.65</v>
      </c>
      <c r="X94">
        <v>0.65</v>
      </c>
      <c r="Y94">
        <v>0.65</v>
      </c>
      <c r="Z94" s="2"/>
      <c r="AA94" s="2"/>
    </row>
    <row r="95" spans="1:27" x14ac:dyDescent="0.25">
      <c r="A95" s="9"/>
      <c r="B95" s="10"/>
      <c r="C95" t="s">
        <v>141</v>
      </c>
      <c r="D95">
        <v>8</v>
      </c>
      <c r="E95">
        <v>7</v>
      </c>
      <c r="F95">
        <v>1</v>
      </c>
      <c r="J95" s="8">
        <v>14</v>
      </c>
      <c r="O95">
        <v>9</v>
      </c>
      <c r="R95">
        <v>874</v>
      </c>
      <c r="S95">
        <v>736</v>
      </c>
      <c r="T95" s="8">
        <v>323</v>
      </c>
      <c r="U95" s="8">
        <v>321</v>
      </c>
      <c r="V95">
        <v>39</v>
      </c>
      <c r="W95">
        <v>162</v>
      </c>
      <c r="X95">
        <v>860</v>
      </c>
      <c r="Y95">
        <v>444</v>
      </c>
      <c r="Z95" s="2"/>
      <c r="AA95" s="2"/>
    </row>
    <row r="96" spans="1:27" x14ac:dyDescent="0.25">
      <c r="A96" s="9"/>
      <c r="B96" s="10"/>
      <c r="C96" t="s">
        <v>142</v>
      </c>
      <c r="D96">
        <v>9</v>
      </c>
      <c r="E96">
        <v>17</v>
      </c>
      <c r="F96">
        <v>39</v>
      </c>
      <c r="J96" s="8">
        <v>46</v>
      </c>
      <c r="O96">
        <v>30</v>
      </c>
      <c r="R96">
        <v>98</v>
      </c>
      <c r="S96">
        <v>93</v>
      </c>
      <c r="T96" s="8">
        <v>65</v>
      </c>
      <c r="U96" s="8">
        <v>65</v>
      </c>
      <c r="V96">
        <v>21</v>
      </c>
      <c r="W96">
        <v>109</v>
      </c>
      <c r="X96">
        <v>103</v>
      </c>
      <c r="Y96">
        <v>65</v>
      </c>
      <c r="Z96" s="2"/>
      <c r="AA96" s="2"/>
    </row>
    <row r="97" spans="1:27" x14ac:dyDescent="0.25">
      <c r="A97" s="9"/>
      <c r="B97" s="10"/>
      <c r="C97" t="s">
        <v>143</v>
      </c>
      <c r="D97">
        <v>0.889671993172512</v>
      </c>
      <c r="E97">
        <v>0.84103213259518195</v>
      </c>
      <c r="F97">
        <v>0.808560950159528</v>
      </c>
      <c r="J97" s="8">
        <v>0.83015837785082303</v>
      </c>
      <c r="O97">
        <v>0.70484632309871997</v>
      </c>
      <c r="R97">
        <v>0.82880415901224302</v>
      </c>
      <c r="S97">
        <v>0.94435457745010198</v>
      </c>
      <c r="T97" s="8">
        <v>0.88388604951875605</v>
      </c>
      <c r="U97" s="8">
        <v>0.82019936895169399</v>
      </c>
      <c r="V97">
        <v>0.92398801207543402</v>
      </c>
      <c r="W97">
        <v>0.70053228709557602</v>
      </c>
      <c r="X97">
        <v>0.93344116654701803</v>
      </c>
      <c r="Y97">
        <v>0.84181116798629996</v>
      </c>
      <c r="Z97" s="2"/>
      <c r="AA97" s="2"/>
    </row>
    <row r="98" spans="1:27" x14ac:dyDescent="0.25">
      <c r="A98" s="9"/>
      <c r="B98" s="10"/>
      <c r="C98" t="s">
        <v>144</v>
      </c>
      <c r="D98">
        <v>0.897099295026624</v>
      </c>
      <c r="E98">
        <v>0.83206005225734203</v>
      </c>
      <c r="F98">
        <v>0.808560950159528</v>
      </c>
      <c r="J98" s="8">
        <v>0.82466377852724604</v>
      </c>
      <c r="O98">
        <v>0.70198099257008295</v>
      </c>
      <c r="R98">
        <v>0.83009697426961904</v>
      </c>
      <c r="S98">
        <v>0.94539122023643596</v>
      </c>
      <c r="T98" s="8">
        <v>0.88943376728243095</v>
      </c>
      <c r="U98" s="8">
        <v>0.820158850209326</v>
      </c>
      <c r="V98">
        <v>0.93397771049332101</v>
      </c>
      <c r="W98">
        <v>0.68840244287034702</v>
      </c>
      <c r="X98">
        <v>0.93867907636025105</v>
      </c>
      <c r="Y98">
        <v>0.84266961803973295</v>
      </c>
      <c r="Z98" s="2"/>
      <c r="AA98" s="2"/>
    </row>
    <row r="99" spans="1:27" x14ac:dyDescent="0.25">
      <c r="A99" s="9"/>
      <c r="B99" s="10"/>
      <c r="C99" t="s">
        <v>145</v>
      </c>
      <c r="D99">
        <v>0.92025124066498698</v>
      </c>
      <c r="E99">
        <v>0.90364191069192801</v>
      </c>
      <c r="F99">
        <v>0.808560950159528</v>
      </c>
      <c r="J99" s="8">
        <v>0.88858902151215402</v>
      </c>
      <c r="O99">
        <v>0.82670989276020301</v>
      </c>
      <c r="R99">
        <v>0.92153275037826099</v>
      </c>
      <c r="S99">
        <v>0.97887130432814895</v>
      </c>
      <c r="T99" s="8">
        <v>0.96544687413039898</v>
      </c>
      <c r="U99" s="8">
        <v>0.92091456469355304</v>
      </c>
      <c r="V99">
        <v>0.974348698243793</v>
      </c>
      <c r="W99">
        <v>0.840195625227525</v>
      </c>
      <c r="X99">
        <v>0.97510218531640003</v>
      </c>
      <c r="Y99">
        <v>0.93254029549067696</v>
      </c>
      <c r="Z99" s="2"/>
      <c r="AA99" s="2"/>
    </row>
    <row r="100" spans="1:27" x14ac:dyDescent="0.25">
      <c r="A100" s="9"/>
      <c r="B100" s="10"/>
      <c r="C100" t="s">
        <v>146</v>
      </c>
      <c r="D100">
        <v>1</v>
      </c>
      <c r="E100">
        <v>1</v>
      </c>
      <c r="F100">
        <v>1</v>
      </c>
      <c r="J100" s="8">
        <v>1</v>
      </c>
      <c r="O100">
        <v>1</v>
      </c>
      <c r="R100">
        <v>1</v>
      </c>
      <c r="S100">
        <v>1</v>
      </c>
      <c r="T100" s="8">
        <v>1</v>
      </c>
      <c r="U100" s="8">
        <v>1</v>
      </c>
      <c r="V100">
        <v>1</v>
      </c>
      <c r="W100">
        <v>0.86478411610489903</v>
      </c>
      <c r="X100">
        <v>0.94224215532925504</v>
      </c>
      <c r="Y100">
        <v>1</v>
      </c>
      <c r="Z100" s="2"/>
      <c r="AA100" s="2"/>
    </row>
    <row r="101" spans="1:27" x14ac:dyDescent="0.25">
      <c r="A101" s="9"/>
      <c r="B101" s="10"/>
      <c r="C101" t="s">
        <v>147</v>
      </c>
      <c r="D101">
        <v>1.01204819277108</v>
      </c>
      <c r="E101">
        <v>0.918775538066957</v>
      </c>
      <c r="F101">
        <v>7.6808192873906601E-3</v>
      </c>
      <c r="J101" s="8">
        <v>0.32340059167028901</v>
      </c>
      <c r="O101">
        <v>0.25852585258525901</v>
      </c>
      <c r="R101">
        <v>1.00010485477614</v>
      </c>
      <c r="S101">
        <v>1</v>
      </c>
      <c r="T101" s="8">
        <v>1</v>
      </c>
      <c r="U101" s="8">
        <v>1</v>
      </c>
      <c r="V101">
        <v>1</v>
      </c>
      <c r="W101">
        <v>0.51154333012549202</v>
      </c>
      <c r="X101">
        <v>1</v>
      </c>
      <c r="Y101">
        <v>1</v>
      </c>
      <c r="Z101" s="2"/>
      <c r="AA101" s="2"/>
    </row>
    <row r="102" spans="1:27" x14ac:dyDescent="0.25">
      <c r="A102" s="9"/>
      <c r="B102" s="10"/>
      <c r="C102" t="s">
        <v>148</v>
      </c>
      <c r="D102">
        <v>1.09697410979932</v>
      </c>
      <c r="E102">
        <v>1.1201472407049</v>
      </c>
      <c r="F102" t="s">
        <v>150</v>
      </c>
      <c r="J102" s="8">
        <v>1.93237279289452</v>
      </c>
      <c r="O102">
        <v>1.7896719491261599</v>
      </c>
      <c r="R102">
        <v>1.00010113330253</v>
      </c>
      <c r="S102">
        <v>1</v>
      </c>
      <c r="T102" s="8">
        <v>1.0000087355782099</v>
      </c>
      <c r="U102" s="8">
        <v>1</v>
      </c>
      <c r="V102">
        <v>1</v>
      </c>
      <c r="W102">
        <v>2.0424540715647002</v>
      </c>
      <c r="X102">
        <v>1</v>
      </c>
      <c r="Y102">
        <v>1</v>
      </c>
      <c r="Z102" s="2"/>
      <c r="AA102" s="2"/>
    </row>
    <row r="103" spans="1:27" x14ac:dyDescent="0.25">
      <c r="A103" s="9"/>
      <c r="B103" s="10"/>
      <c r="C103" t="s">
        <v>149</v>
      </c>
      <c r="D103">
        <v>1</v>
      </c>
      <c r="E103">
        <v>0.94117647058823495</v>
      </c>
      <c r="F103">
        <v>0.102564102564103</v>
      </c>
      <c r="J103" s="8">
        <v>0.41304347826087001</v>
      </c>
      <c r="O103">
        <v>0.4</v>
      </c>
      <c r="R103">
        <v>1</v>
      </c>
      <c r="S103">
        <v>1</v>
      </c>
      <c r="T103" s="8">
        <v>1</v>
      </c>
      <c r="U103" s="8">
        <v>1</v>
      </c>
      <c r="V103">
        <v>1</v>
      </c>
      <c r="W103">
        <v>0.57798165137614699</v>
      </c>
      <c r="X103">
        <v>1</v>
      </c>
      <c r="Y103">
        <v>1</v>
      </c>
      <c r="Z103" s="2"/>
      <c r="AA103" s="2"/>
    </row>
    <row r="104" spans="1:27" x14ac:dyDescent="0.25">
      <c r="A104" s="9"/>
      <c r="B104" s="10" t="s">
        <v>125</v>
      </c>
      <c r="C104" t="s">
        <v>140</v>
      </c>
      <c r="D104">
        <v>0.8</v>
      </c>
      <c r="E104">
        <v>0.8</v>
      </c>
      <c r="F104">
        <v>0.8</v>
      </c>
      <c r="J104" s="8">
        <v>0.8</v>
      </c>
      <c r="O104">
        <v>0.65</v>
      </c>
      <c r="R104">
        <v>0.65</v>
      </c>
      <c r="S104">
        <v>0.65</v>
      </c>
      <c r="T104" s="8">
        <v>0.65</v>
      </c>
      <c r="U104" s="8">
        <v>0.65</v>
      </c>
      <c r="V104">
        <v>0.65</v>
      </c>
      <c r="W104">
        <v>0.65</v>
      </c>
      <c r="X104">
        <v>0.65</v>
      </c>
      <c r="Y104">
        <v>0.65</v>
      </c>
      <c r="Z104" s="2"/>
      <c r="AA104" s="2"/>
    </row>
    <row r="105" spans="1:27" x14ac:dyDescent="0.25">
      <c r="A105" s="9"/>
      <c r="B105" s="10"/>
      <c r="C105" t="s">
        <v>141</v>
      </c>
      <c r="D105">
        <v>9</v>
      </c>
      <c r="E105">
        <v>23</v>
      </c>
      <c r="F105">
        <v>23</v>
      </c>
      <c r="J105" s="8">
        <v>171</v>
      </c>
      <c r="O105">
        <v>68</v>
      </c>
      <c r="R105">
        <v>10</v>
      </c>
      <c r="S105">
        <v>7</v>
      </c>
      <c r="T105" s="8">
        <v>17</v>
      </c>
      <c r="U105" s="8">
        <v>320</v>
      </c>
      <c r="V105">
        <v>39</v>
      </c>
      <c r="W105">
        <v>159</v>
      </c>
      <c r="X105">
        <v>204</v>
      </c>
      <c r="Y105">
        <v>444</v>
      </c>
      <c r="Z105" s="2"/>
      <c r="AA105" s="2"/>
    </row>
    <row r="106" spans="1:27" x14ac:dyDescent="0.25">
      <c r="A106" s="9"/>
      <c r="B106" s="10"/>
      <c r="C106" t="s">
        <v>142</v>
      </c>
      <c r="D106">
        <v>9</v>
      </c>
      <c r="E106">
        <v>17</v>
      </c>
      <c r="F106">
        <v>39</v>
      </c>
      <c r="J106" s="8">
        <v>46</v>
      </c>
      <c r="O106">
        <v>30</v>
      </c>
      <c r="R106">
        <v>7</v>
      </c>
      <c r="S106">
        <v>8</v>
      </c>
      <c r="T106" s="8">
        <v>65</v>
      </c>
      <c r="U106" s="8">
        <v>65</v>
      </c>
      <c r="V106">
        <v>21</v>
      </c>
      <c r="W106">
        <v>109</v>
      </c>
      <c r="X106">
        <v>103</v>
      </c>
      <c r="Y106">
        <v>65</v>
      </c>
      <c r="Z106" s="2"/>
      <c r="AA106" s="2"/>
    </row>
    <row r="107" spans="1:27" x14ac:dyDescent="0.25">
      <c r="A107" s="9"/>
      <c r="B107" s="10"/>
      <c r="C107" t="s">
        <v>143</v>
      </c>
      <c r="D107">
        <v>0.87670852877190997</v>
      </c>
      <c r="E107">
        <v>0.96102879392338902</v>
      </c>
      <c r="F107">
        <v>0.84487204437766705</v>
      </c>
      <c r="J107" s="8">
        <v>0.86281202764745801</v>
      </c>
      <c r="O107">
        <v>0.80149378526564996</v>
      </c>
      <c r="R107">
        <v>0.91442153395693404</v>
      </c>
      <c r="S107">
        <v>0.97887261135688897</v>
      </c>
      <c r="T107" s="8">
        <v>0.69948201153118905</v>
      </c>
      <c r="U107" s="8">
        <v>0.80957075338269902</v>
      </c>
      <c r="V107">
        <v>0.90726306501276199</v>
      </c>
      <c r="W107">
        <v>0.69997966647062804</v>
      </c>
      <c r="X107">
        <v>0.70735587818629897</v>
      </c>
      <c r="Y107">
        <v>0.843039649510822</v>
      </c>
      <c r="Z107" s="2"/>
      <c r="AA107" s="2"/>
    </row>
    <row r="108" spans="1:27" x14ac:dyDescent="0.25">
      <c r="A108" s="9"/>
      <c r="B108" s="10"/>
      <c r="C108" t="s">
        <v>144</v>
      </c>
      <c r="D108">
        <v>0.88172077387076997</v>
      </c>
      <c r="E108">
        <v>0.96228346332579395</v>
      </c>
      <c r="F108">
        <v>0.83962214872616403</v>
      </c>
      <c r="J108" s="8">
        <v>0.85871787171641201</v>
      </c>
      <c r="O108">
        <v>0.80113860845198903</v>
      </c>
      <c r="R108">
        <v>0.91836562517870202</v>
      </c>
      <c r="S108">
        <v>0.98011152237749399</v>
      </c>
      <c r="T108" s="8">
        <v>0.69350226756423405</v>
      </c>
      <c r="U108" s="8">
        <v>0.81086205612778495</v>
      </c>
      <c r="V108">
        <v>0.90685041181278803</v>
      </c>
      <c r="W108">
        <v>0.691572770300934</v>
      </c>
      <c r="X108">
        <v>0.69884873916346102</v>
      </c>
      <c r="Y108">
        <v>0.84412117944351905</v>
      </c>
      <c r="Z108" s="2"/>
      <c r="AA108" s="2"/>
    </row>
    <row r="109" spans="1:27" x14ac:dyDescent="0.25">
      <c r="A109" s="9"/>
      <c r="B109" s="10"/>
      <c r="C109" t="s">
        <v>145</v>
      </c>
      <c r="D109">
        <v>0.92958576137003801</v>
      </c>
      <c r="E109">
        <v>0.98254783939157497</v>
      </c>
      <c r="F109">
        <v>1</v>
      </c>
      <c r="J109" s="8">
        <v>0.94833266055963505</v>
      </c>
      <c r="O109">
        <v>0.94221354221445497</v>
      </c>
      <c r="R109">
        <v>0.973451906902845</v>
      </c>
      <c r="S109">
        <v>0.98704274091109701</v>
      </c>
      <c r="T109" s="8">
        <v>0.78657680131057095</v>
      </c>
      <c r="U109" s="8">
        <v>0.92218418290401905</v>
      </c>
      <c r="V109">
        <v>0.96199460228241895</v>
      </c>
      <c r="W109">
        <v>0.79865062941548604</v>
      </c>
      <c r="X109">
        <v>0.82482196177036105</v>
      </c>
      <c r="Y109">
        <v>0.93434085700847402</v>
      </c>
      <c r="Z109" s="2"/>
      <c r="AA109" s="2"/>
    </row>
    <row r="110" spans="1:27" x14ac:dyDescent="0.25">
      <c r="A110" s="9"/>
      <c r="B110" s="10"/>
      <c r="C110" t="s">
        <v>146</v>
      </c>
      <c r="D110">
        <v>1</v>
      </c>
      <c r="E110">
        <v>1</v>
      </c>
      <c r="F110">
        <v>1</v>
      </c>
      <c r="J110" s="8">
        <v>1</v>
      </c>
      <c r="O110">
        <v>1</v>
      </c>
      <c r="R110">
        <v>1</v>
      </c>
      <c r="S110">
        <v>1</v>
      </c>
      <c r="T110" s="8">
        <v>1</v>
      </c>
      <c r="U110" s="8">
        <v>1</v>
      </c>
      <c r="V110">
        <v>1</v>
      </c>
      <c r="W110">
        <v>0.79865062941548604</v>
      </c>
      <c r="X110">
        <v>0.61981813348237402</v>
      </c>
      <c r="Y110">
        <v>1</v>
      </c>
      <c r="Z110" s="2"/>
      <c r="AA110" s="2"/>
    </row>
    <row r="111" spans="1:27" x14ac:dyDescent="0.25">
      <c r="A111" s="9"/>
      <c r="B111" s="10"/>
      <c r="C111" t="s">
        <v>147</v>
      </c>
      <c r="D111">
        <v>1.0133333333333301</v>
      </c>
      <c r="E111">
        <v>1</v>
      </c>
      <c r="F111">
        <v>0.44237197522397298</v>
      </c>
      <c r="J111" s="8">
        <v>1.0016849199663</v>
      </c>
      <c r="O111">
        <v>1.00114285714286</v>
      </c>
      <c r="R111">
        <v>1</v>
      </c>
      <c r="S111">
        <v>1</v>
      </c>
      <c r="T111" s="8">
        <v>0.28750591873795101</v>
      </c>
      <c r="U111" s="8">
        <v>1.00023940627244</v>
      </c>
      <c r="V111">
        <v>1</v>
      </c>
      <c r="W111">
        <v>0.62909307207415999</v>
      </c>
      <c r="X111">
        <v>0.85457088037150897</v>
      </c>
      <c r="Y111">
        <v>1</v>
      </c>
      <c r="Z111" s="2"/>
      <c r="AA111" s="2"/>
    </row>
    <row r="112" spans="1:27" x14ac:dyDescent="0.25">
      <c r="A112" s="9"/>
      <c r="B112" s="10"/>
      <c r="C112" t="s">
        <v>148</v>
      </c>
      <c r="D112">
        <v>0.99444281953787705</v>
      </c>
      <c r="E112">
        <v>1</v>
      </c>
      <c r="F112">
        <v>1.1606321670420301</v>
      </c>
      <c r="J112" s="8">
        <v>1.0358138760720199</v>
      </c>
      <c r="O112">
        <v>0.99921635179565804</v>
      </c>
      <c r="R112">
        <v>1</v>
      </c>
      <c r="S112">
        <v>1</v>
      </c>
      <c r="T112" s="8">
        <v>1.59294882089948</v>
      </c>
      <c r="U112" s="8">
        <v>0.99994435856395802</v>
      </c>
      <c r="V112">
        <v>1</v>
      </c>
      <c r="W112">
        <v>1.80893518181684</v>
      </c>
      <c r="X112">
        <v>1.80779250402136</v>
      </c>
      <c r="Y112">
        <v>1</v>
      </c>
      <c r="Z112" s="2"/>
      <c r="AA112" s="2"/>
    </row>
    <row r="113" spans="1:27" x14ac:dyDescent="0.25">
      <c r="A113" s="9"/>
      <c r="B113" s="10"/>
      <c r="C113" t="s">
        <v>149</v>
      </c>
      <c r="D113">
        <v>1</v>
      </c>
      <c r="E113">
        <v>1</v>
      </c>
      <c r="F113">
        <v>0.46153846153846201</v>
      </c>
      <c r="J113" s="8">
        <v>1</v>
      </c>
      <c r="O113">
        <v>1</v>
      </c>
      <c r="R113">
        <v>1</v>
      </c>
      <c r="S113">
        <v>1</v>
      </c>
      <c r="T113" s="8">
        <v>0.36923076923076897</v>
      </c>
      <c r="U113" s="8">
        <v>1</v>
      </c>
      <c r="V113">
        <v>1</v>
      </c>
      <c r="W113">
        <v>0.69724770642201805</v>
      </c>
      <c r="X113">
        <v>0.86407766990291301</v>
      </c>
      <c r="Y113">
        <v>1</v>
      </c>
      <c r="Z113" s="2"/>
      <c r="AA113" s="2"/>
    </row>
    <row r="114" spans="1:27" x14ac:dyDescent="0.25">
      <c r="A114" s="9"/>
      <c r="B114" s="10" t="s">
        <v>126</v>
      </c>
      <c r="C114" t="s">
        <v>140</v>
      </c>
      <c r="J114" s="8">
        <v>0.8</v>
      </c>
      <c r="K114">
        <v>0.65</v>
      </c>
      <c r="L114">
        <v>0.65</v>
      </c>
      <c r="M114">
        <v>0.65</v>
      </c>
      <c r="N114">
        <v>0.65</v>
      </c>
      <c r="P114">
        <v>0.65</v>
      </c>
      <c r="Q114">
        <v>0.65</v>
      </c>
      <c r="R114">
        <v>0.65</v>
      </c>
      <c r="S114">
        <v>0.65</v>
      </c>
      <c r="T114" s="8">
        <v>0.65</v>
      </c>
      <c r="U114" s="8">
        <v>0.65</v>
      </c>
      <c r="V114">
        <v>0.65</v>
      </c>
      <c r="W114">
        <v>0.65</v>
      </c>
      <c r="X114">
        <v>0.65</v>
      </c>
      <c r="Y114">
        <v>0.65</v>
      </c>
      <c r="Z114" s="2"/>
      <c r="AA114" s="2"/>
    </row>
    <row r="115" spans="1:27" x14ac:dyDescent="0.25">
      <c r="A115" s="9"/>
      <c r="B115" s="10"/>
      <c r="C115" t="s">
        <v>141</v>
      </c>
      <c r="J115" s="8">
        <v>1</v>
      </c>
      <c r="K115">
        <v>52</v>
      </c>
      <c r="L115">
        <v>1668</v>
      </c>
      <c r="M115">
        <v>279</v>
      </c>
      <c r="N115">
        <v>0</v>
      </c>
      <c r="P115">
        <v>5</v>
      </c>
      <c r="Q115">
        <v>21</v>
      </c>
      <c r="R115">
        <v>10</v>
      </c>
      <c r="S115">
        <v>7</v>
      </c>
      <c r="T115" s="8">
        <v>21</v>
      </c>
      <c r="U115" s="8">
        <v>321</v>
      </c>
      <c r="V115">
        <v>39</v>
      </c>
      <c r="W115">
        <v>1069</v>
      </c>
      <c r="X115">
        <v>860</v>
      </c>
      <c r="Y115">
        <v>444</v>
      </c>
      <c r="Z115" s="2"/>
      <c r="AA115" s="2"/>
    </row>
    <row r="116" spans="1:27" x14ac:dyDescent="0.25">
      <c r="A116" s="9"/>
      <c r="B116" s="10"/>
      <c r="C116" t="s">
        <v>142</v>
      </c>
      <c r="J116" s="8">
        <v>9</v>
      </c>
      <c r="K116">
        <v>45</v>
      </c>
      <c r="L116">
        <v>132</v>
      </c>
      <c r="M116">
        <v>69</v>
      </c>
      <c r="N116">
        <v>16</v>
      </c>
      <c r="P116">
        <v>15</v>
      </c>
      <c r="Q116">
        <v>12</v>
      </c>
      <c r="R116">
        <v>7</v>
      </c>
      <c r="S116">
        <v>8</v>
      </c>
      <c r="T116" s="8">
        <v>65</v>
      </c>
      <c r="U116" s="8">
        <v>65</v>
      </c>
      <c r="V116">
        <v>21</v>
      </c>
      <c r="W116">
        <v>109</v>
      </c>
      <c r="X116">
        <v>103</v>
      </c>
      <c r="Y116">
        <v>65</v>
      </c>
      <c r="Z116" s="2"/>
      <c r="AA116" s="2"/>
    </row>
    <row r="117" spans="1:27" x14ac:dyDescent="0.25">
      <c r="A117" s="9"/>
      <c r="B117" s="10"/>
      <c r="C117" t="s">
        <v>143</v>
      </c>
      <c r="J117" s="8">
        <v>0.87746344716939095</v>
      </c>
      <c r="K117">
        <v>0.71669844688553297</v>
      </c>
      <c r="L117">
        <v>0.90534650818342599</v>
      </c>
      <c r="M117">
        <v>0.73128527885695205</v>
      </c>
      <c r="N117">
        <v>0.676225591657306</v>
      </c>
      <c r="P117">
        <v>0.68268599793655904</v>
      </c>
      <c r="Q117">
        <v>0.82899071862982898</v>
      </c>
      <c r="R117">
        <v>0.93819649294575402</v>
      </c>
      <c r="S117">
        <v>0.93291433922612399</v>
      </c>
      <c r="T117" s="8">
        <v>0.69243709586326896</v>
      </c>
      <c r="U117" s="8">
        <v>0.90374819124828398</v>
      </c>
      <c r="V117">
        <v>0.791851898157373</v>
      </c>
      <c r="W117">
        <v>0.83722643858985701</v>
      </c>
      <c r="X117">
        <v>0.92961212803490101</v>
      </c>
      <c r="Y117">
        <v>0.86406365868637902</v>
      </c>
      <c r="Z117" s="2"/>
      <c r="AA117" s="2"/>
    </row>
    <row r="118" spans="1:27" x14ac:dyDescent="0.25">
      <c r="A118" s="9"/>
      <c r="B118" s="10"/>
      <c r="C118" t="s">
        <v>144</v>
      </c>
      <c r="J118" s="8">
        <v>0.87746344716939095</v>
      </c>
      <c r="K118">
        <v>0.706230548967551</v>
      </c>
      <c r="L118">
        <v>0.91595497377641599</v>
      </c>
      <c r="M118">
        <v>0.719043150828656</v>
      </c>
      <c r="N118">
        <v>0.67317989005365697</v>
      </c>
      <c r="P118">
        <v>0.68193632777167801</v>
      </c>
      <c r="Q118">
        <v>0.82662673064375203</v>
      </c>
      <c r="R118">
        <v>0.93690791882717805</v>
      </c>
      <c r="S118">
        <v>0.946914073811149</v>
      </c>
      <c r="T118" s="8">
        <v>0.69241249686277495</v>
      </c>
      <c r="U118" s="8">
        <v>0.90657139453140101</v>
      </c>
      <c r="V118">
        <v>0.79171813055288098</v>
      </c>
      <c r="W118">
        <v>0.83770903451080203</v>
      </c>
      <c r="X118">
        <v>0.93225231812254405</v>
      </c>
      <c r="Y118">
        <v>0.86470941391701805</v>
      </c>
      <c r="Z118" s="2"/>
      <c r="AA118" s="2"/>
    </row>
    <row r="119" spans="1:27" x14ac:dyDescent="0.25">
      <c r="A119" s="9"/>
      <c r="B119" s="10"/>
      <c r="C119" t="s">
        <v>145</v>
      </c>
      <c r="J119" s="8">
        <v>0.87746344716939095</v>
      </c>
      <c r="K119">
        <v>0.87620936747621303</v>
      </c>
      <c r="L119">
        <v>0.97764136319413597</v>
      </c>
      <c r="M119">
        <v>0.88547328079626098</v>
      </c>
      <c r="N119">
        <v>0.69684439757995797</v>
      </c>
      <c r="P119">
        <v>0.71853455018367396</v>
      </c>
      <c r="Q119">
        <v>0.94257744245126596</v>
      </c>
      <c r="R119">
        <v>0.97479244332110304</v>
      </c>
      <c r="S119">
        <v>0.962027897567728</v>
      </c>
      <c r="T119" s="8">
        <v>0.74561110838296196</v>
      </c>
      <c r="U119" s="8">
        <v>0.96142759407471301</v>
      </c>
      <c r="V119">
        <v>0.89726091977894096</v>
      </c>
      <c r="W119">
        <v>0.93979621054032603</v>
      </c>
      <c r="X119">
        <v>0.96923067155763198</v>
      </c>
      <c r="Y119">
        <v>0.94205436228204598</v>
      </c>
      <c r="Z119" s="2"/>
      <c r="AA119" s="2"/>
    </row>
    <row r="120" spans="1:27" x14ac:dyDescent="0.25">
      <c r="A120" s="9"/>
      <c r="B120" s="10"/>
      <c r="C120" t="s">
        <v>146</v>
      </c>
      <c r="J120" s="8">
        <v>1</v>
      </c>
      <c r="K120">
        <v>1</v>
      </c>
      <c r="L120">
        <v>0.98957580249910004</v>
      </c>
      <c r="M120">
        <v>1</v>
      </c>
      <c r="N120">
        <v>1</v>
      </c>
      <c r="P120">
        <v>1</v>
      </c>
      <c r="Q120">
        <v>1</v>
      </c>
      <c r="R120">
        <v>1</v>
      </c>
      <c r="S120">
        <v>1</v>
      </c>
      <c r="T120" s="8">
        <v>1</v>
      </c>
      <c r="U120" s="8">
        <v>1</v>
      </c>
      <c r="V120">
        <v>1</v>
      </c>
      <c r="W120">
        <v>0.9492872726703</v>
      </c>
      <c r="X120">
        <v>0.93978678291997997</v>
      </c>
      <c r="Y120">
        <v>1</v>
      </c>
      <c r="Z120" s="2"/>
      <c r="AA120" s="2"/>
    </row>
    <row r="121" spans="1:27" x14ac:dyDescent="0.25">
      <c r="A121" s="9"/>
      <c r="B121" s="10"/>
      <c r="C121" t="s">
        <v>147</v>
      </c>
      <c r="J121" s="8">
        <v>5.6426332288401299E-2</v>
      </c>
      <c r="K121">
        <v>0.66311687719804602</v>
      </c>
      <c r="L121">
        <v>1</v>
      </c>
      <c r="M121">
        <v>0.92867854952706896</v>
      </c>
      <c r="N121">
        <v>0.23092188345661199</v>
      </c>
      <c r="P121">
        <v>0.37773977926317398</v>
      </c>
      <c r="Q121">
        <v>1</v>
      </c>
      <c r="R121">
        <v>1</v>
      </c>
      <c r="S121">
        <v>1</v>
      </c>
      <c r="T121" s="8">
        <v>0.318045330390898</v>
      </c>
      <c r="U121" s="8">
        <v>1</v>
      </c>
      <c r="V121">
        <v>1</v>
      </c>
      <c r="W121">
        <v>1</v>
      </c>
      <c r="X121">
        <v>1</v>
      </c>
      <c r="Y121">
        <v>1</v>
      </c>
      <c r="Z121" s="2"/>
      <c r="AA121" s="2"/>
    </row>
    <row r="122" spans="1:27" x14ac:dyDescent="0.25">
      <c r="A122" s="9"/>
      <c r="B122" s="10"/>
      <c r="C122" t="s">
        <v>148</v>
      </c>
      <c r="J122" s="8">
        <v>0</v>
      </c>
      <c r="K122">
        <v>1.37764090836152</v>
      </c>
      <c r="L122">
        <v>1.0001747619747601</v>
      </c>
      <c r="M122">
        <v>1.3354586180086501</v>
      </c>
      <c r="N122">
        <v>0</v>
      </c>
      <c r="P122">
        <v>0</v>
      </c>
      <c r="Q122">
        <v>1</v>
      </c>
      <c r="R122">
        <v>1</v>
      </c>
      <c r="S122">
        <v>1</v>
      </c>
      <c r="T122" s="8">
        <v>2.4000691150232298</v>
      </c>
      <c r="U122" s="8">
        <v>1</v>
      </c>
      <c r="V122">
        <v>1</v>
      </c>
      <c r="W122">
        <v>1.0000000296835601</v>
      </c>
      <c r="X122">
        <v>1</v>
      </c>
      <c r="Y122">
        <v>1</v>
      </c>
      <c r="Z122" s="2"/>
      <c r="AA122" s="2"/>
    </row>
    <row r="123" spans="1:27" x14ac:dyDescent="0.25">
      <c r="A123" s="9"/>
      <c r="B123" s="10"/>
      <c r="C123" t="s">
        <v>149</v>
      </c>
      <c r="J123" s="8">
        <v>0.22222222222222199</v>
      </c>
      <c r="K123">
        <v>0.77777777777777801</v>
      </c>
      <c r="L123">
        <v>1</v>
      </c>
      <c r="M123">
        <v>0.94202898550724601</v>
      </c>
      <c r="N123">
        <v>0.375</v>
      </c>
      <c r="P123">
        <v>0.66666666666666696</v>
      </c>
      <c r="Q123">
        <v>1</v>
      </c>
      <c r="R123">
        <v>1</v>
      </c>
      <c r="S123">
        <v>1</v>
      </c>
      <c r="T123" s="8">
        <v>0.41538461538461502</v>
      </c>
      <c r="U123" s="8">
        <v>1</v>
      </c>
      <c r="V123">
        <v>1</v>
      </c>
      <c r="W123">
        <v>1</v>
      </c>
      <c r="X123">
        <v>1</v>
      </c>
      <c r="Y123">
        <v>1</v>
      </c>
      <c r="Z123" s="2"/>
      <c r="AA123" s="2"/>
    </row>
    <row r="124" spans="1:27" x14ac:dyDescent="0.25">
      <c r="A124" s="9"/>
      <c r="B124" s="10" t="s">
        <v>127</v>
      </c>
      <c r="C124" t="s">
        <v>140</v>
      </c>
      <c r="J124" s="8">
        <v>0.8</v>
      </c>
      <c r="K124">
        <v>0.65</v>
      </c>
      <c r="L124">
        <v>0.65</v>
      </c>
      <c r="M124">
        <v>0.65</v>
      </c>
      <c r="N124">
        <v>0.65</v>
      </c>
      <c r="P124">
        <v>0.65</v>
      </c>
      <c r="Q124">
        <v>0.65</v>
      </c>
      <c r="R124">
        <v>0.65</v>
      </c>
      <c r="S124">
        <v>0.65</v>
      </c>
      <c r="T124" s="8">
        <v>0.65</v>
      </c>
      <c r="U124" s="8">
        <v>0.65</v>
      </c>
      <c r="V124">
        <v>0.65</v>
      </c>
      <c r="W124">
        <v>0.65</v>
      </c>
      <c r="X124">
        <v>0.65</v>
      </c>
      <c r="Y124">
        <v>0.65</v>
      </c>
      <c r="Z124" s="2"/>
      <c r="AA124" s="2"/>
    </row>
    <row r="125" spans="1:27" x14ac:dyDescent="0.25">
      <c r="A125" s="9"/>
      <c r="B125" s="10"/>
      <c r="C125" t="s">
        <v>141</v>
      </c>
      <c r="J125" s="8">
        <v>11</v>
      </c>
      <c r="K125">
        <v>237</v>
      </c>
      <c r="L125">
        <v>718</v>
      </c>
      <c r="M125">
        <v>611</v>
      </c>
      <c r="N125">
        <v>7</v>
      </c>
      <c r="P125">
        <v>465</v>
      </c>
      <c r="Q125">
        <v>0</v>
      </c>
      <c r="R125">
        <v>10</v>
      </c>
      <c r="S125">
        <v>7</v>
      </c>
      <c r="T125" s="8">
        <v>182</v>
      </c>
      <c r="U125" s="8">
        <v>321</v>
      </c>
      <c r="V125">
        <v>39</v>
      </c>
      <c r="W125">
        <v>24</v>
      </c>
      <c r="X125">
        <v>860</v>
      </c>
      <c r="Y125">
        <v>444</v>
      </c>
      <c r="Z125" s="2"/>
      <c r="AA125" s="2"/>
    </row>
    <row r="126" spans="1:27" x14ac:dyDescent="0.25">
      <c r="A126" s="9"/>
      <c r="B126" s="10"/>
      <c r="C126" t="s">
        <v>142</v>
      </c>
      <c r="J126" s="8">
        <v>9</v>
      </c>
      <c r="K126">
        <v>45</v>
      </c>
      <c r="L126">
        <v>132</v>
      </c>
      <c r="M126">
        <v>69</v>
      </c>
      <c r="N126">
        <v>16</v>
      </c>
      <c r="P126">
        <v>67</v>
      </c>
      <c r="Q126">
        <v>12</v>
      </c>
      <c r="R126">
        <v>7</v>
      </c>
      <c r="S126">
        <v>8</v>
      </c>
      <c r="T126" s="8">
        <v>65</v>
      </c>
      <c r="U126" s="8">
        <v>65</v>
      </c>
      <c r="V126">
        <v>21</v>
      </c>
      <c r="W126">
        <v>109</v>
      </c>
      <c r="X126">
        <v>103</v>
      </c>
      <c r="Y126">
        <v>65</v>
      </c>
      <c r="Z126" s="2"/>
      <c r="AA126" s="2"/>
    </row>
    <row r="127" spans="1:27" x14ac:dyDescent="0.25">
      <c r="A127" s="9"/>
      <c r="B127" s="10"/>
      <c r="C127" t="s">
        <v>143</v>
      </c>
      <c r="J127" s="8">
        <v>0.85806391569764795</v>
      </c>
      <c r="K127">
        <v>0.80362143743599601</v>
      </c>
      <c r="L127">
        <v>0.72878867713948603</v>
      </c>
      <c r="M127">
        <v>0.90751407725661903</v>
      </c>
      <c r="N127">
        <v>0.69121484233979302</v>
      </c>
      <c r="P127">
        <v>0.72884980922446796</v>
      </c>
      <c r="Q127">
        <v>0.70248088244218698</v>
      </c>
      <c r="R127">
        <v>0.86536673224731497</v>
      </c>
      <c r="S127">
        <v>0.91615888098296505</v>
      </c>
      <c r="T127" s="8">
        <v>0.72747604410735101</v>
      </c>
      <c r="U127" s="8">
        <v>0.91358174300608996</v>
      </c>
      <c r="V127">
        <v>0.83492418788068301</v>
      </c>
      <c r="W127">
        <v>0.68296682120317098</v>
      </c>
      <c r="X127">
        <v>0.95191857497219001</v>
      </c>
      <c r="Y127">
        <v>0.86604236881472696</v>
      </c>
      <c r="Z127" s="2"/>
      <c r="AA127" s="2"/>
    </row>
    <row r="128" spans="1:27" x14ac:dyDescent="0.25">
      <c r="A128" s="9"/>
      <c r="B128" s="10"/>
      <c r="C128" t="s">
        <v>144</v>
      </c>
      <c r="J128" s="8">
        <v>0.84972876811085996</v>
      </c>
      <c r="K128">
        <v>0.80619903498255496</v>
      </c>
      <c r="L128">
        <v>0.720094323649343</v>
      </c>
      <c r="M128">
        <v>0.90808427732382402</v>
      </c>
      <c r="N128">
        <v>0.682432417786072</v>
      </c>
      <c r="P128">
        <v>0.71931994756605799</v>
      </c>
      <c r="Q128">
        <v>0.69976720944107595</v>
      </c>
      <c r="R128">
        <v>0.87156753028629697</v>
      </c>
      <c r="S128">
        <v>0.96124978126364702</v>
      </c>
      <c r="T128" s="8">
        <v>0.717412344414041</v>
      </c>
      <c r="U128" s="8">
        <v>0.91464513866185104</v>
      </c>
      <c r="V128">
        <v>0.83518038634278502</v>
      </c>
      <c r="W128">
        <v>0.67575359592056805</v>
      </c>
      <c r="X128">
        <v>0.95377940847704901</v>
      </c>
      <c r="Y128">
        <v>0.86971140506294298</v>
      </c>
      <c r="Z128" s="2"/>
      <c r="AA128" s="2"/>
    </row>
    <row r="129" spans="1:27" x14ac:dyDescent="0.25">
      <c r="A129" s="9"/>
      <c r="B129" s="10"/>
      <c r="C129" t="s">
        <v>145</v>
      </c>
      <c r="J129" s="8">
        <v>0.95706004140668599</v>
      </c>
      <c r="K129">
        <v>0.93481565591038396</v>
      </c>
      <c r="L129">
        <v>0.86360883597421501</v>
      </c>
      <c r="M129">
        <v>0.971116498343773</v>
      </c>
      <c r="N129">
        <v>0.77424715236103103</v>
      </c>
      <c r="P129">
        <v>0.86428534365468501</v>
      </c>
      <c r="Q129">
        <v>0.71114085001739602</v>
      </c>
      <c r="R129">
        <v>0.94968715682628302</v>
      </c>
      <c r="S129">
        <v>0.98586742075241496</v>
      </c>
      <c r="T129" s="8">
        <v>0.85863736855850703</v>
      </c>
      <c r="U129" s="8">
        <v>0.96569215958203602</v>
      </c>
      <c r="V129">
        <v>0.92875400203365899</v>
      </c>
      <c r="W129">
        <v>0.784949445028851</v>
      </c>
      <c r="X129">
        <v>0.98020429683584798</v>
      </c>
      <c r="Y129">
        <v>0.94423921894928697</v>
      </c>
      <c r="Z129" s="2"/>
      <c r="AA129" s="2"/>
    </row>
    <row r="130" spans="1:27" x14ac:dyDescent="0.25">
      <c r="A130" s="9"/>
      <c r="B130" s="10"/>
      <c r="C130" t="s">
        <v>146</v>
      </c>
      <c r="J130" s="8">
        <v>1</v>
      </c>
      <c r="K130">
        <v>1</v>
      </c>
      <c r="L130">
        <v>0.88620122753324504</v>
      </c>
      <c r="M130">
        <v>1</v>
      </c>
      <c r="N130">
        <v>1</v>
      </c>
      <c r="P130">
        <v>1</v>
      </c>
      <c r="Q130">
        <v>1</v>
      </c>
      <c r="R130">
        <v>1</v>
      </c>
      <c r="S130">
        <v>1</v>
      </c>
      <c r="T130" s="8">
        <v>1</v>
      </c>
      <c r="U130" s="8">
        <v>1</v>
      </c>
      <c r="V130">
        <v>1</v>
      </c>
      <c r="W130">
        <v>0.73293342663258798</v>
      </c>
      <c r="X130">
        <v>0.95486262551587997</v>
      </c>
      <c r="Y130">
        <v>1</v>
      </c>
      <c r="Z130" s="2"/>
      <c r="AA130" s="2"/>
    </row>
    <row r="131" spans="1:27" x14ac:dyDescent="0.25">
      <c r="A131" s="9"/>
      <c r="B131" s="10"/>
      <c r="C131" t="s">
        <v>147</v>
      </c>
      <c r="J131" s="8">
        <v>1</v>
      </c>
      <c r="K131">
        <v>1</v>
      </c>
      <c r="L131">
        <v>0.87620663701676405</v>
      </c>
      <c r="M131">
        <v>1</v>
      </c>
      <c r="N131">
        <v>0.607024297709711</v>
      </c>
      <c r="P131">
        <v>0.89826710602706805</v>
      </c>
      <c r="Q131">
        <v>0.16615384615384601</v>
      </c>
      <c r="R131">
        <v>1</v>
      </c>
      <c r="S131">
        <v>1</v>
      </c>
      <c r="T131" s="8">
        <v>0.87558858185936805</v>
      </c>
      <c r="U131" s="8">
        <v>1</v>
      </c>
      <c r="V131">
        <v>1</v>
      </c>
      <c r="W131">
        <v>0.20199512103894299</v>
      </c>
      <c r="X131">
        <v>1</v>
      </c>
      <c r="Y131">
        <v>1</v>
      </c>
      <c r="Z131" s="2"/>
      <c r="AA131" s="2"/>
    </row>
    <row r="132" spans="1:27" x14ac:dyDescent="0.25">
      <c r="A132" s="9"/>
      <c r="B132" s="10"/>
      <c r="C132" t="s">
        <v>148</v>
      </c>
      <c r="J132" s="8">
        <v>1.0011675423234101</v>
      </c>
      <c r="K132">
        <v>1.0007990658650101</v>
      </c>
      <c r="L132">
        <v>1.2942519884210599</v>
      </c>
      <c r="M132">
        <v>1</v>
      </c>
      <c r="N132">
        <v>1.74299608887028</v>
      </c>
      <c r="P132">
        <v>1.0868650974049601</v>
      </c>
      <c r="Q132">
        <v>0</v>
      </c>
      <c r="R132">
        <v>1</v>
      </c>
      <c r="S132">
        <v>1</v>
      </c>
      <c r="T132" s="8">
        <v>1.1953397185839001</v>
      </c>
      <c r="U132" s="8">
        <v>1</v>
      </c>
      <c r="V132">
        <v>1</v>
      </c>
      <c r="W132">
        <v>3.21651860116524</v>
      </c>
      <c r="X132">
        <v>1</v>
      </c>
      <c r="Y132">
        <v>1</v>
      </c>
      <c r="Z132" s="2"/>
      <c r="AA132" s="2"/>
    </row>
    <row r="133" spans="1:27" x14ac:dyDescent="0.25">
      <c r="A133" s="9"/>
      <c r="B133" s="10"/>
      <c r="C133" t="s">
        <v>149</v>
      </c>
      <c r="J133" s="8">
        <v>1</v>
      </c>
      <c r="K133">
        <v>1</v>
      </c>
      <c r="L133">
        <v>0.91666666666666696</v>
      </c>
      <c r="M133">
        <v>1</v>
      </c>
      <c r="N133">
        <v>0.6875</v>
      </c>
      <c r="P133">
        <v>0.94029850746268695</v>
      </c>
      <c r="Q133">
        <v>0.33333333333333298</v>
      </c>
      <c r="R133">
        <v>1</v>
      </c>
      <c r="S133">
        <v>1</v>
      </c>
      <c r="T133" s="8">
        <v>0.90769230769230802</v>
      </c>
      <c r="U133" s="8">
        <v>1</v>
      </c>
      <c r="V133">
        <v>1</v>
      </c>
      <c r="W133">
        <v>0.27522935779816499</v>
      </c>
      <c r="X133">
        <v>1</v>
      </c>
      <c r="Y133">
        <v>1</v>
      </c>
      <c r="Z133" s="2"/>
      <c r="AA133" s="2"/>
    </row>
    <row r="134" spans="1:27" x14ac:dyDescent="0.25">
      <c r="A134" s="9" t="s">
        <v>44</v>
      </c>
      <c r="B134" s="10" t="s">
        <v>128</v>
      </c>
      <c r="C134" t="s">
        <v>140</v>
      </c>
      <c r="D134">
        <v>0.8</v>
      </c>
      <c r="E134">
        <v>0.8</v>
      </c>
      <c r="F134">
        <v>0.8</v>
      </c>
      <c r="G134">
        <v>0.8</v>
      </c>
      <c r="I134">
        <v>0.8</v>
      </c>
      <c r="J134" s="8">
        <v>0.8</v>
      </c>
      <c r="K134">
        <v>0.65</v>
      </c>
      <c r="L134">
        <v>0.65</v>
      </c>
      <c r="M134">
        <v>0.65</v>
      </c>
      <c r="N134">
        <v>0.65</v>
      </c>
      <c r="O134">
        <v>0.65</v>
      </c>
      <c r="Q134">
        <v>0.65</v>
      </c>
      <c r="T134" s="8">
        <v>0.65</v>
      </c>
      <c r="U134" s="8">
        <v>0.65</v>
      </c>
      <c r="V134">
        <v>0.65</v>
      </c>
      <c r="W134">
        <v>0.65</v>
      </c>
      <c r="X134">
        <v>0.65</v>
      </c>
      <c r="Y134">
        <v>0.65</v>
      </c>
      <c r="Z134" s="2"/>
      <c r="AA134" s="2"/>
    </row>
    <row r="135" spans="1:27" x14ac:dyDescent="0.25">
      <c r="A135" s="9"/>
      <c r="B135" s="10"/>
      <c r="C135" t="s">
        <v>141</v>
      </c>
      <c r="D135">
        <v>22</v>
      </c>
      <c r="E135">
        <v>496</v>
      </c>
      <c r="F135">
        <v>16</v>
      </c>
      <c r="G135">
        <v>0</v>
      </c>
      <c r="I135">
        <v>10</v>
      </c>
      <c r="J135" s="8">
        <v>0</v>
      </c>
      <c r="K135">
        <v>1327</v>
      </c>
      <c r="L135">
        <v>23</v>
      </c>
      <c r="M135">
        <v>195</v>
      </c>
      <c r="N135">
        <v>2</v>
      </c>
      <c r="O135">
        <v>47</v>
      </c>
      <c r="Q135">
        <v>17</v>
      </c>
      <c r="T135" s="8">
        <v>1</v>
      </c>
      <c r="U135" s="8">
        <v>26</v>
      </c>
      <c r="V135">
        <v>10</v>
      </c>
      <c r="W135">
        <v>2</v>
      </c>
      <c r="X135">
        <v>19</v>
      </c>
      <c r="Y135">
        <v>18</v>
      </c>
      <c r="Z135" s="2"/>
      <c r="AA135" s="2"/>
    </row>
    <row r="136" spans="1:27" x14ac:dyDescent="0.25">
      <c r="A136" s="9"/>
      <c r="B136" s="10"/>
      <c r="C136" t="s">
        <v>142</v>
      </c>
      <c r="D136">
        <v>29</v>
      </c>
      <c r="E136">
        <v>74</v>
      </c>
      <c r="F136">
        <v>71</v>
      </c>
      <c r="G136">
        <v>20</v>
      </c>
      <c r="I136">
        <v>8</v>
      </c>
      <c r="J136" s="8">
        <v>46</v>
      </c>
      <c r="K136">
        <v>125</v>
      </c>
      <c r="L136">
        <v>133</v>
      </c>
      <c r="M136">
        <v>41</v>
      </c>
      <c r="N136">
        <v>16</v>
      </c>
      <c r="O136">
        <v>30</v>
      </c>
      <c r="Q136">
        <v>23</v>
      </c>
      <c r="T136" s="8">
        <v>5</v>
      </c>
      <c r="U136" s="8">
        <v>17</v>
      </c>
      <c r="V136">
        <v>9</v>
      </c>
      <c r="W136">
        <v>22</v>
      </c>
      <c r="X136">
        <v>11</v>
      </c>
      <c r="Y136">
        <v>13</v>
      </c>
      <c r="Z136" s="2"/>
      <c r="AA136" s="2"/>
    </row>
    <row r="137" spans="1:27" x14ac:dyDescent="0.25">
      <c r="A137" s="9"/>
      <c r="B137" s="10"/>
      <c r="C137" t="s">
        <v>143</v>
      </c>
      <c r="D137">
        <v>0.83072028650457697</v>
      </c>
      <c r="E137">
        <v>0.92929336151670705</v>
      </c>
      <c r="F137">
        <v>0.81389831091192699</v>
      </c>
      <c r="G137">
        <v>0.81250963217274397</v>
      </c>
      <c r="I137">
        <v>0.85261078180894201</v>
      </c>
      <c r="J137" s="8">
        <v>0.80846645549048601</v>
      </c>
      <c r="K137">
        <v>0.83544850869935505</v>
      </c>
      <c r="L137">
        <v>0.69693445349615801</v>
      </c>
      <c r="M137">
        <v>0.75644418329705898</v>
      </c>
      <c r="N137">
        <v>0.69113702900187202</v>
      </c>
      <c r="O137">
        <v>0.741466764345586</v>
      </c>
      <c r="Q137">
        <v>0.69497409374318198</v>
      </c>
      <c r="T137" s="8">
        <v>0.91940485491010904</v>
      </c>
      <c r="U137" s="8">
        <v>0.84073481631458402</v>
      </c>
      <c r="V137">
        <v>0.92318716907448695</v>
      </c>
      <c r="W137">
        <v>0.70378315300415994</v>
      </c>
      <c r="X137">
        <v>0.90570389000923102</v>
      </c>
      <c r="Y137">
        <v>0.83961061637454604</v>
      </c>
      <c r="Z137" s="2"/>
      <c r="AA137" s="2"/>
    </row>
    <row r="138" spans="1:27" x14ac:dyDescent="0.25">
      <c r="A138" s="9"/>
      <c r="B138" s="10"/>
      <c r="C138" t="s">
        <v>144</v>
      </c>
      <c r="D138">
        <v>0.82659962286255195</v>
      </c>
      <c r="E138">
        <v>0.93271636735516195</v>
      </c>
      <c r="F138">
        <v>0.81277129518551805</v>
      </c>
      <c r="G138">
        <v>0.811196650669607</v>
      </c>
      <c r="I138">
        <v>0.84682926476889098</v>
      </c>
      <c r="J138" s="8">
        <v>0.81635805605580203</v>
      </c>
      <c r="K138">
        <v>0.83589269426164003</v>
      </c>
      <c r="L138">
        <v>0.69193670747948</v>
      </c>
      <c r="M138">
        <v>0.74610059343545199</v>
      </c>
      <c r="N138">
        <v>0.67945019449574395</v>
      </c>
      <c r="O138">
        <v>0.73127052245045798</v>
      </c>
      <c r="Q138">
        <v>0.69234634768329795</v>
      </c>
      <c r="T138" s="8">
        <v>0.91899244561582205</v>
      </c>
      <c r="U138" s="8">
        <v>0.84287760501157505</v>
      </c>
      <c r="V138">
        <v>0.93411375484812498</v>
      </c>
      <c r="W138">
        <v>0.67447644530030404</v>
      </c>
      <c r="X138">
        <v>0.93347475748522302</v>
      </c>
      <c r="Y138">
        <v>0.85659025402829903</v>
      </c>
      <c r="Z138" s="2"/>
      <c r="AA138" s="2"/>
    </row>
    <row r="139" spans="1:27" x14ac:dyDescent="0.25">
      <c r="A139" s="9"/>
      <c r="B139" s="10"/>
      <c r="C139" t="s">
        <v>145</v>
      </c>
      <c r="D139">
        <v>0.87589290520283902</v>
      </c>
      <c r="E139">
        <v>0.97087469092192002</v>
      </c>
      <c r="F139">
        <v>0.83859302453517803</v>
      </c>
      <c r="G139">
        <v>0.81991483848962898</v>
      </c>
      <c r="I139">
        <v>0.911188306063484</v>
      </c>
      <c r="J139" s="8">
        <v>0.81635805605580203</v>
      </c>
      <c r="K139">
        <v>0.93887747550842504</v>
      </c>
      <c r="L139">
        <v>0.78568115487462697</v>
      </c>
      <c r="M139">
        <v>0.915858564861049</v>
      </c>
      <c r="N139">
        <v>0.74320591167180805</v>
      </c>
      <c r="O139">
        <v>0.89371647330805204</v>
      </c>
      <c r="Q139">
        <v>0.77912432558336497</v>
      </c>
      <c r="T139" s="8">
        <v>0.95992203853424296</v>
      </c>
      <c r="U139" s="8">
        <v>0.94514836741448705</v>
      </c>
      <c r="V139">
        <v>0.97164401413708901</v>
      </c>
      <c r="W139">
        <v>0.96452549422899303</v>
      </c>
      <c r="X139">
        <v>0.97200000868021197</v>
      </c>
      <c r="Y139">
        <v>0.95051913711226299</v>
      </c>
      <c r="Z139" s="2"/>
      <c r="AA139" s="2"/>
    </row>
    <row r="140" spans="1:27" x14ac:dyDescent="0.25">
      <c r="A140" s="9"/>
      <c r="B140" s="10"/>
      <c r="C140" t="s">
        <v>146</v>
      </c>
      <c r="D140">
        <v>1</v>
      </c>
      <c r="E140">
        <v>1</v>
      </c>
      <c r="F140">
        <v>1</v>
      </c>
      <c r="G140">
        <v>1</v>
      </c>
      <c r="I140">
        <v>1</v>
      </c>
      <c r="J140" s="8">
        <v>1</v>
      </c>
      <c r="K140">
        <v>0.94222008931082402</v>
      </c>
      <c r="L140">
        <v>0.54901724897870796</v>
      </c>
      <c r="M140">
        <v>1</v>
      </c>
      <c r="N140">
        <v>1</v>
      </c>
      <c r="O140">
        <v>1</v>
      </c>
      <c r="Q140">
        <v>1</v>
      </c>
      <c r="T140" s="8">
        <v>1</v>
      </c>
      <c r="U140" s="8">
        <v>1</v>
      </c>
      <c r="V140">
        <v>1</v>
      </c>
      <c r="W140">
        <v>1</v>
      </c>
      <c r="X140">
        <v>1</v>
      </c>
      <c r="Y140">
        <v>1</v>
      </c>
      <c r="Z140" s="2"/>
      <c r="AA140" s="2"/>
    </row>
    <row r="141" spans="1:27" x14ac:dyDescent="0.25">
      <c r="A141" s="9"/>
      <c r="B141" s="10"/>
      <c r="C141" t="s">
        <v>147</v>
      </c>
      <c r="D141">
        <v>0.63703346646467396</v>
      </c>
      <c r="E141">
        <v>0.91278099999999995</v>
      </c>
      <c r="F141">
        <v>0.26714833811938599</v>
      </c>
      <c r="G141">
        <v>3.1439949696080501E-2</v>
      </c>
      <c r="I141">
        <v>0.91287099999999999</v>
      </c>
      <c r="J141" s="8">
        <v>9.5814239915958804E-3</v>
      </c>
      <c r="K141">
        <v>0.83891000000000004</v>
      </c>
      <c r="L141">
        <v>0.16447626854511099</v>
      </c>
      <c r="M141">
        <v>1.00228571428571</v>
      </c>
      <c r="N141">
        <v>0.30085470085470101</v>
      </c>
      <c r="O141">
        <v>0.994957983193277</v>
      </c>
      <c r="Q141">
        <v>0.46731900762497403</v>
      </c>
      <c r="T141" s="8">
        <v>0.12819</v>
      </c>
      <c r="U141" s="8">
        <v>0.98880999999999997</v>
      </c>
      <c r="V141">
        <v>0.93871000000000004</v>
      </c>
      <c r="W141">
        <v>0.248587570621469</v>
      </c>
      <c r="X141">
        <v>0.91288999999999998</v>
      </c>
      <c r="Y141">
        <v>1.0062893081761</v>
      </c>
      <c r="Z141" s="2"/>
      <c r="AA141" s="2"/>
    </row>
    <row r="142" spans="1:27" x14ac:dyDescent="0.25">
      <c r="A142" s="9"/>
      <c r="B142" s="10"/>
      <c r="C142" t="s">
        <v>148</v>
      </c>
      <c r="D142">
        <v>1.4620124252314799</v>
      </c>
      <c r="E142">
        <v>1.00000014288982</v>
      </c>
      <c r="F142">
        <v>6.7449830462464204</v>
      </c>
      <c r="G142">
        <v>4.5</v>
      </c>
      <c r="I142">
        <v>2.498132</v>
      </c>
      <c r="J142" s="8">
        <v>7.1287099999999999</v>
      </c>
      <c r="K142">
        <v>1.00000001705981</v>
      </c>
      <c r="L142">
        <v>8.9653244933515204</v>
      </c>
      <c r="M142">
        <v>1.0122787873266701</v>
      </c>
      <c r="N142">
        <v>1.48878971987741</v>
      </c>
      <c r="O142">
        <v>1.1817521842274299</v>
      </c>
      <c r="Q142">
        <v>1.08391459674121</v>
      </c>
      <c r="T142" s="8">
        <v>1.489198</v>
      </c>
      <c r="U142" s="8">
        <v>8.1387099999999997</v>
      </c>
      <c r="V142">
        <v>5.1289119999999997</v>
      </c>
      <c r="W142">
        <v>2.80877742946709</v>
      </c>
      <c r="X142">
        <v>1.00427353860242</v>
      </c>
      <c r="Y142">
        <v>0.99574073313742895</v>
      </c>
      <c r="Z142" s="2"/>
      <c r="AA142" s="2"/>
    </row>
    <row r="143" spans="1:27" x14ac:dyDescent="0.25">
      <c r="A143" s="9"/>
      <c r="B143" s="10"/>
      <c r="C143" t="s">
        <v>149</v>
      </c>
      <c r="D143">
        <v>0.75862068965517204</v>
      </c>
      <c r="E143">
        <v>0.98126999999999998</v>
      </c>
      <c r="F143">
        <v>0.323943661971831</v>
      </c>
      <c r="G143">
        <v>0.15</v>
      </c>
      <c r="I143">
        <v>0.875</v>
      </c>
      <c r="J143" s="8">
        <v>6.5217391304347797E-2</v>
      </c>
      <c r="K143">
        <v>0.98299999999999998</v>
      </c>
      <c r="L143">
        <v>0.21804511278195499</v>
      </c>
      <c r="M143">
        <v>0.81279999999999997</v>
      </c>
      <c r="N143">
        <v>0.5</v>
      </c>
      <c r="O143">
        <v>0.98321809999999998</v>
      </c>
      <c r="Q143">
        <v>0.60869565217391297</v>
      </c>
      <c r="T143" s="8">
        <v>0.98429800000000001</v>
      </c>
      <c r="U143" s="8">
        <v>0.82138</v>
      </c>
      <c r="V143">
        <v>0.9802843</v>
      </c>
      <c r="W143">
        <v>0.40909090909090901</v>
      </c>
      <c r="X143">
        <v>0.94279999999999997</v>
      </c>
      <c r="Y143">
        <v>0.91384699999999996</v>
      </c>
      <c r="Z143" s="2"/>
      <c r="AA143" s="2"/>
    </row>
    <row r="144" spans="1:27" x14ac:dyDescent="0.25">
      <c r="A144" s="9"/>
      <c r="B144" s="10" t="s">
        <v>129</v>
      </c>
      <c r="C144" t="s">
        <v>140</v>
      </c>
      <c r="E144">
        <v>0.8</v>
      </c>
      <c r="G144">
        <v>0.8</v>
      </c>
      <c r="H144">
        <v>0.8</v>
      </c>
      <c r="I144">
        <v>0.8</v>
      </c>
      <c r="J144" s="8">
        <v>0.8</v>
      </c>
      <c r="K144">
        <v>0.65</v>
      </c>
      <c r="L144">
        <v>0.65</v>
      </c>
      <c r="M144">
        <v>0.65</v>
      </c>
      <c r="O144">
        <v>0.65</v>
      </c>
      <c r="Q144">
        <v>0.65</v>
      </c>
      <c r="T144" s="8">
        <v>0.65</v>
      </c>
      <c r="U144" s="8">
        <v>0.65</v>
      </c>
      <c r="V144">
        <v>0.65</v>
      </c>
      <c r="W144">
        <v>0.65</v>
      </c>
      <c r="X144">
        <v>0.65</v>
      </c>
      <c r="Y144">
        <v>0.65</v>
      </c>
      <c r="Z144" s="2"/>
      <c r="AA144" s="2"/>
    </row>
    <row r="145" spans="1:27" x14ac:dyDescent="0.25">
      <c r="A145" s="9"/>
      <c r="B145" s="10"/>
      <c r="C145" t="s">
        <v>141</v>
      </c>
      <c r="E145">
        <v>22</v>
      </c>
      <c r="G145">
        <v>0</v>
      </c>
      <c r="H145">
        <v>2</v>
      </c>
      <c r="I145">
        <v>5</v>
      </c>
      <c r="J145" s="8">
        <v>170</v>
      </c>
      <c r="K145">
        <v>4</v>
      </c>
      <c r="L145">
        <v>1291</v>
      </c>
      <c r="M145">
        <v>3</v>
      </c>
      <c r="O145">
        <v>12</v>
      </c>
      <c r="Q145">
        <v>47</v>
      </c>
      <c r="T145" s="8">
        <v>0</v>
      </c>
      <c r="U145" s="8">
        <v>26</v>
      </c>
      <c r="V145">
        <v>10</v>
      </c>
      <c r="W145">
        <v>3</v>
      </c>
      <c r="X145">
        <v>2</v>
      </c>
      <c r="Y145">
        <v>18</v>
      </c>
      <c r="Z145" s="2"/>
      <c r="AA145" s="2"/>
    </row>
    <row r="146" spans="1:27" x14ac:dyDescent="0.25">
      <c r="A146" s="9"/>
      <c r="B146" s="10"/>
      <c r="C146" t="s">
        <v>142</v>
      </c>
      <c r="E146">
        <v>74</v>
      </c>
      <c r="G146">
        <v>20</v>
      </c>
      <c r="H146">
        <v>11</v>
      </c>
      <c r="I146">
        <v>8</v>
      </c>
      <c r="J146" s="8">
        <v>46</v>
      </c>
      <c r="K146">
        <v>125</v>
      </c>
      <c r="L146">
        <v>133</v>
      </c>
      <c r="M146">
        <v>41</v>
      </c>
      <c r="O146">
        <v>30</v>
      </c>
      <c r="Q146">
        <v>23</v>
      </c>
      <c r="T146" s="8">
        <v>5</v>
      </c>
      <c r="U146" s="8">
        <v>17</v>
      </c>
      <c r="V146">
        <v>9</v>
      </c>
      <c r="W146">
        <v>22</v>
      </c>
      <c r="X146">
        <v>11</v>
      </c>
      <c r="Y146">
        <v>13</v>
      </c>
      <c r="Z146" s="2"/>
      <c r="AA146" s="2"/>
    </row>
    <row r="147" spans="1:27" x14ac:dyDescent="0.25">
      <c r="A147" s="9"/>
      <c r="B147" s="10"/>
      <c r="C147" t="s">
        <v>143</v>
      </c>
      <c r="E147">
        <v>0.82119733173245801</v>
      </c>
      <c r="G147">
        <v>0.81097092030709494</v>
      </c>
      <c r="H147">
        <v>0.83437578832772896</v>
      </c>
      <c r="I147">
        <v>0.83718560327125902</v>
      </c>
      <c r="J147" s="8">
        <v>0.86109890110274701</v>
      </c>
      <c r="K147">
        <v>0.67565597056055204</v>
      </c>
      <c r="L147">
        <v>0.82391456225877402</v>
      </c>
      <c r="M147">
        <v>0.69294387233811305</v>
      </c>
      <c r="O147">
        <v>0.70168285353905502</v>
      </c>
      <c r="Q147">
        <v>0.72660969473260795</v>
      </c>
      <c r="T147" s="8">
        <v>0.70422247107913305</v>
      </c>
      <c r="U147" s="8">
        <v>0.83532215776770502</v>
      </c>
      <c r="V147">
        <v>0.89880967104162102</v>
      </c>
      <c r="W147">
        <v>0.72298704898354205</v>
      </c>
      <c r="X147">
        <v>0.68353877156978005</v>
      </c>
      <c r="Y147">
        <v>0.87014405322764399</v>
      </c>
      <c r="Z147" s="2"/>
      <c r="AA147" s="2"/>
    </row>
    <row r="148" spans="1:27" x14ac:dyDescent="0.25">
      <c r="A148" s="9"/>
      <c r="B148" s="10"/>
      <c r="C148" t="s">
        <v>144</v>
      </c>
      <c r="E148">
        <v>0.81851265666467998</v>
      </c>
      <c r="G148">
        <v>0.81970921589870105</v>
      </c>
      <c r="H148">
        <v>0.832390122289701</v>
      </c>
      <c r="I148">
        <v>0.82175054190670205</v>
      </c>
      <c r="J148" s="8">
        <v>0.856691036351512</v>
      </c>
      <c r="K148">
        <v>0.67535329947148404</v>
      </c>
      <c r="L148">
        <v>0.82361423387653099</v>
      </c>
      <c r="M148">
        <v>0.69033994904670903</v>
      </c>
      <c r="O148">
        <v>0.69068429835998402</v>
      </c>
      <c r="Q148">
        <v>0.71966301282006795</v>
      </c>
      <c r="T148" s="8">
        <v>0.704276135092616</v>
      </c>
      <c r="U148" s="8">
        <v>0.83628273212901305</v>
      </c>
      <c r="V148">
        <v>0.91074185279614395</v>
      </c>
      <c r="W148">
        <v>0.71547310891740201</v>
      </c>
      <c r="X148">
        <v>0.67018630447729</v>
      </c>
      <c r="Y148">
        <v>0.87162898637771502</v>
      </c>
      <c r="Z148" s="2"/>
      <c r="AA148" s="2"/>
    </row>
    <row r="149" spans="1:27" x14ac:dyDescent="0.25">
      <c r="A149" s="9"/>
      <c r="B149" s="10"/>
      <c r="C149" t="s">
        <v>145</v>
      </c>
      <c r="E149">
        <v>0.853873947503766</v>
      </c>
      <c r="G149">
        <v>0.81970921589870105</v>
      </c>
      <c r="H149">
        <v>0.88655668584065195</v>
      </c>
      <c r="I149">
        <v>0.90218047395350098</v>
      </c>
      <c r="J149" s="8">
        <v>0.947189670304869</v>
      </c>
      <c r="K149">
        <v>0.71308458509155903</v>
      </c>
      <c r="L149">
        <v>0.93757654684053005</v>
      </c>
      <c r="M149">
        <v>0.73572951017600496</v>
      </c>
      <c r="O149">
        <v>0.79636948938580299</v>
      </c>
      <c r="Q149">
        <v>0.84436279483663301</v>
      </c>
      <c r="T149" s="8">
        <v>0.704276135092616</v>
      </c>
      <c r="U149" s="8">
        <v>0.94091345793162195</v>
      </c>
      <c r="V149">
        <v>0.95026732587412999</v>
      </c>
      <c r="W149">
        <v>0.969410439723011</v>
      </c>
      <c r="X149">
        <v>0.79026702709739205</v>
      </c>
      <c r="Y149">
        <v>0.95355027359569</v>
      </c>
      <c r="Z149" s="2"/>
      <c r="AA149" s="2"/>
    </row>
    <row r="150" spans="1:27" x14ac:dyDescent="0.25">
      <c r="A150" s="9"/>
      <c r="B150" s="10"/>
      <c r="C150" t="s">
        <v>146</v>
      </c>
      <c r="E150">
        <v>1</v>
      </c>
      <c r="G150">
        <v>1</v>
      </c>
      <c r="H150">
        <v>1</v>
      </c>
      <c r="I150">
        <v>1</v>
      </c>
      <c r="J150" s="8">
        <v>1</v>
      </c>
      <c r="K150">
        <v>0.61236516725581203</v>
      </c>
      <c r="L150">
        <v>0.82726717446160503</v>
      </c>
      <c r="M150">
        <v>1</v>
      </c>
      <c r="O150">
        <v>1</v>
      </c>
      <c r="Q150">
        <v>1</v>
      </c>
      <c r="T150" s="8">
        <v>1</v>
      </c>
      <c r="U150" s="8">
        <v>1</v>
      </c>
      <c r="V150">
        <v>1</v>
      </c>
      <c r="W150">
        <v>1</v>
      </c>
      <c r="X150">
        <v>1</v>
      </c>
      <c r="Y150">
        <v>1</v>
      </c>
      <c r="Z150" s="2"/>
      <c r="AA150" s="2"/>
    </row>
    <row r="151" spans="1:27" x14ac:dyDescent="0.25">
      <c r="A151" s="9"/>
      <c r="B151" s="10"/>
      <c r="C151" t="s">
        <v>147</v>
      </c>
      <c r="E151">
        <v>0.22503414350941101</v>
      </c>
      <c r="G151">
        <v>4.7722730933277703E-2</v>
      </c>
      <c r="H151">
        <v>1</v>
      </c>
      <c r="I151">
        <v>0.83415730337078597</v>
      </c>
      <c r="J151" s="8">
        <v>1.0033195020746899</v>
      </c>
      <c r="K151">
        <v>2.4379567907164501E-2</v>
      </c>
      <c r="L151">
        <v>1</v>
      </c>
      <c r="M151">
        <v>6.0303087534119199E-2</v>
      </c>
      <c r="O151">
        <v>0.51010956438892696</v>
      </c>
      <c r="Q151">
        <v>0.84365289882531302</v>
      </c>
      <c r="T151" s="8">
        <v>0.49140049140049102</v>
      </c>
      <c r="U151" s="8">
        <v>1</v>
      </c>
      <c r="V151">
        <v>1</v>
      </c>
      <c r="W151">
        <v>0.35061171925305901</v>
      </c>
      <c r="X151">
        <v>1</v>
      </c>
      <c r="Y151">
        <v>1</v>
      </c>
      <c r="Z151" s="2"/>
      <c r="AA151" s="2"/>
    </row>
    <row r="152" spans="1:27" x14ac:dyDescent="0.25">
      <c r="A152" s="9"/>
      <c r="B152" s="10"/>
      <c r="C152" t="s">
        <v>148</v>
      </c>
      <c r="E152">
        <v>1.77521896311691</v>
      </c>
      <c r="G152" t="s">
        <v>150</v>
      </c>
      <c r="H152">
        <v>1</v>
      </c>
      <c r="I152">
        <v>1.4239175863009099</v>
      </c>
      <c r="J152" s="8">
        <v>1.0278361233764299</v>
      </c>
      <c r="K152">
        <v>11.401617250673899</v>
      </c>
      <c r="L152">
        <v>1.0000054743367399</v>
      </c>
      <c r="M152">
        <v>9.8608695652173903</v>
      </c>
      <c r="O152">
        <v>1.12542694443809</v>
      </c>
      <c r="Q152">
        <v>1.6274845208778701</v>
      </c>
      <c r="T152" s="8">
        <v>0</v>
      </c>
      <c r="U152" s="8">
        <v>1</v>
      </c>
      <c r="V152">
        <v>1</v>
      </c>
      <c r="W152">
        <v>3.09625073690736</v>
      </c>
      <c r="X152">
        <v>1</v>
      </c>
      <c r="Y152">
        <v>1</v>
      </c>
      <c r="Z152" s="2"/>
      <c r="AA152" s="2"/>
    </row>
    <row r="153" spans="1:27" x14ac:dyDescent="0.25">
      <c r="A153" s="9"/>
      <c r="B153" s="10"/>
      <c r="C153" t="s">
        <v>149</v>
      </c>
      <c r="E153">
        <v>0.32432432432432401</v>
      </c>
      <c r="G153">
        <v>0.15</v>
      </c>
      <c r="H153">
        <v>0.54545454545454497</v>
      </c>
      <c r="I153">
        <v>0.875</v>
      </c>
      <c r="J153" s="8">
        <v>1</v>
      </c>
      <c r="K153">
        <v>7.1999999999999995E-2</v>
      </c>
      <c r="L153">
        <v>1</v>
      </c>
      <c r="M153">
        <v>0.146341463414634</v>
      </c>
      <c r="O153">
        <v>0.6</v>
      </c>
      <c r="Q153">
        <v>1</v>
      </c>
      <c r="T153" s="8">
        <v>0.6</v>
      </c>
      <c r="U153" s="8">
        <v>1</v>
      </c>
      <c r="V153">
        <v>1</v>
      </c>
      <c r="W153">
        <v>0.5</v>
      </c>
      <c r="X153">
        <v>0.63636363636363602</v>
      </c>
      <c r="Y153">
        <v>1</v>
      </c>
      <c r="Z153" s="2"/>
      <c r="AA153" s="2"/>
    </row>
    <row r="154" spans="1:27" x14ac:dyDescent="0.25">
      <c r="A154" s="9"/>
      <c r="B154" s="10" t="s">
        <v>130</v>
      </c>
      <c r="C154" t="s">
        <v>140</v>
      </c>
      <c r="D154">
        <v>0.8</v>
      </c>
      <c r="E154">
        <v>0.8</v>
      </c>
      <c r="F154">
        <v>0.8</v>
      </c>
      <c r="H154">
        <v>0.8</v>
      </c>
      <c r="O154">
        <v>0.65</v>
      </c>
      <c r="T154" s="8">
        <v>0.65</v>
      </c>
      <c r="U154" s="8">
        <v>0.65</v>
      </c>
      <c r="V154">
        <v>0.65</v>
      </c>
      <c r="W154">
        <v>0.65</v>
      </c>
      <c r="X154">
        <v>0.65</v>
      </c>
      <c r="Y154">
        <v>0.65</v>
      </c>
      <c r="Z154" s="2"/>
      <c r="AA154" s="2"/>
    </row>
    <row r="155" spans="1:27" x14ac:dyDescent="0.25">
      <c r="A155" s="9"/>
      <c r="B155" s="10"/>
      <c r="C155" t="s">
        <v>141</v>
      </c>
      <c r="D155">
        <v>61</v>
      </c>
      <c r="E155">
        <v>150</v>
      </c>
      <c r="F155">
        <v>126</v>
      </c>
      <c r="H155">
        <v>5</v>
      </c>
      <c r="O155">
        <v>0</v>
      </c>
      <c r="T155" s="8">
        <v>0</v>
      </c>
      <c r="U155" s="8">
        <v>26</v>
      </c>
      <c r="V155">
        <v>10</v>
      </c>
      <c r="W155">
        <v>43</v>
      </c>
      <c r="X155">
        <v>21</v>
      </c>
      <c r="Y155">
        <v>18</v>
      </c>
      <c r="Z155" s="2"/>
      <c r="AA155" s="2"/>
    </row>
    <row r="156" spans="1:27" x14ac:dyDescent="0.25">
      <c r="A156" s="9"/>
      <c r="B156" s="10"/>
      <c r="C156" t="s">
        <v>142</v>
      </c>
      <c r="D156">
        <v>29</v>
      </c>
      <c r="E156">
        <v>74</v>
      </c>
      <c r="F156">
        <v>71</v>
      </c>
      <c r="H156">
        <v>11</v>
      </c>
      <c r="O156">
        <v>6</v>
      </c>
      <c r="T156" s="8">
        <v>5</v>
      </c>
      <c r="U156" s="8">
        <v>17</v>
      </c>
      <c r="V156">
        <v>9</v>
      </c>
      <c r="W156">
        <v>22</v>
      </c>
      <c r="X156">
        <v>11</v>
      </c>
      <c r="Y156">
        <v>13</v>
      </c>
      <c r="Z156" s="2"/>
      <c r="AA156" s="2"/>
    </row>
    <row r="157" spans="1:27" x14ac:dyDescent="0.25">
      <c r="A157" s="9"/>
      <c r="B157" s="10"/>
      <c r="C157" t="s">
        <v>143</v>
      </c>
      <c r="D157">
        <v>0.88307269066358296</v>
      </c>
      <c r="E157">
        <v>0.83418339770935102</v>
      </c>
      <c r="F157">
        <v>0.82546263730934399</v>
      </c>
      <c r="H157">
        <v>0.84226159607514395</v>
      </c>
      <c r="O157">
        <v>0.709217645933644</v>
      </c>
      <c r="T157" s="8">
        <v>0.71724842901422203</v>
      </c>
      <c r="U157" s="8">
        <v>0.90446699048979096</v>
      </c>
      <c r="V157">
        <v>0.80738335495723901</v>
      </c>
      <c r="W157">
        <v>0.82868350301635796</v>
      </c>
      <c r="X157">
        <v>0.93466053746178202</v>
      </c>
      <c r="Y157">
        <v>0.88813729336837799</v>
      </c>
      <c r="Z157" s="2"/>
      <c r="AA157" s="2"/>
    </row>
    <row r="158" spans="1:27" x14ac:dyDescent="0.25">
      <c r="A158" s="9"/>
      <c r="B158" s="10"/>
      <c r="C158" t="s">
        <v>144</v>
      </c>
      <c r="D158">
        <v>0.88373416055246001</v>
      </c>
      <c r="E158">
        <v>0.82948539014873501</v>
      </c>
      <c r="F158">
        <v>0.822588044284427</v>
      </c>
      <c r="H158">
        <v>0.83852255903435102</v>
      </c>
      <c r="O158">
        <v>0.71727765223009499</v>
      </c>
      <c r="T158" s="8">
        <v>0.71428404603138396</v>
      </c>
      <c r="U158" s="8">
        <v>0.91195384050146999</v>
      </c>
      <c r="V158">
        <v>0.79451333535995305</v>
      </c>
      <c r="W158">
        <v>0.82630241310827102</v>
      </c>
      <c r="X158">
        <v>0.93742980535317399</v>
      </c>
      <c r="Y158">
        <v>0.887611352768369</v>
      </c>
      <c r="Z158" s="2"/>
      <c r="AA158" s="2"/>
    </row>
    <row r="159" spans="1:27" x14ac:dyDescent="0.25">
      <c r="A159" s="9"/>
      <c r="B159" s="10"/>
      <c r="C159" t="s">
        <v>145</v>
      </c>
      <c r="D159">
        <v>0.92611283509811304</v>
      </c>
      <c r="E159">
        <v>0.89969794443788897</v>
      </c>
      <c r="F159">
        <v>0.87463152304828096</v>
      </c>
      <c r="H159">
        <v>0.90891983633701101</v>
      </c>
      <c r="O159">
        <v>0.79321903686747797</v>
      </c>
      <c r="T159" s="8">
        <v>0.73732306172173201</v>
      </c>
      <c r="U159" s="8">
        <v>0.97301573609624203</v>
      </c>
      <c r="V159">
        <v>0.89302181771286404</v>
      </c>
      <c r="W159">
        <v>0.93836956923133097</v>
      </c>
      <c r="X159">
        <v>0.96264274294712104</v>
      </c>
      <c r="Y159">
        <v>0.95462250611893695</v>
      </c>
      <c r="Z159" s="2"/>
      <c r="AA159" s="2"/>
    </row>
    <row r="160" spans="1:27" x14ac:dyDescent="0.25">
      <c r="A160" s="9"/>
      <c r="B160" s="10"/>
      <c r="C160" t="s">
        <v>146</v>
      </c>
      <c r="D160">
        <v>1</v>
      </c>
      <c r="E160">
        <v>1</v>
      </c>
      <c r="F160">
        <v>1</v>
      </c>
      <c r="H160">
        <v>1</v>
      </c>
      <c r="O160">
        <v>1</v>
      </c>
      <c r="T160" s="8">
        <v>1</v>
      </c>
      <c r="U160" s="8">
        <v>1</v>
      </c>
      <c r="V160">
        <v>1</v>
      </c>
      <c r="W160">
        <v>1</v>
      </c>
      <c r="X160">
        <v>1</v>
      </c>
      <c r="Y160">
        <v>1</v>
      </c>
      <c r="Z160" s="2"/>
      <c r="AA160" s="2"/>
    </row>
    <row r="161" spans="1:27" x14ac:dyDescent="0.25">
      <c r="A161" s="9"/>
      <c r="B161" s="10"/>
      <c r="C161" t="s">
        <v>147</v>
      </c>
      <c r="D161">
        <v>1</v>
      </c>
      <c r="E161">
        <v>0.81274476399858397</v>
      </c>
      <c r="F161">
        <v>0.73701281057520596</v>
      </c>
      <c r="H161">
        <v>1</v>
      </c>
      <c r="O161">
        <v>0.86153846153846203</v>
      </c>
      <c r="T161" s="8">
        <v>0.42613636363636398</v>
      </c>
      <c r="U161" s="8">
        <v>1</v>
      </c>
      <c r="V161">
        <v>1</v>
      </c>
      <c r="W161">
        <v>1</v>
      </c>
      <c r="X161">
        <v>1</v>
      </c>
      <c r="Y161">
        <v>1</v>
      </c>
      <c r="Z161" s="2"/>
      <c r="AA161" s="2"/>
    </row>
    <row r="162" spans="1:27" x14ac:dyDescent="0.25">
      <c r="A162" s="9"/>
      <c r="B162" s="10"/>
      <c r="C162" t="s">
        <v>148</v>
      </c>
      <c r="D162">
        <v>1</v>
      </c>
      <c r="E162">
        <v>1.3257692627429101</v>
      </c>
      <c r="F162">
        <v>1.64319958775571</v>
      </c>
      <c r="H162">
        <v>1</v>
      </c>
      <c r="O162">
        <v>0.88775676115115698</v>
      </c>
      <c r="T162" s="8">
        <v>1.76470588235294</v>
      </c>
      <c r="U162" s="8">
        <v>1</v>
      </c>
      <c r="V162">
        <v>1</v>
      </c>
      <c r="W162">
        <v>1</v>
      </c>
      <c r="X162">
        <v>1</v>
      </c>
      <c r="Y162">
        <v>1</v>
      </c>
      <c r="Z162" s="2"/>
      <c r="AA162" s="2"/>
    </row>
    <row r="163" spans="1:27" x14ac:dyDescent="0.25">
      <c r="A163" s="9"/>
      <c r="B163" s="10"/>
      <c r="C163" t="s">
        <v>149</v>
      </c>
      <c r="D163">
        <v>1</v>
      </c>
      <c r="E163">
        <v>0.86486486486486502</v>
      </c>
      <c r="F163">
        <v>0.83098591549295797</v>
      </c>
      <c r="H163">
        <v>0.90909090909090895</v>
      </c>
      <c r="O163">
        <v>0.83333333333333304</v>
      </c>
      <c r="T163" s="8">
        <v>0.6</v>
      </c>
      <c r="U163" s="8">
        <v>1</v>
      </c>
      <c r="V163">
        <v>1</v>
      </c>
      <c r="W163">
        <v>1</v>
      </c>
      <c r="X163">
        <v>1</v>
      </c>
      <c r="Y163">
        <v>1</v>
      </c>
      <c r="Z163" s="2"/>
      <c r="AA163" s="2"/>
    </row>
    <row r="164" spans="1:27" x14ac:dyDescent="0.25">
      <c r="A164" s="9"/>
      <c r="B164" s="10" t="s">
        <v>131</v>
      </c>
      <c r="C164" t="s">
        <v>140</v>
      </c>
      <c r="D164">
        <v>0.8</v>
      </c>
      <c r="E164">
        <v>0.8</v>
      </c>
      <c r="F164">
        <v>0.8</v>
      </c>
      <c r="G164">
        <v>0.8</v>
      </c>
      <c r="O164">
        <v>0.65</v>
      </c>
      <c r="P164">
        <v>0.65</v>
      </c>
      <c r="T164" s="8">
        <v>0.65</v>
      </c>
      <c r="U164" s="8">
        <v>0.65</v>
      </c>
      <c r="V164">
        <v>0.65</v>
      </c>
      <c r="W164">
        <v>0.65</v>
      </c>
      <c r="X164">
        <v>0.65</v>
      </c>
      <c r="Y164">
        <v>0.65</v>
      </c>
      <c r="Z164" s="2"/>
      <c r="AA164" s="2"/>
    </row>
    <row r="165" spans="1:27" x14ac:dyDescent="0.25">
      <c r="A165" s="9"/>
      <c r="B165" s="10"/>
      <c r="C165" t="s">
        <v>141</v>
      </c>
      <c r="D165">
        <v>52</v>
      </c>
      <c r="E165">
        <v>496</v>
      </c>
      <c r="F165">
        <v>93</v>
      </c>
      <c r="G165">
        <v>1</v>
      </c>
      <c r="O165">
        <v>0</v>
      </c>
      <c r="P165">
        <v>43</v>
      </c>
      <c r="T165" s="8">
        <v>1</v>
      </c>
      <c r="U165" s="8">
        <v>26</v>
      </c>
      <c r="V165">
        <v>10</v>
      </c>
      <c r="W165">
        <v>1</v>
      </c>
      <c r="X165">
        <v>21</v>
      </c>
      <c r="Y165">
        <v>18</v>
      </c>
      <c r="Z165" s="2"/>
      <c r="AA165" s="2"/>
    </row>
    <row r="166" spans="1:27" x14ac:dyDescent="0.25">
      <c r="A166" s="9"/>
      <c r="B166" s="10"/>
      <c r="C166" t="s">
        <v>142</v>
      </c>
      <c r="D166">
        <v>29</v>
      </c>
      <c r="E166">
        <v>74</v>
      </c>
      <c r="F166">
        <v>39</v>
      </c>
      <c r="G166">
        <v>20</v>
      </c>
      <c r="O166">
        <v>6</v>
      </c>
      <c r="P166">
        <v>67</v>
      </c>
      <c r="T166" s="8">
        <v>5</v>
      </c>
      <c r="U166" s="8">
        <v>17</v>
      </c>
      <c r="V166">
        <v>9</v>
      </c>
      <c r="W166">
        <v>22</v>
      </c>
      <c r="X166">
        <v>11</v>
      </c>
      <c r="Y166">
        <v>13</v>
      </c>
      <c r="Z166" s="2"/>
      <c r="AA166" s="2"/>
    </row>
    <row r="167" spans="1:27" x14ac:dyDescent="0.25">
      <c r="A167" s="9"/>
      <c r="B167" s="10"/>
      <c r="C167" t="s">
        <v>143</v>
      </c>
      <c r="D167">
        <v>0.86578676275782396</v>
      </c>
      <c r="E167">
        <v>0.95353404095362504</v>
      </c>
      <c r="F167">
        <v>0.86142883549264604</v>
      </c>
      <c r="G167">
        <v>0.80523554370754802</v>
      </c>
      <c r="O167">
        <v>0.82451582642221499</v>
      </c>
      <c r="P167">
        <v>0.68359470635387198</v>
      </c>
      <c r="T167" s="8">
        <v>0.73837568581435598</v>
      </c>
      <c r="U167" s="8">
        <v>0.92122139126673996</v>
      </c>
      <c r="V167">
        <v>0.83373306397511004</v>
      </c>
      <c r="W167">
        <v>0.75874626455665295</v>
      </c>
      <c r="X167">
        <v>0.95174592029941096</v>
      </c>
      <c r="Y167">
        <v>0.88701801314546802</v>
      </c>
      <c r="Z167" s="2"/>
      <c r="AA167" s="2"/>
    </row>
    <row r="168" spans="1:27" x14ac:dyDescent="0.25">
      <c r="A168" s="9"/>
      <c r="B168" s="10"/>
      <c r="C168" t="s">
        <v>144</v>
      </c>
      <c r="D168">
        <v>0.86472106679972005</v>
      </c>
      <c r="E168">
        <v>0.95421142740312204</v>
      </c>
      <c r="F168">
        <v>0.85959093121233998</v>
      </c>
      <c r="G168">
        <v>0.80318921924164999</v>
      </c>
      <c r="O168">
        <v>0.83317168660232999</v>
      </c>
      <c r="P168">
        <v>0.67630706757883496</v>
      </c>
      <c r="T168" s="8">
        <v>0.69266929398851496</v>
      </c>
      <c r="U168" s="8">
        <v>0.92198376340441501</v>
      </c>
      <c r="V168">
        <v>0.83341493847391501</v>
      </c>
      <c r="W168">
        <v>0.65964012315124398</v>
      </c>
      <c r="X168">
        <v>0.95523317592325996</v>
      </c>
      <c r="Y168">
        <v>0.88791181615874903</v>
      </c>
      <c r="Z168" s="2"/>
      <c r="AA168" s="2"/>
    </row>
    <row r="169" spans="1:27" x14ac:dyDescent="0.25">
      <c r="A169" s="9"/>
      <c r="B169" s="10"/>
      <c r="C169" t="s">
        <v>145</v>
      </c>
      <c r="D169">
        <v>0.94215881839015203</v>
      </c>
      <c r="E169">
        <v>0.97956556767764502</v>
      </c>
      <c r="F169">
        <v>0.92882480508380705</v>
      </c>
      <c r="G169">
        <v>0.81625616111021004</v>
      </c>
      <c r="O169">
        <v>0.94221354221445497</v>
      </c>
      <c r="P169">
        <v>0.76870600185855598</v>
      </c>
      <c r="T169" s="8">
        <v>0.84366993714412397</v>
      </c>
      <c r="U169" s="8">
        <v>0.97383282056991705</v>
      </c>
      <c r="V169">
        <v>0.91453015308813501</v>
      </c>
      <c r="W169">
        <v>0.95998514518352596</v>
      </c>
      <c r="X169">
        <v>0.97785516072083001</v>
      </c>
      <c r="Y169">
        <v>0.96052850179145799</v>
      </c>
      <c r="Z169" s="2"/>
      <c r="AA169" s="2"/>
    </row>
    <row r="170" spans="1:27" x14ac:dyDescent="0.25">
      <c r="A170" s="9"/>
      <c r="B170" s="10"/>
      <c r="C170" t="s">
        <v>146</v>
      </c>
      <c r="D170">
        <v>1</v>
      </c>
      <c r="E170">
        <v>1</v>
      </c>
      <c r="F170">
        <v>1</v>
      </c>
      <c r="G170">
        <v>1</v>
      </c>
      <c r="O170">
        <v>1</v>
      </c>
      <c r="P170">
        <v>1</v>
      </c>
      <c r="T170" s="8">
        <v>1</v>
      </c>
      <c r="U170" s="8">
        <v>1</v>
      </c>
      <c r="V170">
        <v>1</v>
      </c>
      <c r="W170">
        <v>1</v>
      </c>
      <c r="X170">
        <v>1</v>
      </c>
      <c r="Y170">
        <v>1</v>
      </c>
      <c r="Z170" s="2"/>
      <c r="AA170" s="2"/>
    </row>
    <row r="171" spans="1:27" x14ac:dyDescent="0.25">
      <c r="A171" s="9"/>
      <c r="B171" s="10"/>
      <c r="C171" t="s">
        <v>147</v>
      </c>
      <c r="D171">
        <v>1.0010111223458</v>
      </c>
      <c r="E171">
        <v>1</v>
      </c>
      <c r="F171">
        <v>1.00271296798698</v>
      </c>
      <c r="G171">
        <v>0.210843373493976</v>
      </c>
      <c r="O171">
        <v>1</v>
      </c>
      <c r="P171">
        <v>0.34261433115259499</v>
      </c>
      <c r="T171" s="8">
        <v>1</v>
      </c>
      <c r="U171" s="8">
        <v>1</v>
      </c>
      <c r="V171">
        <v>1</v>
      </c>
      <c r="W171">
        <v>4.4444444444444398E-2</v>
      </c>
      <c r="X171">
        <v>1</v>
      </c>
      <c r="Y171">
        <v>1</v>
      </c>
      <c r="Z171" s="2"/>
      <c r="AA171" s="2"/>
    </row>
    <row r="172" spans="1:27" x14ac:dyDescent="0.25">
      <c r="A172" s="9"/>
      <c r="B172" s="10"/>
      <c r="C172" t="s">
        <v>148</v>
      </c>
      <c r="D172">
        <v>1.11321905147364</v>
      </c>
      <c r="E172">
        <v>1</v>
      </c>
      <c r="F172">
        <v>1.0744647519313699</v>
      </c>
      <c r="G172">
        <v>1.71428571428571</v>
      </c>
      <c r="O172">
        <v>1</v>
      </c>
      <c r="P172">
        <v>2.38816758363193</v>
      </c>
      <c r="T172" s="8">
        <v>1</v>
      </c>
      <c r="U172" s="8">
        <v>1</v>
      </c>
      <c r="V172">
        <v>1</v>
      </c>
      <c r="W172">
        <v>0</v>
      </c>
      <c r="X172">
        <v>1</v>
      </c>
      <c r="Y172">
        <v>1</v>
      </c>
      <c r="Z172" s="2"/>
      <c r="AA172" s="2"/>
    </row>
    <row r="173" spans="1:27" x14ac:dyDescent="0.25">
      <c r="A173" s="9"/>
      <c r="B173" s="10"/>
      <c r="C173" t="s">
        <v>149</v>
      </c>
      <c r="D173">
        <v>1</v>
      </c>
      <c r="E173">
        <v>1</v>
      </c>
      <c r="F173">
        <v>1</v>
      </c>
      <c r="G173">
        <v>0.25</v>
      </c>
      <c r="O173">
        <v>1</v>
      </c>
      <c r="P173">
        <v>0.43283582089552203</v>
      </c>
      <c r="T173" s="8">
        <v>1</v>
      </c>
      <c r="U173" s="8">
        <v>1</v>
      </c>
      <c r="V173">
        <v>1</v>
      </c>
      <c r="W173">
        <v>0.22727272727272699</v>
      </c>
      <c r="X173">
        <v>1</v>
      </c>
      <c r="Y173">
        <v>1</v>
      </c>
      <c r="Z173" s="2"/>
      <c r="AA173" s="2"/>
    </row>
    <row r="174" spans="1:27" x14ac:dyDescent="0.25">
      <c r="A174" s="9"/>
      <c r="B174" s="10" t="s">
        <v>132</v>
      </c>
      <c r="C174" t="s">
        <v>140</v>
      </c>
      <c r="I174">
        <v>0.8</v>
      </c>
      <c r="K174">
        <v>0.65</v>
      </c>
      <c r="L174">
        <v>0.65</v>
      </c>
      <c r="M174">
        <v>0.65</v>
      </c>
      <c r="N174">
        <v>0.65</v>
      </c>
      <c r="P174">
        <v>0.65</v>
      </c>
      <c r="Q174">
        <v>0.65</v>
      </c>
      <c r="Z174" s="2"/>
      <c r="AA174" s="2"/>
    </row>
    <row r="175" spans="1:27" x14ac:dyDescent="0.25">
      <c r="A175" s="9"/>
      <c r="B175" s="10"/>
      <c r="C175" t="s">
        <v>141</v>
      </c>
      <c r="I175">
        <v>13</v>
      </c>
      <c r="K175">
        <v>174</v>
      </c>
      <c r="L175">
        <v>1291</v>
      </c>
      <c r="M175">
        <v>66</v>
      </c>
      <c r="N175">
        <v>4</v>
      </c>
      <c r="P175">
        <v>16</v>
      </c>
      <c r="Q175">
        <v>92</v>
      </c>
      <c r="Z175" s="2"/>
      <c r="AA175" s="2"/>
    </row>
    <row r="176" spans="1:27" x14ac:dyDescent="0.25">
      <c r="A176" s="9"/>
      <c r="B176" s="10"/>
      <c r="C176" t="s">
        <v>142</v>
      </c>
      <c r="I176">
        <v>8</v>
      </c>
      <c r="K176">
        <v>125</v>
      </c>
      <c r="L176">
        <v>133</v>
      </c>
      <c r="M176">
        <v>41</v>
      </c>
      <c r="N176">
        <v>15</v>
      </c>
      <c r="P176">
        <v>11</v>
      </c>
      <c r="Q176">
        <v>23</v>
      </c>
      <c r="Z176" s="2"/>
      <c r="AA176" s="2"/>
    </row>
    <row r="177" spans="1:27" x14ac:dyDescent="0.25">
      <c r="A177" s="9"/>
      <c r="B177" s="10"/>
      <c r="C177" t="s">
        <v>143</v>
      </c>
      <c r="I177">
        <v>0.90551954457455397</v>
      </c>
      <c r="K177">
        <v>0.70197066261868601</v>
      </c>
      <c r="L177">
        <v>0.82391456225877402</v>
      </c>
      <c r="M177">
        <v>0.70961455361008496</v>
      </c>
      <c r="N177">
        <v>0.72849333574516695</v>
      </c>
      <c r="P177">
        <v>0.74294966214630198</v>
      </c>
      <c r="Q177">
        <v>0.85146792974594998</v>
      </c>
      <c r="Z177" s="2"/>
      <c r="AA177" s="2"/>
    </row>
    <row r="178" spans="1:27" x14ac:dyDescent="0.25">
      <c r="A178" s="9"/>
      <c r="B178" s="10"/>
      <c r="C178" t="s">
        <v>144</v>
      </c>
      <c r="I178">
        <v>0.90447285483138795</v>
      </c>
      <c r="K178">
        <v>0.69406234037982895</v>
      </c>
      <c r="L178">
        <v>0.82361423387653099</v>
      </c>
      <c r="M178">
        <v>0.69738012049806197</v>
      </c>
      <c r="N178">
        <v>0.73113001445350201</v>
      </c>
      <c r="P178">
        <v>0.74737304789594206</v>
      </c>
      <c r="Q178">
        <v>0.85249059822369599</v>
      </c>
      <c r="Z178" s="2"/>
      <c r="AA178" s="2"/>
    </row>
    <row r="179" spans="1:27" x14ac:dyDescent="0.25">
      <c r="A179" s="9"/>
      <c r="B179" s="10"/>
      <c r="C179" t="s">
        <v>145</v>
      </c>
      <c r="I179">
        <v>0.95264566197045297</v>
      </c>
      <c r="K179">
        <v>0.80567736202488704</v>
      </c>
      <c r="L179">
        <v>0.93757654684053005</v>
      </c>
      <c r="M179">
        <v>0.85000830070829003</v>
      </c>
      <c r="N179">
        <v>0.83524137224198103</v>
      </c>
      <c r="P179">
        <v>0.88043769211019496</v>
      </c>
      <c r="Q179">
        <v>0.93270082478215999</v>
      </c>
      <c r="Z179" s="2"/>
      <c r="AA179" s="2"/>
    </row>
    <row r="180" spans="1:27" x14ac:dyDescent="0.25">
      <c r="A180" s="9"/>
      <c r="B180" s="10"/>
      <c r="C180" t="s">
        <v>146</v>
      </c>
      <c r="I180">
        <v>1</v>
      </c>
      <c r="K180">
        <v>0.72413569920941001</v>
      </c>
      <c r="L180">
        <v>0.82726717446160503</v>
      </c>
      <c r="M180">
        <v>1</v>
      </c>
      <c r="N180">
        <v>1</v>
      </c>
      <c r="P180">
        <v>1</v>
      </c>
      <c r="Q180">
        <v>1</v>
      </c>
      <c r="Z180" s="2"/>
      <c r="AA180" s="2"/>
    </row>
    <row r="181" spans="1:27" x14ac:dyDescent="0.25">
      <c r="A181" s="9"/>
      <c r="B181" s="10"/>
      <c r="C181" t="s">
        <v>147</v>
      </c>
      <c r="I181">
        <v>0.79058823529411804</v>
      </c>
      <c r="K181">
        <v>0.50971413046047598</v>
      </c>
      <c r="L181">
        <v>1</v>
      </c>
      <c r="M181">
        <v>0.87399795456644702</v>
      </c>
      <c r="N181">
        <v>0.50689655172413794</v>
      </c>
      <c r="P181">
        <v>0.85440171924169195</v>
      </c>
      <c r="Q181">
        <v>1</v>
      </c>
      <c r="Z181" s="2"/>
      <c r="AA181" s="2"/>
    </row>
    <row r="182" spans="1:27" x14ac:dyDescent="0.25">
      <c r="A182" s="9"/>
      <c r="B182" s="10"/>
      <c r="C182" t="s">
        <v>148</v>
      </c>
      <c r="I182">
        <v>1.06513303769401</v>
      </c>
      <c r="K182">
        <v>2.0212365643318102</v>
      </c>
      <c r="L182">
        <v>1.0000054743367399</v>
      </c>
      <c r="M182">
        <v>1.40916672259325</v>
      </c>
      <c r="N182">
        <v>1.9157672908741801</v>
      </c>
      <c r="P182">
        <v>1.0242130908799001</v>
      </c>
      <c r="Q182">
        <v>1</v>
      </c>
      <c r="Z182" s="2"/>
      <c r="AA182" s="2"/>
    </row>
    <row r="183" spans="1:27" x14ac:dyDescent="0.25">
      <c r="A183" s="9"/>
      <c r="B183" s="10"/>
      <c r="C183" t="s">
        <v>149</v>
      </c>
      <c r="I183">
        <v>0.875</v>
      </c>
      <c r="K183">
        <v>0.56799999999999995</v>
      </c>
      <c r="L183">
        <v>1</v>
      </c>
      <c r="M183">
        <v>0.92682926829268297</v>
      </c>
      <c r="N183">
        <v>0.6</v>
      </c>
      <c r="P183">
        <v>0.90909090909090895</v>
      </c>
      <c r="Q183">
        <v>1</v>
      </c>
      <c r="Z183" s="2"/>
      <c r="AA183" s="2"/>
    </row>
    <row r="184" spans="1:27" x14ac:dyDescent="0.25">
      <c r="A184" s="9"/>
      <c r="B184" s="10" t="s">
        <v>133</v>
      </c>
      <c r="C184" t="s">
        <v>140</v>
      </c>
      <c r="I184">
        <v>0.8</v>
      </c>
      <c r="K184">
        <v>0.65</v>
      </c>
      <c r="L184">
        <v>0.65</v>
      </c>
      <c r="M184">
        <v>0.65</v>
      </c>
      <c r="N184">
        <v>0.65</v>
      </c>
      <c r="Q184">
        <v>0.65</v>
      </c>
      <c r="Z184" s="2"/>
      <c r="AA184" s="2"/>
    </row>
    <row r="185" spans="1:27" x14ac:dyDescent="0.25">
      <c r="A185" s="9"/>
      <c r="B185" s="10"/>
      <c r="C185" t="s">
        <v>141</v>
      </c>
      <c r="I185">
        <v>4</v>
      </c>
      <c r="K185">
        <v>1254</v>
      </c>
      <c r="L185">
        <v>249</v>
      </c>
      <c r="M185">
        <v>203</v>
      </c>
      <c r="N185">
        <v>4</v>
      </c>
      <c r="Q185">
        <v>4</v>
      </c>
      <c r="Z185" s="2"/>
      <c r="AA185" s="2"/>
    </row>
    <row r="186" spans="1:27" x14ac:dyDescent="0.25">
      <c r="A186" s="9"/>
      <c r="B186" s="10"/>
      <c r="C186" t="s">
        <v>142</v>
      </c>
      <c r="I186">
        <v>8</v>
      </c>
      <c r="K186">
        <v>125</v>
      </c>
      <c r="L186">
        <v>133</v>
      </c>
      <c r="M186">
        <v>41</v>
      </c>
      <c r="N186">
        <v>15</v>
      </c>
      <c r="Q186">
        <v>23</v>
      </c>
      <c r="Z186" s="2"/>
      <c r="AA186" s="2"/>
    </row>
    <row r="187" spans="1:27" x14ac:dyDescent="0.25">
      <c r="A187" s="9"/>
      <c r="B187" s="10"/>
      <c r="C187" t="s">
        <v>143</v>
      </c>
      <c r="I187">
        <v>0.83325794805185505</v>
      </c>
      <c r="K187">
        <v>0.76050288903293695</v>
      </c>
      <c r="L187">
        <v>0.70551750372312005</v>
      </c>
      <c r="M187">
        <v>0.88612039478742</v>
      </c>
      <c r="N187">
        <v>0.73565825443246702</v>
      </c>
      <c r="Q187">
        <v>0.69567716822249304</v>
      </c>
      <c r="Z187" s="2"/>
      <c r="AA187" s="2"/>
    </row>
    <row r="188" spans="1:27" x14ac:dyDescent="0.25">
      <c r="A188" s="9"/>
      <c r="B188" s="10"/>
      <c r="C188" t="s">
        <v>144</v>
      </c>
      <c r="I188">
        <v>0.83373550878521996</v>
      </c>
      <c r="K188">
        <v>0.756791697631085</v>
      </c>
      <c r="L188">
        <v>0.69476486259636006</v>
      </c>
      <c r="M188">
        <v>0.88453688455546697</v>
      </c>
      <c r="N188">
        <v>0.72004695068546098</v>
      </c>
      <c r="Q188">
        <v>0.68701755136265696</v>
      </c>
      <c r="Z188" s="2"/>
      <c r="AA188" s="2"/>
    </row>
    <row r="189" spans="1:27" x14ac:dyDescent="0.25">
      <c r="A189" s="9"/>
      <c r="B189" s="10"/>
      <c r="C189" t="s">
        <v>145</v>
      </c>
      <c r="I189">
        <v>0.87769406912585402</v>
      </c>
      <c r="K189">
        <v>0.89462350671828605</v>
      </c>
      <c r="L189">
        <v>0.83749319837560798</v>
      </c>
      <c r="M189">
        <v>0.96276989233421895</v>
      </c>
      <c r="N189">
        <v>0.88063529211701297</v>
      </c>
      <c r="Q189">
        <v>0.75128531569381196</v>
      </c>
      <c r="Z189" s="2"/>
      <c r="AA189" s="2"/>
    </row>
    <row r="190" spans="1:27" x14ac:dyDescent="0.25">
      <c r="A190" s="9"/>
      <c r="B190" s="10"/>
      <c r="C190" t="s">
        <v>146</v>
      </c>
      <c r="I190">
        <v>1</v>
      </c>
      <c r="K190">
        <v>0.88422484992235895</v>
      </c>
      <c r="L190">
        <v>0.67167018431475201</v>
      </c>
      <c r="M190">
        <v>1</v>
      </c>
      <c r="N190">
        <v>1</v>
      </c>
      <c r="Q190">
        <v>1</v>
      </c>
      <c r="Z190" s="2"/>
      <c r="AA190" s="2"/>
    </row>
    <row r="191" spans="1:27" x14ac:dyDescent="0.25">
      <c r="A191" s="9"/>
      <c r="B191" s="10"/>
      <c r="C191" t="s">
        <v>147</v>
      </c>
      <c r="I191">
        <v>0.51231527093596096</v>
      </c>
      <c r="K191">
        <v>1.0006730710395899</v>
      </c>
      <c r="L191">
        <v>0.66634068114215395</v>
      </c>
      <c r="M191">
        <v>1</v>
      </c>
      <c r="N191">
        <v>0.68955223880597005</v>
      </c>
      <c r="Q191">
        <v>0.110839072654962</v>
      </c>
      <c r="Z191" s="2"/>
      <c r="AA191" s="2"/>
    </row>
    <row r="192" spans="1:27" x14ac:dyDescent="0.25">
      <c r="A192" s="9"/>
      <c r="B192" s="10"/>
      <c r="C192" t="s">
        <v>148</v>
      </c>
      <c r="I192">
        <v>2.5925925925925899</v>
      </c>
      <c r="K192">
        <v>1.0130282869985601</v>
      </c>
      <c r="L192">
        <v>1.63570533402975</v>
      </c>
      <c r="M192">
        <v>1</v>
      </c>
      <c r="N192">
        <v>1.5925859903591899</v>
      </c>
      <c r="Q192">
        <v>1.4873839084853</v>
      </c>
      <c r="Z192" s="2"/>
      <c r="AA192" s="2"/>
    </row>
    <row r="193" spans="1:50" x14ac:dyDescent="0.25">
      <c r="A193" s="9"/>
      <c r="B193" s="10"/>
      <c r="C193" t="s">
        <v>149</v>
      </c>
      <c r="I193">
        <v>0.625</v>
      </c>
      <c r="K193">
        <v>1</v>
      </c>
      <c r="L193">
        <v>0.77443609022556403</v>
      </c>
      <c r="M193">
        <v>1</v>
      </c>
      <c r="N193">
        <v>0.73333333333333295</v>
      </c>
      <c r="Q193">
        <v>0.30434782608695699</v>
      </c>
      <c r="Z193" s="2"/>
      <c r="AA193" s="2"/>
    </row>
    <row r="194" spans="1:50" x14ac:dyDescent="0.25">
      <c r="A194" s="9" t="s">
        <v>45</v>
      </c>
      <c r="B194" s="10" t="s">
        <v>134</v>
      </c>
      <c r="C194" t="s">
        <v>140</v>
      </c>
      <c r="H194">
        <v>0.8</v>
      </c>
      <c r="I194">
        <v>0.8</v>
      </c>
      <c r="K194">
        <v>0.65</v>
      </c>
      <c r="L194">
        <v>0.65</v>
      </c>
      <c r="M194">
        <v>0.65</v>
      </c>
      <c r="N194">
        <v>0.65</v>
      </c>
      <c r="O194">
        <v>0.65</v>
      </c>
      <c r="Q194">
        <v>0.65</v>
      </c>
      <c r="Z194" s="2"/>
      <c r="AA194" s="2"/>
      <c r="AM194">
        <v>0.8</v>
      </c>
      <c r="AN194">
        <v>0.65</v>
      </c>
      <c r="AO194">
        <v>0.65</v>
      </c>
      <c r="AP194">
        <v>0.65</v>
      </c>
      <c r="AQ194">
        <v>0.65</v>
      </c>
      <c r="AR194">
        <v>0.65</v>
      </c>
      <c r="AS194">
        <v>0.65</v>
      </c>
      <c r="AT194">
        <v>0.65</v>
      </c>
      <c r="AU194">
        <v>0.65</v>
      </c>
      <c r="AV194">
        <v>0.65</v>
      </c>
      <c r="AW194">
        <v>0.65</v>
      </c>
      <c r="AX194">
        <v>0.65</v>
      </c>
    </row>
    <row r="195" spans="1:50" x14ac:dyDescent="0.25">
      <c r="A195" s="9"/>
      <c r="B195" s="10"/>
      <c r="C195" t="s">
        <v>141</v>
      </c>
      <c r="H195">
        <v>13</v>
      </c>
      <c r="I195">
        <v>0</v>
      </c>
      <c r="K195">
        <v>108</v>
      </c>
      <c r="L195">
        <v>36</v>
      </c>
      <c r="M195">
        <v>22</v>
      </c>
      <c r="N195">
        <v>1</v>
      </c>
      <c r="O195">
        <v>0</v>
      </c>
      <c r="Q195">
        <v>2</v>
      </c>
      <c r="Z195" s="2"/>
      <c r="AA195" s="2"/>
      <c r="AM195">
        <v>1</v>
      </c>
      <c r="AN195">
        <v>48</v>
      </c>
      <c r="AO195">
        <v>4</v>
      </c>
      <c r="AP195">
        <v>1</v>
      </c>
      <c r="AQ195">
        <v>1</v>
      </c>
      <c r="AR195">
        <v>18</v>
      </c>
      <c r="AS195">
        <v>53</v>
      </c>
      <c r="AT195">
        <v>2</v>
      </c>
      <c r="AU195">
        <v>3</v>
      </c>
      <c r="AV195">
        <v>5</v>
      </c>
      <c r="AW195">
        <v>3</v>
      </c>
      <c r="AX195">
        <v>4</v>
      </c>
    </row>
    <row r="196" spans="1:50" x14ac:dyDescent="0.25">
      <c r="A196" s="9"/>
      <c r="B196" s="10"/>
      <c r="C196" t="s">
        <v>142</v>
      </c>
      <c r="H196">
        <v>54</v>
      </c>
      <c r="I196">
        <v>8</v>
      </c>
      <c r="K196">
        <v>31</v>
      </c>
      <c r="L196">
        <v>16</v>
      </c>
      <c r="M196">
        <v>15</v>
      </c>
      <c r="N196">
        <v>15</v>
      </c>
      <c r="O196">
        <v>6</v>
      </c>
      <c r="Q196">
        <v>6</v>
      </c>
      <c r="Z196" s="2"/>
      <c r="AA196" s="2"/>
      <c r="AM196">
        <v>6</v>
      </c>
      <c r="AN196">
        <v>24</v>
      </c>
      <c r="AO196">
        <v>4</v>
      </c>
      <c r="AP196">
        <v>4</v>
      </c>
      <c r="AQ196">
        <v>3</v>
      </c>
      <c r="AR196">
        <v>9</v>
      </c>
      <c r="AS196">
        <v>25</v>
      </c>
      <c r="AT196">
        <v>6</v>
      </c>
      <c r="AU196">
        <v>6</v>
      </c>
      <c r="AV196">
        <v>7</v>
      </c>
      <c r="AW196">
        <v>8</v>
      </c>
      <c r="AX196">
        <v>9</v>
      </c>
    </row>
    <row r="197" spans="1:50" x14ac:dyDescent="0.25">
      <c r="A197" s="9"/>
      <c r="B197" s="10"/>
      <c r="C197" t="s">
        <v>143</v>
      </c>
      <c r="H197">
        <v>0.81908851660816095</v>
      </c>
      <c r="I197">
        <v>0.85621152222113195</v>
      </c>
      <c r="K197">
        <v>0.843133051254777</v>
      </c>
      <c r="L197">
        <v>0.83524674495323903</v>
      </c>
      <c r="M197">
        <v>0.77463810497504004</v>
      </c>
      <c r="N197">
        <v>0.72760727825659399</v>
      </c>
      <c r="O197">
        <v>0.78319604250671504</v>
      </c>
      <c r="Q197">
        <v>0.68159614795235901</v>
      </c>
      <c r="Z197" s="2"/>
      <c r="AA197" s="2"/>
      <c r="AM197">
        <v>0.83340522473591405</v>
      </c>
      <c r="AN197">
        <v>0.71641095949881095</v>
      </c>
      <c r="AO197">
        <v>0.96582180880819202</v>
      </c>
      <c r="AP197">
        <v>0.78616942379719301</v>
      </c>
      <c r="AQ197">
        <v>0.80094656345332904</v>
      </c>
      <c r="AR197">
        <v>0.91527939573109296</v>
      </c>
      <c r="AS197">
        <v>0.750913241313095</v>
      </c>
      <c r="AT197">
        <v>0.870117188965845</v>
      </c>
      <c r="AU197">
        <v>0.82349534208519004</v>
      </c>
      <c r="AV197">
        <v>0.75583716333068596</v>
      </c>
      <c r="AW197">
        <v>0.83320064879107802</v>
      </c>
      <c r="AX197">
        <v>0.92534534321789896</v>
      </c>
    </row>
    <row r="198" spans="1:50" x14ac:dyDescent="0.25">
      <c r="A198" s="9"/>
      <c r="B198" s="10"/>
      <c r="C198" t="s">
        <v>144</v>
      </c>
      <c r="H198">
        <v>0.81841154993633702</v>
      </c>
      <c r="I198">
        <v>0.85621152222113195</v>
      </c>
      <c r="K198">
        <v>0.84715346311401396</v>
      </c>
      <c r="L198">
        <v>0.83757933023935105</v>
      </c>
      <c r="M198">
        <v>0.75904860186073697</v>
      </c>
      <c r="N198">
        <v>0.71904063678270702</v>
      </c>
      <c r="O198">
        <v>0.77401775604530199</v>
      </c>
      <c r="Q198">
        <v>0.69025698721108797</v>
      </c>
      <c r="Z198" s="2"/>
      <c r="AA198" s="2"/>
      <c r="AM198">
        <v>0.83340522473591405</v>
      </c>
      <c r="AN198">
        <v>0.71125876324612702</v>
      </c>
      <c r="AO198">
        <v>0.96987332627835798</v>
      </c>
      <c r="AP198">
        <v>0.79914698820845698</v>
      </c>
      <c r="AQ198">
        <v>0.81217206322883295</v>
      </c>
      <c r="AR198">
        <v>0.91469996615473204</v>
      </c>
      <c r="AS198">
        <v>0.74915553927387701</v>
      </c>
      <c r="AT198">
        <v>0.87004429851222098</v>
      </c>
      <c r="AU198">
        <v>0.81570514402455196</v>
      </c>
      <c r="AV198">
        <v>0.75682611288378598</v>
      </c>
      <c r="AW198">
        <v>0.86007727676911105</v>
      </c>
      <c r="AX198">
        <v>0.93217261168283705</v>
      </c>
    </row>
    <row r="199" spans="1:50" x14ac:dyDescent="0.25">
      <c r="A199" s="9"/>
      <c r="B199" s="10"/>
      <c r="C199" t="s">
        <v>145</v>
      </c>
      <c r="H199">
        <v>0.86849442522668496</v>
      </c>
      <c r="I199">
        <v>0.85621152222113195</v>
      </c>
      <c r="K199">
        <v>0.94156286574029902</v>
      </c>
      <c r="L199">
        <v>0.92715159036052497</v>
      </c>
      <c r="M199">
        <v>0.93390138651850296</v>
      </c>
      <c r="N199">
        <v>0.83233847673560102</v>
      </c>
      <c r="O199">
        <v>0.89371647330805204</v>
      </c>
      <c r="Q199">
        <v>0.69025698721108797</v>
      </c>
      <c r="Z199" s="2"/>
      <c r="AA199" s="2"/>
      <c r="AM199">
        <v>0.83340522473591405</v>
      </c>
      <c r="AN199">
        <v>0.83150411949187597</v>
      </c>
      <c r="AO199">
        <v>0.970414164340064</v>
      </c>
      <c r="AP199">
        <v>0.83557214790476397</v>
      </c>
      <c r="AQ199">
        <v>0.82512035186784005</v>
      </c>
      <c r="AR199">
        <v>0.96446382443135603</v>
      </c>
      <c r="AS199">
        <v>0.86680385885986899</v>
      </c>
      <c r="AT199">
        <v>0.90291586483479003</v>
      </c>
      <c r="AU199">
        <v>0.870805022146101</v>
      </c>
      <c r="AV199">
        <v>0.833190170221071</v>
      </c>
      <c r="AW199">
        <v>0.91087376305471901</v>
      </c>
      <c r="AX199">
        <v>0.96931454623355595</v>
      </c>
    </row>
    <row r="200" spans="1:50" x14ac:dyDescent="0.25">
      <c r="A200" s="9"/>
      <c r="B200" s="10"/>
      <c r="C200" t="s">
        <v>146</v>
      </c>
      <c r="H200">
        <v>1</v>
      </c>
      <c r="I200">
        <v>1</v>
      </c>
      <c r="K200">
        <v>1</v>
      </c>
      <c r="L200">
        <v>1</v>
      </c>
      <c r="M200">
        <v>1</v>
      </c>
      <c r="N200">
        <v>1</v>
      </c>
      <c r="O200">
        <v>1</v>
      </c>
      <c r="Q200">
        <v>1</v>
      </c>
      <c r="Z200" s="2"/>
      <c r="AA200" s="2"/>
      <c r="AM200">
        <v>1</v>
      </c>
      <c r="AN200">
        <v>1</v>
      </c>
      <c r="AO200">
        <v>1</v>
      </c>
      <c r="AP200">
        <v>1</v>
      </c>
      <c r="AQ200">
        <v>1</v>
      </c>
      <c r="AR200">
        <v>1</v>
      </c>
      <c r="AS200">
        <v>1</v>
      </c>
      <c r="AT200">
        <v>1</v>
      </c>
      <c r="AU200">
        <v>1</v>
      </c>
      <c r="AV200">
        <v>1</v>
      </c>
      <c r="AW200">
        <v>1</v>
      </c>
      <c r="AX200">
        <v>1</v>
      </c>
    </row>
    <row r="201" spans="1:50" x14ac:dyDescent="0.25">
      <c r="A201" s="9"/>
      <c r="B201" s="10"/>
      <c r="C201" t="s">
        <v>147</v>
      </c>
      <c r="H201">
        <v>0.518766464460932</v>
      </c>
      <c r="I201">
        <v>7.1508379888268206E-2</v>
      </c>
      <c r="K201">
        <v>1</v>
      </c>
      <c r="L201">
        <v>1</v>
      </c>
      <c r="M201">
        <v>1.0134529147982101</v>
      </c>
      <c r="N201">
        <v>0.62211981566820296</v>
      </c>
      <c r="O201">
        <v>1.0270270270270301</v>
      </c>
      <c r="Q201">
        <v>0.375</v>
      </c>
      <c r="Z201" s="2"/>
      <c r="AA201" s="2"/>
      <c r="AM201">
        <v>0.125</v>
      </c>
      <c r="AN201">
        <v>1</v>
      </c>
      <c r="AO201">
        <v>1</v>
      </c>
      <c r="AP201">
        <v>1</v>
      </c>
      <c r="AQ201">
        <v>1</v>
      </c>
      <c r="AR201">
        <v>1</v>
      </c>
      <c r="AS201">
        <v>1.0222222222222199</v>
      </c>
      <c r="AT201">
        <v>1</v>
      </c>
      <c r="AU201">
        <v>1</v>
      </c>
      <c r="AV201">
        <v>1</v>
      </c>
      <c r="AW201">
        <v>1</v>
      </c>
      <c r="AX201">
        <v>1</v>
      </c>
    </row>
    <row r="202" spans="1:50" x14ac:dyDescent="0.25">
      <c r="A202" s="9"/>
      <c r="B202" s="10"/>
      <c r="C202" t="s">
        <v>148</v>
      </c>
      <c r="H202">
        <v>3.95118947295235</v>
      </c>
      <c r="I202">
        <v>0</v>
      </c>
      <c r="K202">
        <v>1</v>
      </c>
      <c r="L202">
        <v>1</v>
      </c>
      <c r="M202">
        <v>1.00403870575299</v>
      </c>
      <c r="N202">
        <v>2.5151665568621802</v>
      </c>
      <c r="O202">
        <v>0.99110026628327297</v>
      </c>
      <c r="Q202" t="s">
        <v>150</v>
      </c>
      <c r="Z202" s="2"/>
      <c r="AA202" s="2"/>
      <c r="AM202">
        <v>0</v>
      </c>
      <c r="AN202">
        <v>1</v>
      </c>
      <c r="AO202">
        <v>1</v>
      </c>
      <c r="AP202">
        <v>1</v>
      </c>
      <c r="AQ202">
        <v>1</v>
      </c>
      <c r="AR202">
        <v>1</v>
      </c>
      <c r="AS202">
        <v>1.11190309162074</v>
      </c>
      <c r="AT202">
        <v>1</v>
      </c>
      <c r="AU202">
        <v>1</v>
      </c>
      <c r="AV202">
        <v>1.0040160642570299</v>
      </c>
      <c r="AW202">
        <v>1</v>
      </c>
      <c r="AX202">
        <v>1</v>
      </c>
    </row>
    <row r="203" spans="1:50" x14ac:dyDescent="0.25">
      <c r="A203" s="9"/>
      <c r="B203" s="10"/>
      <c r="C203" t="s">
        <v>149</v>
      </c>
      <c r="H203">
        <v>0.5</v>
      </c>
      <c r="I203">
        <v>0.25</v>
      </c>
      <c r="K203">
        <v>1</v>
      </c>
      <c r="L203">
        <v>1</v>
      </c>
      <c r="M203">
        <v>1</v>
      </c>
      <c r="N203">
        <v>0.66666666666666696</v>
      </c>
      <c r="O203">
        <v>1</v>
      </c>
      <c r="Q203">
        <v>0.5</v>
      </c>
      <c r="Z203" s="2"/>
      <c r="AA203" s="2"/>
      <c r="AM203">
        <v>0.33333333333333298</v>
      </c>
      <c r="AN203">
        <v>1</v>
      </c>
      <c r="AO203">
        <v>1</v>
      </c>
      <c r="AP203">
        <v>1</v>
      </c>
      <c r="AQ203">
        <v>1</v>
      </c>
      <c r="AR203">
        <v>1</v>
      </c>
      <c r="AS203">
        <v>1</v>
      </c>
      <c r="AT203">
        <v>1</v>
      </c>
      <c r="AU203">
        <v>1</v>
      </c>
      <c r="AV203">
        <v>1</v>
      </c>
      <c r="AW203">
        <v>1</v>
      </c>
      <c r="AX203">
        <v>1</v>
      </c>
    </row>
    <row r="204" spans="1:50" x14ac:dyDescent="0.25">
      <c r="A204" s="9"/>
      <c r="B204" s="10" t="s">
        <v>135</v>
      </c>
      <c r="C204" t="s">
        <v>140</v>
      </c>
      <c r="H204">
        <v>0.8</v>
      </c>
      <c r="I204">
        <v>0.8</v>
      </c>
      <c r="K204">
        <v>0.65</v>
      </c>
      <c r="M204">
        <v>0.65</v>
      </c>
      <c r="O204">
        <v>0.65</v>
      </c>
      <c r="Q204">
        <v>0.65</v>
      </c>
      <c r="Z204" s="2"/>
      <c r="AA204" s="2"/>
      <c r="AM204">
        <v>0.8</v>
      </c>
      <c r="AN204">
        <v>0.65</v>
      </c>
      <c r="AO204">
        <v>0.65</v>
      </c>
      <c r="AP204">
        <v>0.65</v>
      </c>
      <c r="AQ204">
        <v>0.65</v>
      </c>
      <c r="AR204">
        <v>0.65</v>
      </c>
      <c r="AS204">
        <v>0.65</v>
      </c>
      <c r="AT204">
        <v>0.65</v>
      </c>
      <c r="AV204">
        <v>0.65</v>
      </c>
      <c r="AW204">
        <v>0.65</v>
      </c>
      <c r="AX204">
        <v>0.65</v>
      </c>
    </row>
    <row r="205" spans="1:50" x14ac:dyDescent="0.25">
      <c r="A205" s="9"/>
      <c r="B205" s="10"/>
      <c r="C205" t="s">
        <v>141</v>
      </c>
      <c r="H205">
        <v>2</v>
      </c>
      <c r="I205">
        <v>0</v>
      </c>
      <c r="K205">
        <v>0</v>
      </c>
      <c r="M205">
        <v>0</v>
      </c>
      <c r="O205">
        <v>0</v>
      </c>
      <c r="Q205">
        <v>6</v>
      </c>
      <c r="Z205" s="2"/>
      <c r="AA205" s="2"/>
      <c r="AM205">
        <v>1</v>
      </c>
      <c r="AN205">
        <v>22</v>
      </c>
      <c r="AO205">
        <v>4</v>
      </c>
      <c r="AP205">
        <v>1</v>
      </c>
      <c r="AQ205">
        <v>1</v>
      </c>
      <c r="AR205">
        <v>18</v>
      </c>
      <c r="AS205">
        <v>62</v>
      </c>
      <c r="AT205">
        <v>2</v>
      </c>
      <c r="AV205">
        <v>5</v>
      </c>
      <c r="AW205">
        <v>3</v>
      </c>
      <c r="AX205">
        <v>4</v>
      </c>
    </row>
    <row r="206" spans="1:50" x14ac:dyDescent="0.25">
      <c r="A206" s="9"/>
      <c r="B206" s="10"/>
      <c r="C206" t="s">
        <v>142</v>
      </c>
      <c r="H206">
        <v>6</v>
      </c>
      <c r="I206">
        <v>8</v>
      </c>
      <c r="K206">
        <v>31</v>
      </c>
      <c r="M206">
        <v>15</v>
      </c>
      <c r="O206">
        <v>6</v>
      </c>
      <c r="Q206">
        <v>6</v>
      </c>
      <c r="Z206" s="2"/>
      <c r="AA206" s="2"/>
      <c r="AM206">
        <v>6</v>
      </c>
      <c r="AN206">
        <v>24</v>
      </c>
      <c r="AO206">
        <v>4</v>
      </c>
      <c r="AP206">
        <v>4</v>
      </c>
      <c r="AQ206">
        <v>3</v>
      </c>
      <c r="AR206">
        <v>9</v>
      </c>
      <c r="AS206">
        <v>25</v>
      </c>
      <c r="AT206">
        <v>6</v>
      </c>
      <c r="AV206">
        <v>7</v>
      </c>
      <c r="AW206">
        <v>8</v>
      </c>
      <c r="AX206">
        <v>9</v>
      </c>
    </row>
    <row r="207" spans="1:50" x14ac:dyDescent="0.25">
      <c r="A207" s="9"/>
      <c r="B207" s="10"/>
      <c r="C207" t="s">
        <v>143</v>
      </c>
      <c r="H207">
        <v>0.81878338683173202</v>
      </c>
      <c r="I207">
        <v>0.816175007943446</v>
      </c>
      <c r="K207">
        <v>0.65770527752385599</v>
      </c>
      <c r="M207">
        <v>0.70072552165255997</v>
      </c>
      <c r="O207">
        <v>0.70107603209784597</v>
      </c>
      <c r="Q207">
        <v>0.72248628694544004</v>
      </c>
      <c r="Z207" s="2"/>
      <c r="AA207" s="2"/>
      <c r="AM207">
        <v>0.84080250059996897</v>
      </c>
      <c r="AN207">
        <v>0.690572664771119</v>
      </c>
      <c r="AO207">
        <v>0.92539357641931397</v>
      </c>
      <c r="AP207">
        <v>0.90298060167044603</v>
      </c>
      <c r="AQ207">
        <v>0.92657175100945399</v>
      </c>
      <c r="AR207">
        <v>0.95066237922406405</v>
      </c>
      <c r="AS207">
        <v>0.83227338075749802</v>
      </c>
      <c r="AT207">
        <v>0.92252362457938897</v>
      </c>
      <c r="AV207">
        <v>0.93998843380995001</v>
      </c>
      <c r="AW207">
        <v>0.94528724895440697</v>
      </c>
      <c r="AX207">
        <v>0.96275345272808699</v>
      </c>
    </row>
    <row r="208" spans="1:50" x14ac:dyDescent="0.25">
      <c r="A208" s="9"/>
      <c r="B208" s="10"/>
      <c r="C208" t="s">
        <v>144</v>
      </c>
      <c r="H208">
        <v>0.81174070056294001</v>
      </c>
      <c r="I208">
        <v>0.816175007943446</v>
      </c>
      <c r="K208">
        <v>0.65770527752385599</v>
      </c>
      <c r="M208">
        <v>0.708063426117858</v>
      </c>
      <c r="O208">
        <v>0.69765603187138803</v>
      </c>
      <c r="Q208">
        <v>0.72870007541620097</v>
      </c>
      <c r="Z208" s="2"/>
      <c r="AA208" s="2"/>
      <c r="AM208">
        <v>0.84530363074531401</v>
      </c>
      <c r="AN208">
        <v>0.68429040522878404</v>
      </c>
      <c r="AO208">
        <v>0.92590033502055502</v>
      </c>
      <c r="AP208">
        <v>0.91325754221572097</v>
      </c>
      <c r="AQ208">
        <v>0.91801877785280905</v>
      </c>
      <c r="AR208">
        <v>0.95057306207208303</v>
      </c>
      <c r="AS208">
        <v>0.83529871588053795</v>
      </c>
      <c r="AT208">
        <v>0.92245070489838499</v>
      </c>
      <c r="AV208">
        <v>0.93815899525121804</v>
      </c>
      <c r="AW208">
        <v>0.95631728832428597</v>
      </c>
      <c r="AX208">
        <v>0.96368008083287504</v>
      </c>
    </row>
    <row r="209" spans="1:50" x14ac:dyDescent="0.25">
      <c r="A209" s="9"/>
      <c r="B209" s="10"/>
      <c r="C209" t="s">
        <v>145</v>
      </c>
      <c r="H209">
        <v>0.85291283103886195</v>
      </c>
      <c r="I209">
        <v>0.816175007943446</v>
      </c>
      <c r="K209">
        <v>0.65770527752385599</v>
      </c>
      <c r="M209">
        <v>0.73572951017600496</v>
      </c>
      <c r="O209">
        <v>0.753545061525566</v>
      </c>
      <c r="Q209">
        <v>0.76360362226512002</v>
      </c>
      <c r="Z209" s="2"/>
      <c r="AA209" s="2"/>
      <c r="AM209">
        <v>0.86928672945248997</v>
      </c>
      <c r="AN209">
        <v>0.79551637634884498</v>
      </c>
      <c r="AO209">
        <v>0.94681507062733306</v>
      </c>
      <c r="AP209">
        <v>0.92182019840295903</v>
      </c>
      <c r="AQ209">
        <v>0.94525750453804003</v>
      </c>
      <c r="AR209">
        <v>0.97958188868448703</v>
      </c>
      <c r="AS209">
        <v>0.94397022815508802</v>
      </c>
      <c r="AT209">
        <v>0.934620974575055</v>
      </c>
      <c r="AV209">
        <v>0.95724979417978695</v>
      </c>
      <c r="AW209">
        <v>0.97561295202961995</v>
      </c>
      <c r="AX209">
        <v>0.98597958541074404</v>
      </c>
    </row>
    <row r="210" spans="1:50" x14ac:dyDescent="0.25">
      <c r="A210" s="9"/>
      <c r="B210" s="10"/>
      <c r="C210" t="s">
        <v>146</v>
      </c>
      <c r="H210">
        <v>1</v>
      </c>
      <c r="I210">
        <v>1</v>
      </c>
      <c r="K210">
        <v>1</v>
      </c>
      <c r="M210">
        <v>1</v>
      </c>
      <c r="O210">
        <v>1</v>
      </c>
      <c r="Q210">
        <v>1</v>
      </c>
      <c r="Z210" s="2"/>
      <c r="AA210" s="2"/>
      <c r="AM210">
        <v>1</v>
      </c>
      <c r="AN210">
        <v>1</v>
      </c>
      <c r="AO210">
        <v>1</v>
      </c>
      <c r="AP210">
        <v>1</v>
      </c>
      <c r="AQ210">
        <v>1</v>
      </c>
      <c r="AR210">
        <v>1</v>
      </c>
      <c r="AS210">
        <v>1</v>
      </c>
      <c r="AT210">
        <v>1</v>
      </c>
      <c r="AV210">
        <v>1</v>
      </c>
      <c r="AW210">
        <v>1</v>
      </c>
      <c r="AX210">
        <v>1</v>
      </c>
    </row>
    <row r="211" spans="1:50" x14ac:dyDescent="0.25">
      <c r="A211" s="9"/>
      <c r="B211" s="10"/>
      <c r="C211" t="s">
        <v>147</v>
      </c>
      <c r="H211">
        <v>0.60377358490566002</v>
      </c>
      <c r="I211">
        <v>7.2727272727272696E-2</v>
      </c>
      <c r="K211">
        <v>5.31215106187744E-3</v>
      </c>
      <c r="M211">
        <v>0.14039310068190899</v>
      </c>
      <c r="O211">
        <v>1</v>
      </c>
      <c r="Q211">
        <v>0.72874493927125505</v>
      </c>
      <c r="Z211" s="2"/>
      <c r="AA211" s="2"/>
      <c r="AM211">
        <v>0.87804878048780499</v>
      </c>
      <c r="AN211">
        <v>0.73318142531625696</v>
      </c>
      <c r="AO211">
        <v>1</v>
      </c>
      <c r="AP211">
        <v>1</v>
      </c>
      <c r="AQ211">
        <v>1</v>
      </c>
      <c r="AR211">
        <v>1</v>
      </c>
      <c r="AS211">
        <v>1.0060790273556199</v>
      </c>
      <c r="AT211">
        <v>1</v>
      </c>
      <c r="AV211">
        <v>1</v>
      </c>
      <c r="AW211">
        <v>1</v>
      </c>
      <c r="AX211">
        <v>1</v>
      </c>
    </row>
    <row r="212" spans="1:50" x14ac:dyDescent="0.25">
      <c r="A212" s="9"/>
      <c r="B212" s="10"/>
      <c r="C212" t="s">
        <v>148</v>
      </c>
      <c r="H212">
        <v>0.80924855491329495</v>
      </c>
      <c r="I212" t="s">
        <v>150</v>
      </c>
      <c r="K212" t="s">
        <v>150</v>
      </c>
      <c r="M212">
        <v>5.2631578947368398</v>
      </c>
      <c r="O212">
        <v>1</v>
      </c>
      <c r="Q212">
        <v>1.11892583120205</v>
      </c>
      <c r="Z212" s="2"/>
      <c r="AA212" s="2"/>
      <c r="AM212">
        <v>1.06100795755968</v>
      </c>
      <c r="AN212">
        <v>1.4119588213758001</v>
      </c>
      <c r="AO212">
        <v>1</v>
      </c>
      <c r="AP212">
        <v>1</v>
      </c>
      <c r="AQ212">
        <v>1</v>
      </c>
      <c r="AR212">
        <v>1</v>
      </c>
      <c r="AS212">
        <v>1.0263060778808599</v>
      </c>
      <c r="AT212">
        <v>1</v>
      </c>
      <c r="AV212">
        <v>1</v>
      </c>
      <c r="AW212">
        <v>1</v>
      </c>
      <c r="AX212">
        <v>1</v>
      </c>
    </row>
    <row r="213" spans="1:50" x14ac:dyDescent="0.25">
      <c r="A213" s="9"/>
      <c r="B213" s="10"/>
      <c r="C213" t="s">
        <v>149</v>
      </c>
      <c r="H213">
        <v>0.66666666666666696</v>
      </c>
      <c r="I213">
        <v>0.25</v>
      </c>
      <c r="K213">
        <v>6.4516129032258104E-2</v>
      </c>
      <c r="M213">
        <v>0.266666666666667</v>
      </c>
      <c r="O213">
        <v>0.66666666666666696</v>
      </c>
      <c r="Q213">
        <v>0.83333333333333304</v>
      </c>
      <c r="Z213" s="2"/>
      <c r="AA213" s="2"/>
      <c r="AM213">
        <v>0.83333333333333304</v>
      </c>
      <c r="AN213">
        <v>0.75</v>
      </c>
      <c r="AO213">
        <v>1</v>
      </c>
      <c r="AP213">
        <v>1</v>
      </c>
      <c r="AQ213">
        <v>1</v>
      </c>
      <c r="AR213">
        <v>1</v>
      </c>
      <c r="AS213">
        <v>1</v>
      </c>
      <c r="AT213">
        <v>1</v>
      </c>
      <c r="AV213">
        <v>1</v>
      </c>
      <c r="AW213">
        <v>1</v>
      </c>
      <c r="AX213">
        <v>1</v>
      </c>
    </row>
    <row r="214" spans="1:50" x14ac:dyDescent="0.25">
      <c r="A214" s="9"/>
      <c r="B214" s="10" t="s">
        <v>136</v>
      </c>
      <c r="C214" t="s">
        <v>140</v>
      </c>
      <c r="P214">
        <v>0.65</v>
      </c>
      <c r="Z214" s="2"/>
      <c r="AA214" s="2"/>
      <c r="AP214">
        <v>0.65</v>
      </c>
      <c r="AT214">
        <v>0.65</v>
      </c>
      <c r="AV214">
        <v>0.65</v>
      </c>
      <c r="AW214">
        <v>0.65</v>
      </c>
      <c r="AX214">
        <v>0.65</v>
      </c>
    </row>
    <row r="215" spans="1:50" x14ac:dyDescent="0.25">
      <c r="A215" s="9"/>
      <c r="B215" s="10"/>
      <c r="C215" t="s">
        <v>141</v>
      </c>
      <c r="P215">
        <v>1</v>
      </c>
      <c r="Z215" s="2"/>
      <c r="AA215" s="2"/>
      <c r="AP215">
        <v>1</v>
      </c>
      <c r="AT215">
        <v>2</v>
      </c>
      <c r="AV215">
        <v>5</v>
      </c>
      <c r="AW215">
        <v>3</v>
      </c>
      <c r="AX215">
        <v>4</v>
      </c>
    </row>
    <row r="216" spans="1:50" x14ac:dyDescent="0.25">
      <c r="A216" s="9"/>
      <c r="B216" s="10"/>
      <c r="C216" t="s">
        <v>142</v>
      </c>
      <c r="P216">
        <v>11</v>
      </c>
      <c r="Z216" s="2"/>
      <c r="AA216" s="2"/>
      <c r="AP216">
        <v>4</v>
      </c>
      <c r="AT216">
        <v>6</v>
      </c>
      <c r="AV216">
        <v>7</v>
      </c>
      <c r="AW216">
        <v>8</v>
      </c>
      <c r="AX216">
        <v>9</v>
      </c>
    </row>
    <row r="217" spans="1:50" x14ac:dyDescent="0.25">
      <c r="A217" s="9"/>
      <c r="B217" s="10"/>
      <c r="C217" t="s">
        <v>143</v>
      </c>
      <c r="P217">
        <v>0.67904586940545797</v>
      </c>
      <c r="Z217" s="2"/>
      <c r="AA217" s="2"/>
      <c r="AP217">
        <v>0.70800185109664904</v>
      </c>
      <c r="AT217">
        <v>0.92475953075927897</v>
      </c>
      <c r="AV217">
        <v>0.93124133972499601</v>
      </c>
      <c r="AW217">
        <v>0.786776123657282</v>
      </c>
      <c r="AX217">
        <v>0.83265580027396602</v>
      </c>
    </row>
    <row r="218" spans="1:50" x14ac:dyDescent="0.25">
      <c r="A218" s="9"/>
      <c r="B218" s="10"/>
      <c r="C218" t="s">
        <v>144</v>
      </c>
      <c r="P218">
        <v>0.66575102138498399</v>
      </c>
      <c r="Z218" s="2"/>
      <c r="AA218" s="2"/>
      <c r="AP218">
        <v>0.70800185109664904</v>
      </c>
      <c r="AT218">
        <v>0.92416341711701</v>
      </c>
      <c r="AV218">
        <v>0.93862448136284404</v>
      </c>
      <c r="AW218">
        <v>0.79447150478454698</v>
      </c>
      <c r="AX218">
        <v>0.83775048456245405</v>
      </c>
    </row>
    <row r="219" spans="1:50" x14ac:dyDescent="0.25">
      <c r="A219" s="9"/>
      <c r="B219" s="10"/>
      <c r="C219" t="s">
        <v>145</v>
      </c>
      <c r="P219">
        <v>0.75221529364617101</v>
      </c>
      <c r="Z219" s="2"/>
      <c r="AA219" s="2"/>
      <c r="AP219">
        <v>0.70800185109664904</v>
      </c>
      <c r="AT219">
        <v>0.93696289973301705</v>
      </c>
      <c r="AV219">
        <v>0.95949820377195305</v>
      </c>
      <c r="AW219">
        <v>0.89721502649081497</v>
      </c>
      <c r="AX219">
        <v>0.92016468904628601</v>
      </c>
    </row>
    <row r="220" spans="1:50" x14ac:dyDescent="0.25">
      <c r="A220" s="9"/>
      <c r="B220" s="10"/>
      <c r="C220" t="s">
        <v>146</v>
      </c>
      <c r="P220">
        <v>1</v>
      </c>
      <c r="Z220" s="2"/>
      <c r="AA220" s="2"/>
      <c r="AP220">
        <v>1</v>
      </c>
      <c r="AT220">
        <v>1</v>
      </c>
      <c r="AV220">
        <v>1</v>
      </c>
      <c r="AW220">
        <v>1</v>
      </c>
      <c r="AX220">
        <v>1</v>
      </c>
    </row>
    <row r="221" spans="1:50" x14ac:dyDescent="0.25">
      <c r="A221" s="9"/>
      <c r="B221" s="10"/>
      <c r="C221" t="s">
        <v>147</v>
      </c>
      <c r="P221">
        <v>0.39349593495934998</v>
      </c>
      <c r="Z221" s="2"/>
      <c r="AA221" s="2"/>
      <c r="AP221">
        <v>0.25396825396825401</v>
      </c>
      <c r="AT221">
        <v>1</v>
      </c>
      <c r="AV221">
        <v>1</v>
      </c>
      <c r="AW221">
        <v>1</v>
      </c>
      <c r="AX221">
        <v>1</v>
      </c>
    </row>
    <row r="222" spans="1:50" x14ac:dyDescent="0.25">
      <c r="A222" s="9"/>
      <c r="B222" s="10"/>
      <c r="C222" t="s">
        <v>148</v>
      </c>
      <c r="P222">
        <v>0</v>
      </c>
      <c r="Z222" s="2"/>
      <c r="AA222" s="2"/>
      <c r="AP222">
        <v>0</v>
      </c>
      <c r="AT222">
        <v>1</v>
      </c>
      <c r="AV222">
        <v>1</v>
      </c>
      <c r="AW222">
        <v>1.0106874765146401</v>
      </c>
      <c r="AX222">
        <v>1</v>
      </c>
    </row>
    <row r="223" spans="1:50" x14ac:dyDescent="0.25">
      <c r="A223" s="9"/>
      <c r="B223" s="10"/>
      <c r="C223" t="s">
        <v>149</v>
      </c>
      <c r="P223">
        <v>0.54545454545454497</v>
      </c>
      <c r="Z223" s="2"/>
      <c r="AA223" s="2"/>
      <c r="AP223">
        <v>0.5</v>
      </c>
      <c r="AT223">
        <v>1</v>
      </c>
      <c r="AV223">
        <v>1</v>
      </c>
      <c r="AW223">
        <v>1</v>
      </c>
      <c r="AX223">
        <v>1</v>
      </c>
    </row>
    <row r="224" spans="1:50" x14ac:dyDescent="0.25">
      <c r="A224" s="9"/>
      <c r="B224" s="10" t="s">
        <v>137</v>
      </c>
      <c r="C224" t="s">
        <v>140</v>
      </c>
      <c r="L224">
        <v>0.65</v>
      </c>
      <c r="Z224" s="2"/>
      <c r="AA224" s="2"/>
      <c r="AT224">
        <v>0.65</v>
      </c>
      <c r="AU224">
        <v>0.65</v>
      </c>
      <c r="AV224">
        <v>0.65</v>
      </c>
      <c r="AW224">
        <v>0.65</v>
      </c>
      <c r="AX224">
        <v>0.65</v>
      </c>
    </row>
    <row r="225" spans="1:50" x14ac:dyDescent="0.25">
      <c r="A225" s="9"/>
      <c r="B225" s="10"/>
      <c r="C225" t="s">
        <v>141</v>
      </c>
      <c r="L225">
        <v>36</v>
      </c>
      <c r="Z225" s="2"/>
      <c r="AA225" s="2"/>
      <c r="AT225">
        <v>2</v>
      </c>
      <c r="AU225">
        <v>3</v>
      </c>
      <c r="AV225">
        <v>5</v>
      </c>
      <c r="AW225">
        <v>3</v>
      </c>
      <c r="AX225">
        <v>4</v>
      </c>
    </row>
    <row r="226" spans="1:50" x14ac:dyDescent="0.25">
      <c r="A226" s="9"/>
      <c r="B226" s="10"/>
      <c r="C226" t="s">
        <v>142</v>
      </c>
      <c r="L226">
        <v>16</v>
      </c>
      <c r="Z226" s="2"/>
      <c r="AA226" s="2"/>
      <c r="AT226">
        <v>6</v>
      </c>
      <c r="AU226">
        <v>6</v>
      </c>
      <c r="AV226">
        <v>7</v>
      </c>
      <c r="AW226">
        <v>8</v>
      </c>
      <c r="AX226">
        <v>9</v>
      </c>
    </row>
    <row r="227" spans="1:50" x14ac:dyDescent="0.25">
      <c r="A227" s="9"/>
      <c r="B227" s="10"/>
      <c r="C227" t="s">
        <v>143</v>
      </c>
      <c r="L227">
        <v>0.88894399000486801</v>
      </c>
      <c r="Z227" s="2"/>
      <c r="AA227" s="2"/>
      <c r="AT227">
        <v>0.93792135740833704</v>
      </c>
      <c r="AU227">
        <v>0.80191263642216504</v>
      </c>
      <c r="AV227">
        <v>0.84970940170467901</v>
      </c>
      <c r="AW227">
        <v>0.91462160315769603</v>
      </c>
      <c r="AX227">
        <v>0.97458569028338005</v>
      </c>
    </row>
    <row r="228" spans="1:50" x14ac:dyDescent="0.25">
      <c r="A228" s="9"/>
      <c r="B228" s="10"/>
      <c r="C228" t="s">
        <v>144</v>
      </c>
      <c r="L228">
        <v>0.89570295680925904</v>
      </c>
      <c r="Z228" s="2"/>
      <c r="AA228" s="2"/>
      <c r="AT228">
        <v>0.94035744555805201</v>
      </c>
      <c r="AU228">
        <v>0.79478212362757605</v>
      </c>
      <c r="AV228">
        <v>0.861341702629281</v>
      </c>
      <c r="AW228">
        <v>0.93919186560458401</v>
      </c>
      <c r="AX228">
        <v>0.97562482643013404</v>
      </c>
    </row>
    <row r="229" spans="1:50" x14ac:dyDescent="0.25">
      <c r="A229" s="9"/>
      <c r="B229" s="10"/>
      <c r="C229" t="s">
        <v>145</v>
      </c>
      <c r="L229">
        <v>0.96478830096609802</v>
      </c>
      <c r="Z229" s="2"/>
      <c r="AA229" s="2"/>
      <c r="AT229">
        <v>0.94890942508251797</v>
      </c>
      <c r="AU229">
        <v>0.85552671048783302</v>
      </c>
      <c r="AV229">
        <v>0.92703831065531594</v>
      </c>
      <c r="AW229">
        <v>0.97698778125850805</v>
      </c>
      <c r="AX229">
        <v>0.98720301468735405</v>
      </c>
    </row>
    <row r="230" spans="1:50" x14ac:dyDescent="0.25">
      <c r="A230" s="9"/>
      <c r="B230" s="10"/>
      <c r="C230" t="s">
        <v>146</v>
      </c>
      <c r="L230">
        <v>1</v>
      </c>
      <c r="Z230" s="2"/>
      <c r="AA230" s="2"/>
      <c r="AT230">
        <v>1</v>
      </c>
      <c r="AU230">
        <v>1</v>
      </c>
      <c r="AV230">
        <v>1</v>
      </c>
      <c r="AW230">
        <v>1</v>
      </c>
      <c r="AX230">
        <v>1</v>
      </c>
    </row>
    <row r="231" spans="1:50" x14ac:dyDescent="0.25">
      <c r="A231" s="9"/>
      <c r="B231" s="10"/>
      <c r="C231" t="s">
        <v>147</v>
      </c>
      <c r="L231">
        <v>1</v>
      </c>
      <c r="Z231" s="2"/>
      <c r="AA231" s="2"/>
      <c r="AT231">
        <v>1</v>
      </c>
      <c r="AU231">
        <v>1</v>
      </c>
      <c r="AV231">
        <v>1</v>
      </c>
      <c r="AW231">
        <v>1</v>
      </c>
      <c r="AX231">
        <v>1</v>
      </c>
    </row>
    <row r="232" spans="1:50" x14ac:dyDescent="0.25">
      <c r="A232" s="9"/>
      <c r="B232" s="10"/>
      <c r="C232" t="s">
        <v>148</v>
      </c>
      <c r="L232">
        <v>1</v>
      </c>
      <c r="Z232" s="2"/>
      <c r="AA232" s="2"/>
      <c r="AT232">
        <v>1</v>
      </c>
      <c r="AU232">
        <v>1</v>
      </c>
      <c r="AV232">
        <v>1</v>
      </c>
      <c r="AW232">
        <v>1</v>
      </c>
      <c r="AX232">
        <v>1</v>
      </c>
    </row>
    <row r="233" spans="1:50" x14ac:dyDescent="0.25">
      <c r="A233" s="9"/>
      <c r="B233" s="10"/>
      <c r="C233" t="s">
        <v>149</v>
      </c>
      <c r="L233">
        <v>1</v>
      </c>
      <c r="Z233" s="2"/>
      <c r="AA233" s="2"/>
      <c r="AT233">
        <v>1</v>
      </c>
      <c r="AU233">
        <v>1</v>
      </c>
      <c r="AV233">
        <v>1</v>
      </c>
      <c r="AW233">
        <v>1</v>
      </c>
      <c r="AX233">
        <v>1</v>
      </c>
    </row>
    <row r="234" spans="1:50" x14ac:dyDescent="0.25">
      <c r="A234" s="9"/>
      <c r="B234" s="10" t="s">
        <v>138</v>
      </c>
      <c r="C234" t="s">
        <v>140</v>
      </c>
      <c r="I234">
        <v>0.8</v>
      </c>
      <c r="K234">
        <v>0.65</v>
      </c>
      <c r="L234">
        <v>0.65</v>
      </c>
      <c r="M234">
        <v>0.65</v>
      </c>
      <c r="N234">
        <v>0.65</v>
      </c>
      <c r="Q234">
        <v>0.65</v>
      </c>
      <c r="Z234" s="2"/>
      <c r="AA234" s="2"/>
      <c r="AQ234">
        <v>0.65</v>
      </c>
      <c r="AR234">
        <v>0.65</v>
      </c>
      <c r="AS234">
        <v>0.65</v>
      </c>
    </row>
    <row r="235" spans="1:50" x14ac:dyDescent="0.25">
      <c r="A235" s="9"/>
      <c r="B235" s="10"/>
      <c r="C235" t="s">
        <v>141</v>
      </c>
      <c r="I235">
        <v>2</v>
      </c>
      <c r="K235">
        <v>17</v>
      </c>
      <c r="L235">
        <v>6</v>
      </c>
      <c r="M235">
        <v>11</v>
      </c>
      <c r="N235">
        <v>1</v>
      </c>
      <c r="Q235">
        <v>6</v>
      </c>
      <c r="Z235" s="2"/>
      <c r="AA235" s="2"/>
      <c r="AQ235">
        <v>1</v>
      </c>
      <c r="AR235">
        <v>6</v>
      </c>
      <c r="AS235">
        <v>38</v>
      </c>
    </row>
    <row r="236" spans="1:50" x14ac:dyDescent="0.25">
      <c r="A236" s="9"/>
      <c r="B236" s="10"/>
      <c r="C236" t="s">
        <v>142</v>
      </c>
      <c r="I236">
        <v>8</v>
      </c>
      <c r="K236">
        <v>31</v>
      </c>
      <c r="L236">
        <v>16</v>
      </c>
      <c r="M236">
        <v>15</v>
      </c>
      <c r="N236">
        <v>6</v>
      </c>
      <c r="Q236">
        <v>6</v>
      </c>
      <c r="Z236" s="2"/>
      <c r="AA236" s="2"/>
      <c r="AQ236">
        <v>3</v>
      </c>
      <c r="AR236">
        <v>9</v>
      </c>
      <c r="AS236">
        <v>25</v>
      </c>
    </row>
    <row r="237" spans="1:50" x14ac:dyDescent="0.25">
      <c r="A237" s="9"/>
      <c r="B237" s="10"/>
      <c r="C237" t="s">
        <v>143</v>
      </c>
      <c r="I237">
        <v>0.84836989574069999</v>
      </c>
      <c r="K237">
        <v>0.70934356996911696</v>
      </c>
      <c r="L237">
        <v>0.69145333119091001</v>
      </c>
      <c r="M237">
        <v>0.73569276107447401</v>
      </c>
      <c r="N237">
        <v>0.69640174212438799</v>
      </c>
      <c r="Q237">
        <v>0.85053783131970895</v>
      </c>
      <c r="Z237" s="2"/>
      <c r="AA237" s="2"/>
      <c r="AQ237">
        <v>0.84775239957876103</v>
      </c>
      <c r="AR237">
        <v>0.75531990468069099</v>
      </c>
      <c r="AS237">
        <v>0.70942093529573003</v>
      </c>
    </row>
    <row r="238" spans="1:50" x14ac:dyDescent="0.25">
      <c r="A238" s="9"/>
      <c r="B238" s="10"/>
      <c r="C238" t="s">
        <v>144</v>
      </c>
      <c r="I238">
        <v>0.84318454264351805</v>
      </c>
      <c r="K238">
        <v>0.71086882212510105</v>
      </c>
      <c r="L238">
        <v>0.68168532920379998</v>
      </c>
      <c r="M238">
        <v>0.73119820201881502</v>
      </c>
      <c r="N238">
        <v>0.69640174212438799</v>
      </c>
      <c r="Q238">
        <v>0.85885816086291</v>
      </c>
      <c r="Z238" s="2"/>
      <c r="AA238" s="2"/>
      <c r="AQ238">
        <v>0.85331683039553097</v>
      </c>
      <c r="AR238">
        <v>0.75906773688302298</v>
      </c>
      <c r="AS238">
        <v>0.70210458877117998</v>
      </c>
    </row>
    <row r="239" spans="1:50" x14ac:dyDescent="0.25">
      <c r="A239" s="9"/>
      <c r="B239" s="10"/>
      <c r="C239" t="s">
        <v>145</v>
      </c>
      <c r="I239">
        <v>0.893559641563067</v>
      </c>
      <c r="K239">
        <v>0.78343916803069102</v>
      </c>
      <c r="L239">
        <v>0.76616852428238902</v>
      </c>
      <c r="M239">
        <v>0.87501158327531003</v>
      </c>
      <c r="N239">
        <v>0.69640174212438799</v>
      </c>
      <c r="Q239">
        <v>0.88432378288240199</v>
      </c>
      <c r="Z239" s="2"/>
      <c r="AA239" s="2"/>
      <c r="AQ239">
        <v>0.85880356752259301</v>
      </c>
      <c r="AR239">
        <v>0.81143255013917703</v>
      </c>
      <c r="AS239">
        <v>0.82298372550764198</v>
      </c>
    </row>
    <row r="240" spans="1:50" x14ac:dyDescent="0.25">
      <c r="A240" s="9"/>
      <c r="B240" s="10"/>
      <c r="C240" t="s">
        <v>146</v>
      </c>
      <c r="I240">
        <v>1</v>
      </c>
      <c r="K240">
        <v>1</v>
      </c>
      <c r="L240">
        <v>1</v>
      </c>
      <c r="M240">
        <v>1</v>
      </c>
      <c r="N240">
        <v>1</v>
      </c>
      <c r="Q240">
        <v>1</v>
      </c>
      <c r="Z240" s="2"/>
      <c r="AA240" s="2"/>
      <c r="AQ240">
        <v>1</v>
      </c>
      <c r="AR240">
        <v>1</v>
      </c>
      <c r="AS240">
        <v>1</v>
      </c>
    </row>
    <row r="241" spans="1:45" x14ac:dyDescent="0.25">
      <c r="A241" s="9"/>
      <c r="B241" s="10"/>
      <c r="C241" t="s">
        <v>147</v>
      </c>
      <c r="I241">
        <v>0.66165413533834605</v>
      </c>
      <c r="K241">
        <v>0.470756179234605</v>
      </c>
      <c r="L241">
        <v>0.62003712254968602</v>
      </c>
      <c r="M241">
        <v>0.86198639977013702</v>
      </c>
      <c r="N241">
        <v>0.125</v>
      </c>
      <c r="Q241">
        <v>1</v>
      </c>
      <c r="Z241" s="2"/>
      <c r="AA241" s="2"/>
      <c r="AQ241">
        <v>1</v>
      </c>
      <c r="AR241">
        <v>0.49846153846153901</v>
      </c>
      <c r="AS241">
        <v>0.81471492639471998</v>
      </c>
    </row>
    <row r="242" spans="1:45" x14ac:dyDescent="0.25">
      <c r="A242" s="9"/>
      <c r="B242" s="10"/>
      <c r="C242" t="s">
        <v>148</v>
      </c>
      <c r="I242">
        <v>0.87096774193548399</v>
      </c>
      <c r="K242">
        <v>1.58223749838843</v>
      </c>
      <c r="L242">
        <v>1.4241835715823701</v>
      </c>
      <c r="M242">
        <v>1.2490845168018201</v>
      </c>
      <c r="N242">
        <v>0</v>
      </c>
      <c r="Q242">
        <v>1</v>
      </c>
      <c r="Z242" s="2"/>
      <c r="AA242" s="2"/>
      <c r="AQ242">
        <v>1</v>
      </c>
      <c r="AR242">
        <v>1.1485870556061999</v>
      </c>
      <c r="AS242">
        <v>1.17325107068038</v>
      </c>
    </row>
    <row r="243" spans="1:45" x14ac:dyDescent="0.25">
      <c r="A243" s="9"/>
      <c r="B243" s="10"/>
      <c r="C243" t="s">
        <v>149</v>
      </c>
      <c r="I243">
        <v>0.75</v>
      </c>
      <c r="K243">
        <v>0.51612903225806495</v>
      </c>
      <c r="L243">
        <v>0.75</v>
      </c>
      <c r="M243">
        <v>0.93333333333333302</v>
      </c>
      <c r="N243">
        <v>0.33333333333333298</v>
      </c>
      <c r="Q243">
        <v>1</v>
      </c>
      <c r="Z243" s="2"/>
      <c r="AA243" s="2"/>
      <c r="AQ243">
        <v>1</v>
      </c>
      <c r="AR243">
        <v>0.66666666666666696</v>
      </c>
      <c r="AS243">
        <v>0.88</v>
      </c>
    </row>
    <row r="244" spans="1:45" x14ac:dyDescent="0.25">
      <c r="A244" s="9"/>
      <c r="B244" s="10" t="s">
        <v>139</v>
      </c>
      <c r="C244" t="s">
        <v>140</v>
      </c>
      <c r="I244">
        <v>0.8</v>
      </c>
      <c r="K244">
        <v>0.65</v>
      </c>
      <c r="M244">
        <v>0.65</v>
      </c>
      <c r="N244">
        <v>0.65</v>
      </c>
      <c r="Z244" s="2"/>
      <c r="AA244" s="2"/>
      <c r="AQ244">
        <v>0.65</v>
      </c>
      <c r="AR244">
        <v>0.65</v>
      </c>
      <c r="AS244">
        <v>0.65</v>
      </c>
    </row>
    <row r="245" spans="1:45" x14ac:dyDescent="0.25">
      <c r="A245" s="9"/>
      <c r="B245" s="10"/>
      <c r="C245" t="s">
        <v>141</v>
      </c>
      <c r="I245">
        <v>3</v>
      </c>
      <c r="K245">
        <v>107</v>
      </c>
      <c r="M245">
        <v>22</v>
      </c>
      <c r="N245">
        <v>1</v>
      </c>
      <c r="Z245" s="2"/>
      <c r="AA245" s="2"/>
      <c r="AQ245">
        <v>1</v>
      </c>
      <c r="AR245">
        <v>18</v>
      </c>
      <c r="AS245">
        <v>66</v>
      </c>
    </row>
    <row r="246" spans="1:45" x14ac:dyDescent="0.25">
      <c r="A246" s="9"/>
      <c r="B246" s="10"/>
      <c r="C246" t="s">
        <v>142</v>
      </c>
      <c r="I246">
        <v>7</v>
      </c>
      <c r="K246">
        <v>31</v>
      </c>
      <c r="M246">
        <v>15</v>
      </c>
      <c r="N246">
        <v>6</v>
      </c>
      <c r="Z246" s="2"/>
      <c r="AA246" s="2"/>
      <c r="AQ246">
        <v>3</v>
      </c>
      <c r="AR246">
        <v>9</v>
      </c>
      <c r="AS246">
        <v>25</v>
      </c>
    </row>
    <row r="247" spans="1:45" x14ac:dyDescent="0.25">
      <c r="A247" s="9"/>
      <c r="B247" s="10"/>
      <c r="C247" t="s">
        <v>143</v>
      </c>
      <c r="I247">
        <v>0.84271799728752295</v>
      </c>
      <c r="K247">
        <v>0.76767890368885205</v>
      </c>
      <c r="M247">
        <v>0.89117780201513297</v>
      </c>
      <c r="N247">
        <v>0.725620284010982</v>
      </c>
      <c r="Z247" s="2"/>
      <c r="AA247" s="2"/>
      <c r="AQ247">
        <v>0.70653313788087901</v>
      </c>
      <c r="AR247">
        <v>0.90181746324900502</v>
      </c>
      <c r="AS247">
        <v>0.81319650238956898</v>
      </c>
    </row>
    <row r="248" spans="1:45" x14ac:dyDescent="0.25">
      <c r="A248" s="9"/>
      <c r="B248" s="10"/>
      <c r="C248" t="s">
        <v>144</v>
      </c>
      <c r="I248">
        <v>0.84221198625619997</v>
      </c>
      <c r="K248">
        <v>0.76543414084656602</v>
      </c>
      <c r="M248">
        <v>0.89321256205759303</v>
      </c>
      <c r="N248">
        <v>0.73151018519397004</v>
      </c>
      <c r="Z248" s="2"/>
      <c r="AA248" s="2"/>
      <c r="AQ248">
        <v>0.66577620728474995</v>
      </c>
      <c r="AR248">
        <v>0.90161478181723198</v>
      </c>
      <c r="AS248">
        <v>0.81860373350151705</v>
      </c>
    </row>
    <row r="249" spans="1:45" x14ac:dyDescent="0.25">
      <c r="A249" s="9"/>
      <c r="B249" s="10"/>
      <c r="C249" t="s">
        <v>145</v>
      </c>
      <c r="I249">
        <v>0.84883187170248997</v>
      </c>
      <c r="K249">
        <v>0.89316002808751405</v>
      </c>
      <c r="M249">
        <v>0.96892687055538995</v>
      </c>
      <c r="N249">
        <v>0.74683180225439005</v>
      </c>
      <c r="Z249" s="2"/>
      <c r="AA249" s="2"/>
      <c r="AQ249">
        <v>0.79222769458504005</v>
      </c>
      <c r="AR249">
        <v>0.95510483987344497</v>
      </c>
      <c r="AS249">
        <v>0.930614717600042</v>
      </c>
    </row>
    <row r="250" spans="1:45" x14ac:dyDescent="0.25">
      <c r="A250" s="9"/>
      <c r="B250" s="10"/>
      <c r="C250" t="s">
        <v>146</v>
      </c>
      <c r="I250">
        <v>1</v>
      </c>
      <c r="K250">
        <v>1</v>
      </c>
      <c r="M250">
        <v>1</v>
      </c>
      <c r="N250">
        <v>1</v>
      </c>
      <c r="Z250" s="2"/>
      <c r="AA250" s="2"/>
      <c r="AQ250">
        <v>1</v>
      </c>
      <c r="AR250">
        <v>1</v>
      </c>
      <c r="AS250">
        <v>1</v>
      </c>
    </row>
    <row r="251" spans="1:45" x14ac:dyDescent="0.25">
      <c r="A251" s="9"/>
      <c r="B251" s="10"/>
      <c r="C251" t="s">
        <v>147</v>
      </c>
      <c r="I251">
        <v>0.25410544511668098</v>
      </c>
      <c r="K251">
        <v>1</v>
      </c>
      <c r="M251">
        <v>1</v>
      </c>
      <c r="N251">
        <v>0.27272727272727298</v>
      </c>
      <c r="Z251" s="2"/>
      <c r="AA251" s="2"/>
      <c r="AQ251">
        <v>1</v>
      </c>
      <c r="AR251">
        <v>1</v>
      </c>
      <c r="AS251">
        <v>1.0060606060606101</v>
      </c>
    </row>
    <row r="252" spans="1:45" x14ac:dyDescent="0.25">
      <c r="A252" s="9"/>
      <c r="B252" s="10"/>
      <c r="C252" t="s">
        <v>148</v>
      </c>
      <c r="I252">
        <v>4.5</v>
      </c>
      <c r="K252">
        <v>1.0000051252876601</v>
      </c>
      <c r="M252">
        <v>1</v>
      </c>
      <c r="N252">
        <v>1.8</v>
      </c>
      <c r="Z252" s="2"/>
      <c r="AA252" s="2"/>
      <c r="AQ252">
        <v>1</v>
      </c>
      <c r="AR252">
        <v>1</v>
      </c>
      <c r="AS252">
        <v>1.049565204042</v>
      </c>
    </row>
    <row r="253" spans="1:45" x14ac:dyDescent="0.25">
      <c r="A253" s="9"/>
      <c r="B253" s="10"/>
      <c r="C253" t="s">
        <v>149</v>
      </c>
      <c r="I253">
        <v>0.42857142857142899</v>
      </c>
      <c r="K253">
        <v>1</v>
      </c>
      <c r="M253">
        <v>1</v>
      </c>
      <c r="N253">
        <v>0.5</v>
      </c>
      <c r="Z253" s="2"/>
      <c r="AA253" s="2"/>
      <c r="AQ253">
        <v>1</v>
      </c>
      <c r="AR253">
        <v>1</v>
      </c>
      <c r="AS253">
        <v>1</v>
      </c>
    </row>
  </sheetData>
  <mergeCells count="28">
    <mergeCell ref="B244:B253"/>
    <mergeCell ref="B234:B243"/>
    <mergeCell ref="B224:B233"/>
    <mergeCell ref="B214:B223"/>
    <mergeCell ref="B204:B213"/>
    <mergeCell ref="B194:B203"/>
    <mergeCell ref="B134:B143"/>
    <mergeCell ref="B144:B153"/>
    <mergeCell ref="B154:B163"/>
    <mergeCell ref="B164:B173"/>
    <mergeCell ref="B174:B183"/>
    <mergeCell ref="B184:B193"/>
    <mergeCell ref="A194:A253"/>
    <mergeCell ref="A134:A193"/>
    <mergeCell ref="A74:A133"/>
    <mergeCell ref="A12:A73"/>
    <mergeCell ref="B124:B133"/>
    <mergeCell ref="B12:B21"/>
    <mergeCell ref="B23:B32"/>
    <mergeCell ref="B34:B43"/>
    <mergeCell ref="B44:B53"/>
    <mergeCell ref="B54:B63"/>
    <mergeCell ref="B64:B73"/>
    <mergeCell ref="B74:B83"/>
    <mergeCell ref="B84:B93"/>
    <mergeCell ref="B94:B103"/>
    <mergeCell ref="B104:B113"/>
    <mergeCell ref="B114:B123"/>
  </mergeCells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53"/>
  <sheetViews>
    <sheetView topLeftCell="B1" zoomScale="85" zoomScaleNormal="85" workbookViewId="0">
      <pane xSplit="1" topLeftCell="C1" activePane="topRight" state="frozen"/>
      <selection activeCell="B72" sqref="B72"/>
      <selection pane="topRight" activeCell="Q12" sqref="Q12"/>
    </sheetView>
  </sheetViews>
  <sheetFormatPr defaultRowHeight="15" x14ac:dyDescent="0.25"/>
  <cols>
    <col min="21" max="22" width="9.140625" style="8"/>
  </cols>
  <sheetData>
    <row r="1" spans="1:50" s="2" customFormat="1" x14ac:dyDescent="0.25">
      <c r="A1" s="5"/>
      <c r="B1" s="5"/>
      <c r="C1" s="2" t="s">
        <v>8</v>
      </c>
      <c r="D1" s="2" t="s">
        <v>22</v>
      </c>
      <c r="E1" s="2" t="s">
        <v>23</v>
      </c>
      <c r="F1" s="2" t="s">
        <v>56</v>
      </c>
      <c r="G1" s="2" t="s">
        <v>60</v>
      </c>
      <c r="H1" s="2" t="s">
        <v>57</v>
      </c>
      <c r="I1" s="2" t="s">
        <v>58</v>
      </c>
      <c r="J1" s="2" t="s">
        <v>59</v>
      </c>
      <c r="K1" s="2" t="s">
        <v>64</v>
      </c>
      <c r="L1" s="2" t="s">
        <v>67</v>
      </c>
      <c r="M1" s="2" t="s">
        <v>69</v>
      </c>
      <c r="N1" s="2" t="s">
        <v>72</v>
      </c>
      <c r="O1" s="2" t="s">
        <v>82</v>
      </c>
      <c r="P1" s="2" t="s">
        <v>83</v>
      </c>
      <c r="Q1" s="2" t="s">
        <v>84</v>
      </c>
      <c r="R1" s="2" t="s">
        <v>92</v>
      </c>
      <c r="S1" s="2" t="s">
        <v>94</v>
      </c>
      <c r="T1" s="2" t="s">
        <v>93</v>
      </c>
      <c r="U1" s="6" t="s">
        <v>95</v>
      </c>
      <c r="V1" s="6" t="s">
        <v>87</v>
      </c>
      <c r="W1" s="2" t="s">
        <v>104</v>
      </c>
      <c r="X1" s="2" t="s">
        <v>105</v>
      </c>
      <c r="Y1" s="2" t="s">
        <v>106</v>
      </c>
      <c r="AC1" s="2" t="s">
        <v>24</v>
      </c>
      <c r="AD1" s="2" t="s">
        <v>36</v>
      </c>
      <c r="AE1" s="2" t="s">
        <v>37</v>
      </c>
      <c r="AF1" s="2" t="s">
        <v>38</v>
      </c>
      <c r="AG1" s="2" t="s">
        <v>39</v>
      </c>
      <c r="AH1" s="2" t="s">
        <v>65</v>
      </c>
      <c r="AI1" s="2" t="s">
        <v>68</v>
      </c>
      <c r="AJ1" s="2" t="s">
        <v>70</v>
      </c>
      <c r="AK1" s="2" t="s">
        <v>71</v>
      </c>
      <c r="AL1" s="2" t="s">
        <v>81</v>
      </c>
      <c r="AM1" s="2" t="s">
        <v>86</v>
      </c>
      <c r="AN1" s="2" t="s">
        <v>88</v>
      </c>
      <c r="AO1" s="2" t="s">
        <v>107</v>
      </c>
      <c r="AP1" s="2" t="s">
        <v>108</v>
      </c>
      <c r="AQ1" s="2" t="s">
        <v>109</v>
      </c>
      <c r="AR1" s="2" t="s">
        <v>110</v>
      </c>
    </row>
    <row r="2" spans="1:50" x14ac:dyDescent="0.25">
      <c r="A2" s="4"/>
      <c r="B2" s="4"/>
      <c r="C2" s="2" t="s">
        <v>25</v>
      </c>
      <c r="D2" s="1" t="s">
        <v>5</v>
      </c>
      <c r="E2" s="1" t="s">
        <v>5</v>
      </c>
      <c r="F2" s="1" t="s">
        <v>5</v>
      </c>
      <c r="G2" s="1" t="s">
        <v>5</v>
      </c>
      <c r="H2" s="1" t="s">
        <v>5</v>
      </c>
      <c r="I2" s="1" t="s">
        <v>5</v>
      </c>
      <c r="J2" s="1" t="s">
        <v>5</v>
      </c>
      <c r="K2" s="1" t="s">
        <v>5</v>
      </c>
      <c r="L2" s="1" t="s">
        <v>5</v>
      </c>
      <c r="M2" s="1" t="s">
        <v>5</v>
      </c>
      <c r="N2" s="1" t="s">
        <v>5</v>
      </c>
      <c r="O2" s="1" t="s">
        <v>5</v>
      </c>
      <c r="P2" s="1" t="s">
        <v>5</v>
      </c>
      <c r="Q2" s="1" t="s">
        <v>5</v>
      </c>
      <c r="R2" s="1" t="s">
        <v>5</v>
      </c>
      <c r="S2" s="1" t="s">
        <v>5</v>
      </c>
      <c r="T2" s="1" t="s">
        <v>5</v>
      </c>
      <c r="U2" s="7" t="s">
        <v>5</v>
      </c>
      <c r="V2" s="7" t="s">
        <v>5</v>
      </c>
      <c r="W2" s="1" t="s">
        <v>5</v>
      </c>
      <c r="X2" s="1" t="s">
        <v>5</v>
      </c>
      <c r="Y2" s="1" t="s">
        <v>5</v>
      </c>
      <c r="AB2" s="1"/>
      <c r="AC2" s="1" t="s">
        <v>5</v>
      </c>
      <c r="AD2" s="1" t="s">
        <v>6</v>
      </c>
      <c r="AE2" s="1" t="s">
        <v>6</v>
      </c>
      <c r="AF2" s="1" t="s">
        <v>6</v>
      </c>
      <c r="AG2" s="1" t="s">
        <v>6</v>
      </c>
      <c r="AH2" s="1" t="s">
        <v>5</v>
      </c>
      <c r="AI2" s="1" t="s">
        <v>5</v>
      </c>
      <c r="AJ2" s="1" t="s">
        <v>5</v>
      </c>
      <c r="AK2" s="1" t="s">
        <v>5</v>
      </c>
      <c r="AL2" s="1" t="s">
        <v>5</v>
      </c>
      <c r="AM2" s="1" t="s">
        <v>5</v>
      </c>
      <c r="AN2" s="1" t="s">
        <v>5</v>
      </c>
      <c r="AO2" s="1" t="s">
        <v>5</v>
      </c>
      <c r="AP2" s="1" t="s">
        <v>5</v>
      </c>
      <c r="AQ2" s="1" t="s">
        <v>5</v>
      </c>
      <c r="AR2" s="1" t="s">
        <v>5</v>
      </c>
      <c r="AS2" s="1"/>
      <c r="AT2" s="1"/>
      <c r="AU2" s="1"/>
      <c r="AV2" s="1"/>
      <c r="AW2" s="1"/>
      <c r="AX2" s="1"/>
    </row>
    <row r="3" spans="1:50" x14ac:dyDescent="0.25">
      <c r="A3" s="4"/>
      <c r="B3" s="4"/>
      <c r="C3" s="2" t="s">
        <v>26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7" t="s">
        <v>0</v>
      </c>
      <c r="V3" s="7" t="s">
        <v>0</v>
      </c>
      <c r="W3" s="1" t="s">
        <v>0</v>
      </c>
      <c r="X3" s="1" t="s">
        <v>0</v>
      </c>
      <c r="Y3" s="1" t="s">
        <v>0</v>
      </c>
      <c r="AB3" s="1"/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  <c r="AI3" s="1" t="s">
        <v>0</v>
      </c>
      <c r="AJ3" s="1" t="s">
        <v>0</v>
      </c>
      <c r="AK3" s="1" t="s">
        <v>0</v>
      </c>
      <c r="AL3" s="1" t="s">
        <v>0</v>
      </c>
      <c r="AM3" s="1" t="s">
        <v>0</v>
      </c>
      <c r="AN3" s="1" t="s">
        <v>0</v>
      </c>
      <c r="AO3" s="1" t="s">
        <v>0</v>
      </c>
      <c r="AP3" s="1" t="s">
        <v>0</v>
      </c>
      <c r="AQ3" s="1" t="s">
        <v>0</v>
      </c>
      <c r="AR3" s="1" t="s">
        <v>0</v>
      </c>
      <c r="AS3" s="1"/>
      <c r="AT3" s="1"/>
      <c r="AU3" s="1"/>
      <c r="AV3" s="1"/>
      <c r="AW3" s="1"/>
      <c r="AX3" s="1"/>
    </row>
    <row r="4" spans="1:50" x14ac:dyDescent="0.25">
      <c r="A4" s="4"/>
      <c r="B4" s="4"/>
      <c r="C4" s="2" t="s">
        <v>27</v>
      </c>
      <c r="D4" s="1">
        <v>14</v>
      </c>
      <c r="E4" s="1">
        <v>14</v>
      </c>
      <c r="F4" s="1">
        <v>11</v>
      </c>
      <c r="G4" s="1">
        <v>11</v>
      </c>
      <c r="H4" s="1">
        <v>11</v>
      </c>
      <c r="I4" s="1">
        <v>11</v>
      </c>
      <c r="J4" s="1">
        <v>11</v>
      </c>
      <c r="K4" s="1">
        <v>6</v>
      </c>
      <c r="L4" s="1">
        <v>6</v>
      </c>
      <c r="M4" s="1">
        <v>6</v>
      </c>
      <c r="N4" s="1">
        <v>6</v>
      </c>
      <c r="O4" s="1">
        <v>7</v>
      </c>
      <c r="P4" s="1">
        <v>7</v>
      </c>
      <c r="Q4" s="1">
        <v>7</v>
      </c>
      <c r="R4" s="1">
        <v>7</v>
      </c>
      <c r="S4" s="1">
        <v>7</v>
      </c>
      <c r="T4" s="1">
        <v>7</v>
      </c>
      <c r="U4" s="7">
        <v>7</v>
      </c>
      <c r="V4" s="7">
        <v>7</v>
      </c>
      <c r="W4" s="1">
        <v>7</v>
      </c>
      <c r="X4" s="1">
        <v>7</v>
      </c>
      <c r="Y4" s="1">
        <v>7</v>
      </c>
      <c r="AB4" s="1"/>
      <c r="AC4" s="1">
        <v>14</v>
      </c>
      <c r="AD4" s="1">
        <v>13</v>
      </c>
      <c r="AE4" s="1">
        <v>13</v>
      </c>
      <c r="AF4" s="1">
        <v>13</v>
      </c>
      <c r="AG4" s="1">
        <v>13</v>
      </c>
      <c r="AH4" s="1">
        <v>6</v>
      </c>
      <c r="AI4" s="1">
        <v>6</v>
      </c>
      <c r="AJ4" s="1">
        <v>6</v>
      </c>
      <c r="AK4" s="1">
        <v>6</v>
      </c>
      <c r="AL4" s="1">
        <v>7</v>
      </c>
      <c r="AM4" s="1">
        <v>7</v>
      </c>
      <c r="AN4" s="1">
        <v>7</v>
      </c>
      <c r="AO4" s="1">
        <v>7</v>
      </c>
      <c r="AP4" s="1">
        <v>7</v>
      </c>
      <c r="AQ4" s="1">
        <v>7</v>
      </c>
      <c r="AR4" s="1">
        <v>7</v>
      </c>
      <c r="AS4" s="1"/>
      <c r="AT4" s="1"/>
      <c r="AU4" s="1"/>
      <c r="AV4" s="1"/>
      <c r="AW4" s="1"/>
      <c r="AX4" s="1"/>
    </row>
    <row r="5" spans="1:50" x14ac:dyDescent="0.25">
      <c r="A5" s="4"/>
      <c r="B5" s="4"/>
      <c r="C5" s="2" t="s">
        <v>28</v>
      </c>
      <c r="D5" s="1" t="s">
        <v>1</v>
      </c>
      <c r="E5" s="1" t="s">
        <v>1</v>
      </c>
      <c r="F5" s="1" t="s">
        <v>1</v>
      </c>
      <c r="G5" s="1" t="s">
        <v>1</v>
      </c>
      <c r="H5" s="1" t="s">
        <v>1</v>
      </c>
      <c r="I5" s="1" t="s">
        <v>1</v>
      </c>
      <c r="J5" s="1" t="s">
        <v>1</v>
      </c>
      <c r="K5" s="1" t="s">
        <v>1</v>
      </c>
      <c r="L5" s="1" t="s">
        <v>1</v>
      </c>
      <c r="M5" s="1" t="s">
        <v>1</v>
      </c>
      <c r="N5" s="1" t="s">
        <v>1</v>
      </c>
      <c r="O5" s="1" t="s">
        <v>1</v>
      </c>
      <c r="P5" s="1" t="s">
        <v>1</v>
      </c>
      <c r="Q5" s="1" t="s">
        <v>1</v>
      </c>
      <c r="R5" s="1" t="s">
        <v>1</v>
      </c>
      <c r="S5" s="1" t="s">
        <v>1</v>
      </c>
      <c r="T5" s="1" t="s">
        <v>1</v>
      </c>
      <c r="U5" s="7" t="s">
        <v>1</v>
      </c>
      <c r="V5" s="7" t="s">
        <v>1</v>
      </c>
      <c r="W5" s="1" t="s">
        <v>1</v>
      </c>
      <c r="X5" s="1" t="s">
        <v>1</v>
      </c>
      <c r="Y5" s="1" t="s">
        <v>1</v>
      </c>
      <c r="AB5" s="1"/>
      <c r="AC5" s="1" t="s">
        <v>1</v>
      </c>
      <c r="AD5" s="1" t="s">
        <v>1</v>
      </c>
      <c r="AE5" s="1" t="s">
        <v>1</v>
      </c>
      <c r="AF5" s="1" t="s">
        <v>1</v>
      </c>
      <c r="AG5" s="1" t="s">
        <v>1</v>
      </c>
      <c r="AH5" s="1" t="s">
        <v>1</v>
      </c>
      <c r="AI5" s="1" t="s">
        <v>1</v>
      </c>
      <c r="AJ5" s="1" t="s">
        <v>1</v>
      </c>
      <c r="AK5" s="1" t="s">
        <v>1</v>
      </c>
      <c r="AL5" s="1" t="s">
        <v>1</v>
      </c>
      <c r="AM5" s="1" t="s">
        <v>1</v>
      </c>
      <c r="AN5" s="1" t="s">
        <v>1</v>
      </c>
      <c r="AO5" s="1" t="s">
        <v>1</v>
      </c>
      <c r="AP5" s="1" t="s">
        <v>1</v>
      </c>
      <c r="AQ5" s="1" t="s">
        <v>1</v>
      </c>
      <c r="AR5" s="1" t="s">
        <v>1</v>
      </c>
      <c r="AS5" s="1"/>
      <c r="AT5" s="1"/>
      <c r="AU5" s="1"/>
      <c r="AV5" s="1"/>
      <c r="AW5" s="1"/>
      <c r="AX5" s="1"/>
    </row>
    <row r="6" spans="1:50" x14ac:dyDescent="0.25">
      <c r="A6" s="4"/>
      <c r="B6" s="4"/>
      <c r="C6" s="2" t="s">
        <v>29</v>
      </c>
      <c r="D6" s="1" t="s">
        <v>7</v>
      </c>
      <c r="E6" s="1" t="s">
        <v>7</v>
      </c>
      <c r="F6" s="1" t="s">
        <v>7</v>
      </c>
      <c r="G6" s="1" t="s">
        <v>7</v>
      </c>
      <c r="H6" s="1" t="s">
        <v>7</v>
      </c>
      <c r="I6" s="1" t="s">
        <v>7</v>
      </c>
      <c r="J6" s="1" t="s">
        <v>7</v>
      </c>
      <c r="K6" s="1" t="s">
        <v>7</v>
      </c>
      <c r="L6" s="1" t="s">
        <v>7</v>
      </c>
      <c r="M6" s="1" t="s">
        <v>7</v>
      </c>
      <c r="N6" s="1" t="s">
        <v>7</v>
      </c>
      <c r="O6" s="1" t="s">
        <v>7</v>
      </c>
      <c r="P6" s="1" t="s">
        <v>7</v>
      </c>
      <c r="Q6" s="1" t="s">
        <v>7</v>
      </c>
      <c r="R6" s="1" t="s">
        <v>7</v>
      </c>
      <c r="S6" s="1" t="s">
        <v>7</v>
      </c>
      <c r="T6" s="1" t="s">
        <v>7</v>
      </c>
      <c r="U6" s="7" t="s">
        <v>7</v>
      </c>
      <c r="V6" s="7" t="s">
        <v>7</v>
      </c>
      <c r="W6" s="1" t="s">
        <v>7</v>
      </c>
      <c r="X6" s="1" t="s">
        <v>7</v>
      </c>
      <c r="Y6" s="1" t="s">
        <v>7</v>
      </c>
      <c r="AB6" s="1"/>
      <c r="AC6" s="1" t="s">
        <v>7</v>
      </c>
      <c r="AD6" s="1" t="s">
        <v>7</v>
      </c>
      <c r="AE6" s="1" t="s">
        <v>7</v>
      </c>
      <c r="AF6" s="1" t="s">
        <v>7</v>
      </c>
      <c r="AG6" s="1" t="s">
        <v>7</v>
      </c>
      <c r="AH6" s="1" t="s">
        <v>7</v>
      </c>
      <c r="AI6" s="1" t="s">
        <v>7</v>
      </c>
      <c r="AJ6" s="1" t="s">
        <v>7</v>
      </c>
      <c r="AK6" s="1" t="s">
        <v>7</v>
      </c>
      <c r="AL6" s="1" t="s">
        <v>7</v>
      </c>
      <c r="AM6" s="1" t="s">
        <v>7</v>
      </c>
      <c r="AN6" s="1" t="s">
        <v>7</v>
      </c>
      <c r="AO6" s="1" t="s">
        <v>7</v>
      </c>
      <c r="AP6" s="1" t="s">
        <v>7</v>
      </c>
      <c r="AQ6" s="1" t="s">
        <v>7</v>
      </c>
      <c r="AR6" s="1" t="s">
        <v>7</v>
      </c>
      <c r="AS6" s="1"/>
      <c r="AT6" s="1"/>
      <c r="AU6" s="1"/>
      <c r="AV6" s="1"/>
      <c r="AW6" s="1"/>
      <c r="AX6" s="1"/>
    </row>
    <row r="7" spans="1:50" x14ac:dyDescent="0.25">
      <c r="A7" s="4"/>
      <c r="B7" s="4"/>
      <c r="C7" s="2" t="s">
        <v>5</v>
      </c>
      <c r="D7" s="1" t="s">
        <v>31</v>
      </c>
      <c r="E7" s="1" t="s">
        <v>31</v>
      </c>
      <c r="F7" s="1" t="s">
        <v>31</v>
      </c>
      <c r="G7" s="1" t="s">
        <v>31</v>
      </c>
      <c r="H7" s="1" t="s">
        <v>31</v>
      </c>
      <c r="I7" s="1" t="s">
        <v>31</v>
      </c>
      <c r="J7" s="1" t="s">
        <v>31</v>
      </c>
      <c r="K7" s="1" t="s">
        <v>31</v>
      </c>
      <c r="L7" s="1" t="s">
        <v>31</v>
      </c>
      <c r="M7" s="1" t="s">
        <v>31</v>
      </c>
      <c r="N7" s="1" t="s">
        <v>31</v>
      </c>
      <c r="O7" s="1" t="s">
        <v>31</v>
      </c>
      <c r="P7" s="1" t="s">
        <v>31</v>
      </c>
      <c r="Q7" s="1" t="s">
        <v>31</v>
      </c>
      <c r="R7" s="1" t="s">
        <v>31</v>
      </c>
      <c r="S7" s="1" t="s">
        <v>31</v>
      </c>
      <c r="T7" s="1" t="s">
        <v>31</v>
      </c>
      <c r="U7" s="7" t="s">
        <v>31</v>
      </c>
      <c r="V7" s="7" t="s">
        <v>31</v>
      </c>
      <c r="W7" s="1" t="s">
        <v>31</v>
      </c>
      <c r="X7" s="1" t="s">
        <v>31</v>
      </c>
      <c r="Y7" s="1" t="s">
        <v>31</v>
      </c>
      <c r="AB7" s="1"/>
      <c r="AC7" s="1" t="s">
        <v>30</v>
      </c>
      <c r="AD7" s="1" t="s">
        <v>30</v>
      </c>
      <c r="AE7" s="1" t="s">
        <v>30</v>
      </c>
      <c r="AF7" s="1" t="s">
        <v>30</v>
      </c>
      <c r="AG7" s="1" t="s">
        <v>30</v>
      </c>
      <c r="AH7" s="1" t="s">
        <v>30</v>
      </c>
      <c r="AI7" s="1" t="s">
        <v>30</v>
      </c>
      <c r="AJ7" s="1" t="s">
        <v>30</v>
      </c>
      <c r="AK7" s="1" t="s">
        <v>30</v>
      </c>
      <c r="AL7" s="1" t="s">
        <v>30</v>
      </c>
      <c r="AM7" s="1" t="s">
        <v>30</v>
      </c>
      <c r="AN7" s="1" t="s">
        <v>30</v>
      </c>
      <c r="AO7" s="1" t="s">
        <v>30</v>
      </c>
      <c r="AP7" s="1" t="s">
        <v>30</v>
      </c>
      <c r="AQ7" s="1" t="s">
        <v>30</v>
      </c>
      <c r="AR7" s="1" t="s">
        <v>30</v>
      </c>
      <c r="AS7" s="1"/>
      <c r="AT7" s="1"/>
      <c r="AU7" s="1"/>
      <c r="AV7" s="1"/>
      <c r="AW7" s="1"/>
      <c r="AX7" s="1"/>
    </row>
    <row r="8" spans="1:50" x14ac:dyDescent="0.25">
      <c r="A8" s="4"/>
      <c r="B8" s="4"/>
      <c r="C8" s="2" t="s">
        <v>32</v>
      </c>
      <c r="D8" s="1" t="s">
        <v>3</v>
      </c>
      <c r="E8" s="1" t="s">
        <v>3</v>
      </c>
      <c r="F8" s="1" t="s">
        <v>3</v>
      </c>
      <c r="G8" s="1" t="s">
        <v>3</v>
      </c>
      <c r="H8" s="1" t="s">
        <v>3</v>
      </c>
      <c r="I8" s="1" t="s">
        <v>3</v>
      </c>
      <c r="J8" s="1" t="s">
        <v>3</v>
      </c>
      <c r="K8" s="1" t="s">
        <v>3</v>
      </c>
      <c r="L8" s="1" t="s">
        <v>3</v>
      </c>
      <c r="M8" s="1" t="s">
        <v>3</v>
      </c>
      <c r="N8" s="1" t="s">
        <v>3</v>
      </c>
      <c r="O8" s="1" t="s">
        <v>3</v>
      </c>
      <c r="P8" s="1" t="s">
        <v>3</v>
      </c>
      <c r="Q8" s="1" t="s">
        <v>3</v>
      </c>
      <c r="R8" s="1" t="s">
        <v>3</v>
      </c>
      <c r="S8" s="1" t="s">
        <v>3</v>
      </c>
      <c r="T8" s="1" t="s">
        <v>3</v>
      </c>
      <c r="U8" s="7" t="s">
        <v>3</v>
      </c>
      <c r="V8" s="7" t="s">
        <v>3</v>
      </c>
      <c r="W8" s="1" t="s">
        <v>3</v>
      </c>
      <c r="X8" s="1" t="s">
        <v>3</v>
      </c>
      <c r="Y8" s="1" t="s">
        <v>3</v>
      </c>
      <c r="AB8" s="1"/>
      <c r="AC8" s="1" t="s">
        <v>3</v>
      </c>
      <c r="AD8" s="1" t="s">
        <v>3</v>
      </c>
      <c r="AE8" s="1" t="s">
        <v>3</v>
      </c>
      <c r="AF8" s="1" t="s">
        <v>3</v>
      </c>
      <c r="AG8" s="1" t="s">
        <v>3</v>
      </c>
      <c r="AH8" s="1" t="s">
        <v>3</v>
      </c>
      <c r="AI8" s="1" t="s">
        <v>3</v>
      </c>
      <c r="AJ8" s="1" t="s">
        <v>3</v>
      </c>
      <c r="AK8" s="1" t="s">
        <v>3</v>
      </c>
      <c r="AL8" s="1" t="s">
        <v>3</v>
      </c>
      <c r="AM8" s="1" t="s">
        <v>3</v>
      </c>
      <c r="AN8" s="1" t="s">
        <v>3</v>
      </c>
      <c r="AO8" s="1" t="s">
        <v>3</v>
      </c>
      <c r="AP8" s="1" t="s">
        <v>3</v>
      </c>
      <c r="AQ8" s="1" t="s">
        <v>3</v>
      </c>
      <c r="AR8" s="1" t="s">
        <v>3</v>
      </c>
      <c r="AS8" s="1"/>
      <c r="AT8" s="1"/>
      <c r="AU8" s="1"/>
      <c r="AV8" s="1"/>
      <c r="AW8" s="1"/>
      <c r="AX8" s="1"/>
    </row>
    <row r="9" spans="1:50" x14ac:dyDescent="0.25">
      <c r="A9" s="4"/>
      <c r="B9" s="4"/>
      <c r="C9" s="2" t="s">
        <v>33</v>
      </c>
      <c r="D9" s="1">
        <v>20</v>
      </c>
      <c r="E9" s="1">
        <v>20</v>
      </c>
      <c r="F9" s="1">
        <v>15</v>
      </c>
      <c r="G9" s="1">
        <v>15</v>
      </c>
      <c r="H9" s="1">
        <v>15</v>
      </c>
      <c r="I9" s="1">
        <v>15</v>
      </c>
      <c r="J9" s="1">
        <v>15</v>
      </c>
      <c r="K9" s="1">
        <v>15</v>
      </c>
      <c r="L9" s="1">
        <v>15</v>
      </c>
      <c r="M9" s="1">
        <v>15</v>
      </c>
      <c r="N9" s="1">
        <v>15</v>
      </c>
      <c r="O9" s="1">
        <v>10</v>
      </c>
      <c r="P9" s="1">
        <v>10</v>
      </c>
      <c r="Q9" s="1">
        <v>10</v>
      </c>
      <c r="R9" s="1">
        <v>10</v>
      </c>
      <c r="S9" s="1">
        <v>10</v>
      </c>
      <c r="T9" s="1">
        <v>10</v>
      </c>
      <c r="U9" s="7">
        <v>10</v>
      </c>
      <c r="V9" s="7">
        <v>10</v>
      </c>
      <c r="W9" s="1">
        <v>15</v>
      </c>
      <c r="X9" s="1">
        <v>15</v>
      </c>
      <c r="Y9" s="1">
        <v>15</v>
      </c>
      <c r="AB9" s="1"/>
      <c r="AC9" s="1">
        <v>20</v>
      </c>
      <c r="AD9" s="1">
        <v>20</v>
      </c>
      <c r="AE9" s="1">
        <v>20</v>
      </c>
      <c r="AF9" s="1">
        <v>20</v>
      </c>
      <c r="AG9" s="1">
        <v>20</v>
      </c>
      <c r="AH9" s="1">
        <v>20</v>
      </c>
      <c r="AI9" s="1">
        <v>20</v>
      </c>
      <c r="AJ9" s="1">
        <v>20</v>
      </c>
      <c r="AK9" s="1">
        <v>20</v>
      </c>
      <c r="AL9" s="1">
        <v>10</v>
      </c>
      <c r="AM9" s="1">
        <v>10</v>
      </c>
      <c r="AN9" s="1">
        <v>10</v>
      </c>
      <c r="AO9" s="1">
        <v>20</v>
      </c>
      <c r="AP9" s="1">
        <v>20</v>
      </c>
      <c r="AQ9" s="1">
        <v>20</v>
      </c>
      <c r="AR9" s="1">
        <v>20</v>
      </c>
      <c r="AS9" s="1"/>
      <c r="AT9" s="1"/>
      <c r="AU9" s="1"/>
      <c r="AV9" s="1"/>
      <c r="AW9" s="1"/>
      <c r="AX9" s="1"/>
    </row>
    <row r="10" spans="1:50" x14ac:dyDescent="0.25">
      <c r="A10" s="4"/>
      <c r="B10" s="4"/>
      <c r="C10" s="2" t="s">
        <v>34</v>
      </c>
      <c r="D10" s="1" t="s">
        <v>4</v>
      </c>
      <c r="E10" s="1" t="s">
        <v>4</v>
      </c>
      <c r="F10" s="1" t="s">
        <v>4</v>
      </c>
      <c r="G10" s="1" t="s">
        <v>4</v>
      </c>
      <c r="H10" s="1" t="s">
        <v>4</v>
      </c>
      <c r="I10" s="1" t="s">
        <v>4</v>
      </c>
      <c r="J10" s="1" t="s">
        <v>4</v>
      </c>
      <c r="K10" s="1" t="s">
        <v>4</v>
      </c>
      <c r="L10" s="1" t="s">
        <v>4</v>
      </c>
      <c r="M10" s="1" t="s">
        <v>4</v>
      </c>
      <c r="N10" s="1" t="s">
        <v>4</v>
      </c>
      <c r="O10" s="1" t="s">
        <v>4</v>
      </c>
      <c r="P10" s="1" t="s">
        <v>4</v>
      </c>
      <c r="Q10" s="1" t="s">
        <v>4</v>
      </c>
      <c r="R10" s="1" t="s">
        <v>4</v>
      </c>
      <c r="S10" s="1" t="s">
        <v>4</v>
      </c>
      <c r="T10" s="1" t="s">
        <v>4</v>
      </c>
      <c r="U10" s="7" t="s">
        <v>4</v>
      </c>
      <c r="V10" s="7" t="s">
        <v>4</v>
      </c>
      <c r="W10" s="1" t="s">
        <v>4</v>
      </c>
      <c r="X10" s="1" t="s">
        <v>4</v>
      </c>
      <c r="Y10" s="1" t="s">
        <v>4</v>
      </c>
      <c r="AB10" s="1"/>
      <c r="AC10" s="1" t="s">
        <v>4</v>
      </c>
      <c r="AD10" s="1" t="s">
        <v>4</v>
      </c>
      <c r="AE10" s="1" t="s">
        <v>4</v>
      </c>
      <c r="AF10" s="1" t="s">
        <v>4</v>
      </c>
      <c r="AG10" s="1" t="s">
        <v>4</v>
      </c>
      <c r="AH10" s="1" t="s">
        <v>4</v>
      </c>
      <c r="AI10" s="1" t="s">
        <v>4</v>
      </c>
      <c r="AJ10" s="1" t="s">
        <v>4</v>
      </c>
      <c r="AK10" s="1" t="s">
        <v>4</v>
      </c>
      <c r="AL10" s="1" t="s">
        <v>4</v>
      </c>
      <c r="AM10" s="1" t="s">
        <v>4</v>
      </c>
      <c r="AN10" s="1" t="s">
        <v>4</v>
      </c>
      <c r="AO10" s="1" t="s">
        <v>4</v>
      </c>
      <c r="AP10" s="1" t="s">
        <v>4</v>
      </c>
      <c r="AQ10" s="1" t="s">
        <v>4</v>
      </c>
      <c r="AR10" s="1" t="s">
        <v>4</v>
      </c>
      <c r="AS10" s="1"/>
      <c r="AT10" s="1"/>
      <c r="AU10" s="1"/>
      <c r="AV10" s="1"/>
      <c r="AW10" s="1"/>
      <c r="AX10" s="1"/>
    </row>
    <row r="11" spans="1:50" x14ac:dyDescent="0.25">
      <c r="A11" s="4"/>
      <c r="B11" s="4"/>
      <c r="C11" s="2" t="s">
        <v>35</v>
      </c>
      <c r="D11" t="s">
        <v>66</v>
      </c>
      <c r="E11" t="s">
        <v>66</v>
      </c>
      <c r="F11" t="s">
        <v>55</v>
      </c>
      <c r="G11" t="s">
        <v>55</v>
      </c>
      <c r="H11" t="s">
        <v>55</v>
      </c>
      <c r="I11" t="s">
        <v>55</v>
      </c>
      <c r="J11" t="s">
        <v>55</v>
      </c>
      <c r="K11" t="s">
        <v>103</v>
      </c>
      <c r="L11" t="s">
        <v>103</v>
      </c>
      <c r="M11" t="s">
        <v>103</v>
      </c>
      <c r="N11" t="s">
        <v>103</v>
      </c>
      <c r="O11" t="s">
        <v>85</v>
      </c>
      <c r="P11" t="s">
        <v>85</v>
      </c>
      <c r="Q11" t="s">
        <v>85</v>
      </c>
      <c r="R11" t="s">
        <v>85</v>
      </c>
      <c r="S11" t="s">
        <v>85</v>
      </c>
      <c r="T11" t="s">
        <v>85</v>
      </c>
      <c r="U11" s="8" t="s">
        <v>85</v>
      </c>
      <c r="V11" s="8" t="s">
        <v>85</v>
      </c>
      <c r="W11" t="s">
        <v>97</v>
      </c>
      <c r="X11" t="s">
        <v>97</v>
      </c>
      <c r="Y11" t="s">
        <v>97</v>
      </c>
      <c r="AC11" t="s">
        <v>103</v>
      </c>
      <c r="AD11" t="s">
        <v>103</v>
      </c>
      <c r="AE11" t="s">
        <v>103</v>
      </c>
      <c r="AF11" t="s">
        <v>103</v>
      </c>
      <c r="AG11" t="s">
        <v>103</v>
      </c>
      <c r="AH11" t="s">
        <v>103</v>
      </c>
      <c r="AI11" t="s">
        <v>103</v>
      </c>
      <c r="AJ11" t="s">
        <v>103</v>
      </c>
      <c r="AK11" t="s">
        <v>103</v>
      </c>
      <c r="AL11" t="s">
        <v>85</v>
      </c>
      <c r="AM11" t="s">
        <v>85</v>
      </c>
      <c r="AN11" t="s">
        <v>85</v>
      </c>
      <c r="AO11" t="s">
        <v>97</v>
      </c>
      <c r="AP11" t="s">
        <v>97</v>
      </c>
      <c r="AQ11" t="s">
        <v>97</v>
      </c>
      <c r="AR11" t="s">
        <v>97</v>
      </c>
    </row>
    <row r="12" spans="1:50" x14ac:dyDescent="0.25">
      <c r="A12" s="9" t="s">
        <v>43</v>
      </c>
      <c r="B12" s="10" t="s">
        <v>116</v>
      </c>
      <c r="C12" t="s">
        <v>140</v>
      </c>
      <c r="D12">
        <v>0.8</v>
      </c>
      <c r="E12">
        <v>0.8</v>
      </c>
      <c r="F12">
        <v>0.65</v>
      </c>
      <c r="G12">
        <v>0.65</v>
      </c>
      <c r="I12">
        <v>0.65</v>
      </c>
      <c r="J12">
        <v>0.65</v>
      </c>
      <c r="K12">
        <v>0.65</v>
      </c>
      <c r="L12">
        <v>0.65</v>
      </c>
      <c r="M12">
        <v>0.65</v>
      </c>
      <c r="N12">
        <v>0.65</v>
      </c>
      <c r="O12">
        <v>0.65</v>
      </c>
      <c r="P12">
        <v>0.65</v>
      </c>
      <c r="Q12">
        <v>0.65</v>
      </c>
      <c r="R12">
        <v>0.65</v>
      </c>
      <c r="S12">
        <v>0.65</v>
      </c>
      <c r="T12">
        <v>0.65</v>
      </c>
      <c r="U12" s="8">
        <v>0.65</v>
      </c>
      <c r="V12" s="8">
        <v>0.65</v>
      </c>
      <c r="W12">
        <v>0.65</v>
      </c>
      <c r="X12">
        <v>0.65</v>
      </c>
      <c r="Y12">
        <v>0.65</v>
      </c>
      <c r="Z12" s="2"/>
      <c r="AA12" s="2"/>
      <c r="AC12">
        <v>0.8</v>
      </c>
      <c r="AD12">
        <v>0.8</v>
      </c>
      <c r="AE12">
        <v>0.8</v>
      </c>
      <c r="AG12">
        <v>0.8</v>
      </c>
      <c r="AH12">
        <v>0.65</v>
      </c>
      <c r="AI12">
        <v>0.65</v>
      </c>
      <c r="AJ12">
        <v>0.65</v>
      </c>
      <c r="AK12">
        <v>0.65</v>
      </c>
      <c r="AL12">
        <v>0.65</v>
      </c>
      <c r="AM12">
        <v>0.65</v>
      </c>
      <c r="AN12">
        <v>0.65</v>
      </c>
      <c r="AO12">
        <v>0.65</v>
      </c>
      <c r="AP12">
        <v>0.65</v>
      </c>
      <c r="AQ12">
        <v>0.65</v>
      </c>
      <c r="AR12">
        <v>0.65</v>
      </c>
    </row>
    <row r="13" spans="1:50" x14ac:dyDescent="0.25">
      <c r="A13" s="9"/>
      <c r="B13" s="10"/>
      <c r="C13" t="s">
        <v>141</v>
      </c>
      <c r="D13">
        <v>120</v>
      </c>
      <c r="E13">
        <v>41</v>
      </c>
      <c r="F13">
        <v>242</v>
      </c>
      <c r="G13">
        <v>102</v>
      </c>
      <c r="I13">
        <v>98</v>
      </c>
      <c r="J13">
        <v>120</v>
      </c>
      <c r="K13">
        <v>34</v>
      </c>
      <c r="L13">
        <v>179</v>
      </c>
      <c r="M13">
        <v>120</v>
      </c>
      <c r="N13">
        <v>101</v>
      </c>
      <c r="O13">
        <v>144</v>
      </c>
      <c r="P13">
        <v>179</v>
      </c>
      <c r="Q13">
        <v>91</v>
      </c>
      <c r="R13">
        <v>133</v>
      </c>
      <c r="S13">
        <v>156</v>
      </c>
      <c r="T13">
        <v>147</v>
      </c>
      <c r="U13" s="8">
        <v>134</v>
      </c>
      <c r="V13" s="8">
        <v>216</v>
      </c>
      <c r="W13">
        <v>127</v>
      </c>
      <c r="X13">
        <v>184</v>
      </c>
      <c r="Y13">
        <v>140</v>
      </c>
      <c r="Z13" s="2"/>
      <c r="AA13" s="2"/>
      <c r="AC13">
        <v>120</v>
      </c>
      <c r="AD13">
        <v>141</v>
      </c>
      <c r="AE13">
        <v>219</v>
      </c>
      <c r="AG13">
        <v>129</v>
      </c>
      <c r="AH13">
        <v>138</v>
      </c>
      <c r="AI13">
        <v>186</v>
      </c>
      <c r="AJ13">
        <v>98</v>
      </c>
      <c r="AK13">
        <v>138</v>
      </c>
      <c r="AL13">
        <v>92</v>
      </c>
      <c r="AM13">
        <v>86</v>
      </c>
      <c r="AN13">
        <v>76</v>
      </c>
      <c r="AO13">
        <v>88</v>
      </c>
      <c r="AP13">
        <v>102</v>
      </c>
      <c r="AQ13">
        <v>112</v>
      </c>
      <c r="AR13">
        <v>94</v>
      </c>
    </row>
    <row r="14" spans="1:50" x14ac:dyDescent="0.25">
      <c r="A14" s="9"/>
      <c r="B14" s="10"/>
      <c r="C14" t="s">
        <v>142</v>
      </c>
      <c r="D14">
        <v>115</v>
      </c>
      <c r="E14">
        <v>78</v>
      </c>
      <c r="F14">
        <v>122</v>
      </c>
      <c r="G14">
        <v>216</v>
      </c>
      <c r="I14">
        <v>125</v>
      </c>
      <c r="J14">
        <v>265</v>
      </c>
      <c r="K14">
        <v>108</v>
      </c>
      <c r="L14">
        <v>148</v>
      </c>
      <c r="M14">
        <v>208</v>
      </c>
      <c r="N14">
        <v>78</v>
      </c>
      <c r="O14">
        <v>109</v>
      </c>
      <c r="P14">
        <v>66</v>
      </c>
      <c r="Q14">
        <v>57</v>
      </c>
      <c r="R14">
        <v>91</v>
      </c>
      <c r="S14">
        <v>138</v>
      </c>
      <c r="T14">
        <v>134</v>
      </c>
      <c r="U14" s="8">
        <v>37</v>
      </c>
      <c r="V14" s="8">
        <v>95</v>
      </c>
      <c r="W14">
        <v>14</v>
      </c>
      <c r="X14">
        <v>29</v>
      </c>
      <c r="Y14">
        <v>38</v>
      </c>
      <c r="Z14" s="2"/>
      <c r="AA14" s="2"/>
      <c r="AC14">
        <v>143</v>
      </c>
      <c r="AD14">
        <v>68</v>
      </c>
      <c r="AE14">
        <v>61</v>
      </c>
      <c r="AG14">
        <v>188</v>
      </c>
      <c r="AH14">
        <v>129</v>
      </c>
      <c r="AI14">
        <v>50</v>
      </c>
      <c r="AJ14">
        <v>80</v>
      </c>
      <c r="AK14">
        <v>200</v>
      </c>
      <c r="AL14">
        <v>96</v>
      </c>
      <c r="AM14">
        <v>73</v>
      </c>
      <c r="AN14">
        <v>37</v>
      </c>
      <c r="AO14">
        <v>103</v>
      </c>
      <c r="AP14">
        <v>41</v>
      </c>
      <c r="AQ14">
        <v>138</v>
      </c>
      <c r="AR14">
        <v>8</v>
      </c>
    </row>
    <row r="15" spans="1:50" x14ac:dyDescent="0.25">
      <c r="A15" s="9"/>
      <c r="B15" s="10"/>
      <c r="C15" t="s">
        <v>143</v>
      </c>
      <c r="D15">
        <v>0.83187691669499397</v>
      </c>
      <c r="E15">
        <v>0.82966662666764501</v>
      </c>
      <c r="F15">
        <v>0.72548642059572999</v>
      </c>
      <c r="G15">
        <v>0.81737117495787504</v>
      </c>
      <c r="I15">
        <v>0.69097401441043604</v>
      </c>
      <c r="J15">
        <v>0.87108674224532801</v>
      </c>
      <c r="K15">
        <v>0.691121069729698</v>
      </c>
      <c r="L15">
        <v>0.93631433209008696</v>
      </c>
      <c r="M15">
        <v>0.82181046755607501</v>
      </c>
      <c r="N15">
        <v>0.69684829577031104</v>
      </c>
      <c r="O15">
        <v>0.69094482673716895</v>
      </c>
      <c r="P15">
        <v>0.68572320715982404</v>
      </c>
      <c r="Q15">
        <v>0.78469576523757301</v>
      </c>
      <c r="R15">
        <v>0.70652665313644503</v>
      </c>
      <c r="S15">
        <v>0.76208448871722401</v>
      </c>
      <c r="T15">
        <v>0.87240305992645495</v>
      </c>
      <c r="U15" s="8">
        <v>0.93538509621286303</v>
      </c>
      <c r="V15" s="8">
        <v>0.71181769739755396</v>
      </c>
      <c r="W15">
        <v>0.83957960356581196</v>
      </c>
      <c r="X15">
        <v>0.76426979641308701</v>
      </c>
      <c r="Y15">
        <v>0.73315450343042798</v>
      </c>
      <c r="Z15" s="2"/>
      <c r="AA15" s="2"/>
      <c r="AC15">
        <v>0.81858036811804202</v>
      </c>
      <c r="AD15">
        <v>0.92835760031360104</v>
      </c>
      <c r="AE15">
        <v>0.87392659510223003</v>
      </c>
      <c r="AG15">
        <v>0.82714852581684795</v>
      </c>
      <c r="AH15">
        <v>0.75167543747882304</v>
      </c>
      <c r="AI15">
        <v>0.94528384437254798</v>
      </c>
      <c r="AJ15">
        <v>0.73474768573975302</v>
      </c>
      <c r="AK15">
        <v>0.78761971700260303</v>
      </c>
      <c r="AL15">
        <v>0.70388324000920099</v>
      </c>
      <c r="AM15">
        <v>0.86467977610943703</v>
      </c>
      <c r="AN15">
        <v>0.83562473107441304</v>
      </c>
      <c r="AO15">
        <v>0.70926969013160301</v>
      </c>
      <c r="AP15">
        <v>0.89516991890850806</v>
      </c>
      <c r="AQ15">
        <v>0.74086750534071599</v>
      </c>
      <c r="AR15">
        <v>0.69017342372922597</v>
      </c>
    </row>
    <row r="16" spans="1:50" x14ac:dyDescent="0.25">
      <c r="A16" s="9"/>
      <c r="B16" s="10"/>
      <c r="C16" t="s">
        <v>144</v>
      </c>
      <c r="D16">
        <v>0.82724755588250498</v>
      </c>
      <c r="E16">
        <v>0.82302175275663902</v>
      </c>
      <c r="F16">
        <v>0.71474576811562596</v>
      </c>
      <c r="G16">
        <v>0.818760237549644</v>
      </c>
      <c r="I16">
        <v>0.68616997595111995</v>
      </c>
      <c r="J16">
        <v>0.87220052879875098</v>
      </c>
      <c r="K16">
        <v>0.68517410112611399</v>
      </c>
      <c r="L16">
        <v>0.93724248782028696</v>
      </c>
      <c r="M16">
        <v>0.827771819237757</v>
      </c>
      <c r="N16">
        <v>0.69684829577031104</v>
      </c>
      <c r="O16">
        <v>0.68436319757717501</v>
      </c>
      <c r="P16">
        <v>0.67829969811374502</v>
      </c>
      <c r="Q16">
        <v>0.78887380290880904</v>
      </c>
      <c r="R16">
        <v>0.69810767642685001</v>
      </c>
      <c r="S16">
        <v>0.75984406246143898</v>
      </c>
      <c r="T16">
        <v>0.87351412920469496</v>
      </c>
      <c r="U16" s="8">
        <v>0.93734148993632205</v>
      </c>
      <c r="V16" s="8">
        <v>0.697706563544361</v>
      </c>
      <c r="W16">
        <v>0.83352253924124198</v>
      </c>
      <c r="X16">
        <v>0.76235778364512696</v>
      </c>
      <c r="Y16">
        <v>0.72597288941612304</v>
      </c>
      <c r="Z16" s="2"/>
      <c r="AA16" s="2"/>
      <c r="AC16">
        <v>0.81466776390339701</v>
      </c>
      <c r="AD16">
        <v>0.93342148152020499</v>
      </c>
      <c r="AE16">
        <v>0.87515541321878598</v>
      </c>
      <c r="AG16">
        <v>0.82286045293273502</v>
      </c>
      <c r="AH16">
        <v>0.74291504105100403</v>
      </c>
      <c r="AI16">
        <v>0.94546108661191897</v>
      </c>
      <c r="AJ16">
        <v>0.72186587002840497</v>
      </c>
      <c r="AK16">
        <v>0.78518262440832798</v>
      </c>
      <c r="AL16">
        <v>0.69490590661194496</v>
      </c>
      <c r="AM16">
        <v>0.86435995493329998</v>
      </c>
      <c r="AN16">
        <v>0.83619110732214796</v>
      </c>
      <c r="AO16">
        <v>0.70117076793290001</v>
      </c>
      <c r="AP16">
        <v>0.90186840894537001</v>
      </c>
      <c r="AQ16">
        <v>0.73752040238105099</v>
      </c>
      <c r="AR16">
        <v>0.68117380633154201</v>
      </c>
    </row>
    <row r="17" spans="1:44" x14ac:dyDescent="0.25">
      <c r="A17" s="9"/>
      <c r="B17" s="10"/>
      <c r="C17" t="s">
        <v>145</v>
      </c>
      <c r="D17">
        <v>0.90135159001166498</v>
      </c>
      <c r="E17">
        <v>0.89896169947698001</v>
      </c>
      <c r="F17">
        <v>0.88245478321672699</v>
      </c>
      <c r="G17">
        <v>0.92578348648140796</v>
      </c>
      <c r="I17">
        <v>0.92072959382679997</v>
      </c>
      <c r="J17">
        <v>0.95068240997574605</v>
      </c>
      <c r="K17">
        <v>0.80244732688893605</v>
      </c>
      <c r="L17">
        <v>0.97508360180141596</v>
      </c>
      <c r="M17">
        <v>0.92033305561023904</v>
      </c>
      <c r="N17">
        <v>0.69684829577031104</v>
      </c>
      <c r="O17">
        <v>0.76737529528563597</v>
      </c>
      <c r="P17">
        <v>0.77918592854087698</v>
      </c>
      <c r="Q17">
        <v>0.90215602594410305</v>
      </c>
      <c r="R17">
        <v>0.82114895591799797</v>
      </c>
      <c r="S17">
        <v>0.88040225894284496</v>
      </c>
      <c r="T17">
        <v>0.93546560892300001</v>
      </c>
      <c r="U17" s="8">
        <v>0.97961536462665899</v>
      </c>
      <c r="V17" s="8">
        <v>0.84647831326726897</v>
      </c>
      <c r="W17">
        <v>0.99488498660596303</v>
      </c>
      <c r="X17">
        <v>0.88794688054293602</v>
      </c>
      <c r="Y17">
        <v>0.856056501426391</v>
      </c>
      <c r="Z17" s="2"/>
      <c r="AA17" s="2"/>
      <c r="AC17">
        <v>0.85140084349532197</v>
      </c>
      <c r="AD17">
        <v>0.97158310898629896</v>
      </c>
      <c r="AE17">
        <v>0.93931446459292101</v>
      </c>
      <c r="AG17">
        <v>0.88645994928476501</v>
      </c>
      <c r="AH17">
        <v>0.90712493811275696</v>
      </c>
      <c r="AI17">
        <v>0.98488471880617801</v>
      </c>
      <c r="AJ17">
        <v>0.87920455027436595</v>
      </c>
      <c r="AK17">
        <v>0.92469866324126004</v>
      </c>
      <c r="AL17">
        <v>0.83309575694711502</v>
      </c>
      <c r="AM17">
        <v>0.93763783183371097</v>
      </c>
      <c r="AN17">
        <v>0.903352071101999</v>
      </c>
      <c r="AO17">
        <v>0.82398610849557796</v>
      </c>
      <c r="AP17">
        <v>0.96380454962066997</v>
      </c>
      <c r="AQ17">
        <v>0.85469661324542401</v>
      </c>
      <c r="AR17">
        <v>0.78243535480124904</v>
      </c>
    </row>
    <row r="18" spans="1:44" x14ac:dyDescent="0.25">
      <c r="A18" s="9"/>
      <c r="B18" s="10"/>
      <c r="C18" t="s">
        <v>146</v>
      </c>
      <c r="D18">
        <v>0.83057427888611901</v>
      </c>
      <c r="E18">
        <v>1</v>
      </c>
      <c r="F18">
        <v>0.91288289283893798</v>
      </c>
      <c r="G18">
        <v>0.93463814645995502</v>
      </c>
      <c r="I18">
        <v>0.53051429041939702</v>
      </c>
      <c r="J18">
        <v>0.95066090368610101</v>
      </c>
      <c r="K18">
        <v>0.62237110585581801</v>
      </c>
      <c r="L18">
        <v>0.96470942240980795</v>
      </c>
      <c r="M18">
        <v>0.89463414654825602</v>
      </c>
      <c r="N18">
        <v>1</v>
      </c>
      <c r="O18">
        <v>0.64410962317710996</v>
      </c>
      <c r="P18">
        <v>1</v>
      </c>
      <c r="Q18">
        <v>1</v>
      </c>
      <c r="R18">
        <v>1</v>
      </c>
      <c r="S18">
        <v>0.87337857124572804</v>
      </c>
      <c r="T18">
        <v>0.93022694762178904</v>
      </c>
      <c r="U18" s="8">
        <v>1</v>
      </c>
      <c r="V18" s="8">
        <v>1</v>
      </c>
      <c r="W18">
        <v>1</v>
      </c>
      <c r="X18">
        <v>1</v>
      </c>
      <c r="Y18">
        <v>1</v>
      </c>
      <c r="Z18" s="2"/>
      <c r="AA18" s="2"/>
      <c r="AC18">
        <v>0.62770168695907702</v>
      </c>
      <c r="AD18">
        <v>1</v>
      </c>
      <c r="AE18">
        <v>1</v>
      </c>
      <c r="AG18">
        <v>0.85879474273860701</v>
      </c>
      <c r="AH18">
        <v>0.78908457830180201</v>
      </c>
      <c r="AI18">
        <v>1</v>
      </c>
      <c r="AJ18">
        <v>1</v>
      </c>
      <c r="AK18">
        <v>0.80180820468879599</v>
      </c>
      <c r="AL18">
        <v>1</v>
      </c>
      <c r="AM18">
        <v>1</v>
      </c>
      <c r="AN18">
        <v>1</v>
      </c>
      <c r="AO18">
        <v>0.85989651848942095</v>
      </c>
      <c r="AP18">
        <v>1</v>
      </c>
      <c r="AQ18">
        <v>0.81667464317163097</v>
      </c>
      <c r="AR18">
        <v>1</v>
      </c>
    </row>
    <row r="19" spans="1:44" x14ac:dyDescent="0.25">
      <c r="A19" s="9"/>
      <c r="B19" s="10"/>
      <c r="C19" t="s">
        <v>147</v>
      </c>
      <c r="D19">
        <v>0.79513583112290998</v>
      </c>
      <c r="E19">
        <v>0.36334350332409099</v>
      </c>
      <c r="F19">
        <v>0.89790745584884601</v>
      </c>
      <c r="G19">
        <v>1.0000427661121301</v>
      </c>
      <c r="I19">
        <v>0.77314144843495902</v>
      </c>
      <c r="J19">
        <v>0.92369999999999997</v>
      </c>
      <c r="K19">
        <v>0.82889184849874098</v>
      </c>
      <c r="L19">
        <v>0.89126000000000005</v>
      </c>
      <c r="M19">
        <v>1.0001132785065401</v>
      </c>
      <c r="N19">
        <v>0.43617021276595802</v>
      </c>
      <c r="O19">
        <v>0.37077464936003801</v>
      </c>
      <c r="P19">
        <v>0.84073784605953195</v>
      </c>
      <c r="Q19">
        <v>0.78310000000000002</v>
      </c>
      <c r="R19">
        <v>0.75720014218374498</v>
      </c>
      <c r="S19">
        <v>1.00005115351169</v>
      </c>
      <c r="T19">
        <v>0.89129999999999998</v>
      </c>
      <c r="U19" s="8">
        <v>0.98127730999999996</v>
      </c>
      <c r="V19" s="8">
        <v>0.98504627241787202</v>
      </c>
      <c r="W19">
        <v>0.91271599999999997</v>
      </c>
      <c r="X19">
        <v>1.0023923444976099</v>
      </c>
      <c r="Y19">
        <v>1.26856955951044</v>
      </c>
      <c r="Z19" s="2"/>
      <c r="AA19" s="2"/>
      <c r="AC19">
        <v>0.835299137843594</v>
      </c>
      <c r="AD19">
        <v>0.77195345343366595</v>
      </c>
      <c r="AE19">
        <v>1.00173224449394</v>
      </c>
      <c r="AG19">
        <v>0.42092446390399302</v>
      </c>
      <c r="AH19">
        <v>1.0011389521640099</v>
      </c>
      <c r="AI19">
        <v>0.61270000000000002</v>
      </c>
      <c r="AJ19">
        <v>0.612784</v>
      </c>
      <c r="AK19">
        <v>0.51276100000000002</v>
      </c>
      <c r="AL19">
        <v>0.71267100000000005</v>
      </c>
      <c r="AM19">
        <v>0.81261000000000005</v>
      </c>
      <c r="AN19">
        <v>0.81369999999999998</v>
      </c>
      <c r="AO19">
        <v>0.76119999999999999</v>
      </c>
      <c r="AP19">
        <v>0.61256100000000002</v>
      </c>
      <c r="AQ19">
        <v>1.00062641545801</v>
      </c>
      <c r="AR19">
        <v>0.93333333333333302</v>
      </c>
    </row>
    <row r="20" spans="1:44" x14ac:dyDescent="0.25">
      <c r="A20" s="9"/>
      <c r="B20" s="10"/>
      <c r="C20" t="s">
        <v>148</v>
      </c>
      <c r="D20">
        <v>1.5298490531520501</v>
      </c>
      <c r="E20">
        <v>1.66331840563684</v>
      </c>
      <c r="F20">
        <v>2.4297341924187101</v>
      </c>
      <c r="G20">
        <v>1.0022686959978</v>
      </c>
      <c r="I20">
        <v>4.8148584254979703</v>
      </c>
      <c r="J20">
        <v>1.0000085960096301</v>
      </c>
      <c r="K20">
        <v>3.8664283913047899</v>
      </c>
      <c r="L20">
        <v>2.1289099999999999</v>
      </c>
      <c r="M20">
        <v>1.0053230683433401</v>
      </c>
      <c r="N20">
        <v>8.3178099999999997</v>
      </c>
      <c r="O20">
        <v>2.6133939423346999</v>
      </c>
      <c r="P20">
        <v>2.9356631962178201</v>
      </c>
      <c r="Q20">
        <v>1.00839665424751</v>
      </c>
      <c r="R20">
        <v>1.93761499195099</v>
      </c>
      <c r="S20">
        <v>1.0056227258832999</v>
      </c>
      <c r="T20">
        <v>2.1372810000000002</v>
      </c>
      <c r="U20" s="8">
        <v>2.1289099999999999</v>
      </c>
      <c r="V20" s="8">
        <v>3.6296499019111899</v>
      </c>
      <c r="W20">
        <v>2.9881700000000002</v>
      </c>
      <c r="X20">
        <v>1.0014684647188401</v>
      </c>
      <c r="Y20">
        <v>2.6284016851972498</v>
      </c>
      <c r="Z20" s="2"/>
      <c r="AA20" s="2"/>
      <c r="AC20">
        <v>6.2144854554168898</v>
      </c>
      <c r="AD20">
        <v>1.0019980310965999</v>
      </c>
      <c r="AE20">
        <v>1.04008426396654</v>
      </c>
      <c r="AG20">
        <v>1.86700739817438</v>
      </c>
      <c r="AH20">
        <v>1.0418164208454099</v>
      </c>
      <c r="AI20">
        <v>6.1288999999999998</v>
      </c>
      <c r="AJ20">
        <v>1.27367976412163</v>
      </c>
      <c r="AK20">
        <v>1.00110905814516</v>
      </c>
      <c r="AL20">
        <v>1.8307875228306301</v>
      </c>
      <c r="AM20">
        <v>3.1267</v>
      </c>
      <c r="AN20">
        <v>4.1328709999999997</v>
      </c>
      <c r="AO20">
        <v>1.4180062099595301</v>
      </c>
      <c r="AP20">
        <v>1.0000016055268699</v>
      </c>
      <c r="AQ20">
        <v>1.0257627485859599</v>
      </c>
      <c r="AR20">
        <v>0.93773506059339695</v>
      </c>
    </row>
    <row r="21" spans="1:44" x14ac:dyDescent="0.25">
      <c r="A21" s="9"/>
      <c r="B21" s="10"/>
      <c r="C21" t="s">
        <v>149</v>
      </c>
      <c r="D21">
        <v>0.852173913043478</v>
      </c>
      <c r="E21">
        <v>0.46153846153846201</v>
      </c>
      <c r="F21">
        <v>0.68852459016393397</v>
      </c>
      <c r="G21">
        <v>0.71289000000000002</v>
      </c>
      <c r="I21">
        <v>0.13600000000000001</v>
      </c>
      <c r="J21">
        <v>0.91278000000000004</v>
      </c>
      <c r="K21">
        <v>0.30555555555555602</v>
      </c>
      <c r="L21">
        <v>0.89128700000000005</v>
      </c>
      <c r="M21">
        <v>0.91327100000000005</v>
      </c>
      <c r="N21">
        <v>2.5641025641025599E-2</v>
      </c>
      <c r="O21">
        <v>0.43119266055045902</v>
      </c>
      <c r="P21">
        <v>0.80303030303030298</v>
      </c>
      <c r="Q21">
        <v>0.91327100000000005</v>
      </c>
      <c r="R21">
        <v>0.76923076923076905</v>
      </c>
      <c r="S21">
        <v>0.37169999999999997</v>
      </c>
      <c r="T21">
        <v>0.37718000000000002</v>
      </c>
      <c r="U21" s="8">
        <v>0.97297297297297303</v>
      </c>
      <c r="V21" s="8">
        <v>0.87368421052631595</v>
      </c>
      <c r="W21">
        <v>0.92372175999999995</v>
      </c>
      <c r="X21">
        <v>0.65781999999999996</v>
      </c>
      <c r="Y21">
        <v>0.86842105263157898</v>
      </c>
      <c r="Z21" s="2"/>
      <c r="AA21" s="2"/>
      <c r="AC21">
        <v>0.14685314685314699</v>
      </c>
      <c r="AD21">
        <v>0.81699999999999995</v>
      </c>
      <c r="AE21">
        <v>0.78120000000000001</v>
      </c>
      <c r="AG21">
        <v>0.47340425531914898</v>
      </c>
      <c r="AH21">
        <v>0.92371879999999995</v>
      </c>
      <c r="AI21">
        <v>0.99912710000000005</v>
      </c>
      <c r="AJ21">
        <v>0.96250000000000002</v>
      </c>
      <c r="AK21">
        <v>0.91742999999999997</v>
      </c>
      <c r="AL21">
        <v>0.85126137899999998</v>
      </c>
      <c r="AM21">
        <v>0.81937000000000004</v>
      </c>
      <c r="AN21">
        <v>0.94371799999999995</v>
      </c>
      <c r="AO21">
        <v>0.90291262135922301</v>
      </c>
      <c r="AP21">
        <v>0.61821720000000002</v>
      </c>
      <c r="AQ21">
        <v>0.31781979999999999</v>
      </c>
      <c r="AR21">
        <v>0.875</v>
      </c>
    </row>
    <row r="22" spans="1:44" x14ac:dyDescent="0.25">
      <c r="A22" s="9"/>
      <c r="B22" s="5"/>
      <c r="C22" t="s">
        <v>163</v>
      </c>
      <c r="D22">
        <f>D20/D19</f>
        <v>1.9240097015771009</v>
      </c>
      <c r="E22">
        <f t="shared" ref="E22:AR22" si="0">E20/E19</f>
        <v>4.5778124293396605</v>
      </c>
      <c r="F22">
        <f t="shared" si="0"/>
        <v>2.7059962322305653</v>
      </c>
      <c r="G22">
        <f t="shared" si="0"/>
        <v>1.0022258346953739</v>
      </c>
      <c r="I22">
        <f t="shared" si="0"/>
        <v>6.2276552825417726</v>
      </c>
      <c r="J22">
        <f t="shared" si="0"/>
        <v>1.0826118826563063</v>
      </c>
      <c r="K22">
        <f t="shared" si="0"/>
        <v>4.6645752377798448</v>
      </c>
      <c r="L22">
        <f t="shared" si="0"/>
        <v>2.38865202073469</v>
      </c>
      <c r="M22">
        <f t="shared" si="0"/>
        <v>1.0052091997464325</v>
      </c>
      <c r="N22">
        <f t="shared" si="0"/>
        <v>19.07010097560973</v>
      </c>
      <c r="O22">
        <f t="shared" si="0"/>
        <v>7.0484698639603671</v>
      </c>
      <c r="P22">
        <f t="shared" si="0"/>
        <v>3.4917700088999539</v>
      </c>
      <c r="Q22">
        <f t="shared" si="0"/>
        <v>1.2876984475131017</v>
      </c>
      <c r="R22">
        <f t="shared" si="0"/>
        <v>2.5589205336953054</v>
      </c>
      <c r="S22">
        <f t="shared" si="0"/>
        <v>1.0055712873806957</v>
      </c>
      <c r="T22">
        <f t="shared" si="0"/>
        <v>2.3979367216425449</v>
      </c>
      <c r="U22" s="8">
        <f t="shared" si="0"/>
        <v>2.1695294269058354</v>
      </c>
      <c r="V22" s="8">
        <f t="shared" si="0"/>
        <v>3.684750659481137</v>
      </c>
      <c r="W22">
        <f t="shared" si="0"/>
        <v>3.273931869278067</v>
      </c>
      <c r="X22">
        <f t="shared" si="0"/>
        <v>0.99907832518490269</v>
      </c>
      <c r="Y22">
        <f t="shared" si="0"/>
        <v>2.0719413180713473</v>
      </c>
      <c r="AC22">
        <f t="shared" si="0"/>
        <v>7.439832239573704</v>
      </c>
      <c r="AD22">
        <f t="shared" si="0"/>
        <v>1.2980031718747946</v>
      </c>
      <c r="AE22">
        <f t="shared" si="0"/>
        <v>1.038285699280824</v>
      </c>
      <c r="AG22">
        <f t="shared" si="0"/>
        <v>4.4354927267905682</v>
      </c>
      <c r="AH22">
        <f t="shared" si="0"/>
        <v>1.0406311916976896</v>
      </c>
      <c r="AI22">
        <f t="shared" si="0"/>
        <v>10.003101028235678</v>
      </c>
      <c r="AJ22">
        <f t="shared" si="0"/>
        <v>2.0785134143868476</v>
      </c>
      <c r="AK22">
        <f t="shared" si="0"/>
        <v>1.9523892381541499</v>
      </c>
      <c r="AL22">
        <f t="shared" si="0"/>
        <v>2.5689098094781881</v>
      </c>
      <c r="AM22">
        <f t="shared" si="0"/>
        <v>3.8477252310456427</v>
      </c>
      <c r="AN22">
        <f t="shared" si="0"/>
        <v>5.0791090082339929</v>
      </c>
      <c r="AO22">
        <f t="shared" si="0"/>
        <v>1.8628562926425776</v>
      </c>
      <c r="AP22">
        <f t="shared" si="0"/>
        <v>1.6324930995066123</v>
      </c>
      <c r="AQ22">
        <f t="shared" si="0"/>
        <v>1.025120597197551</v>
      </c>
      <c r="AR22">
        <f t="shared" si="0"/>
        <v>1.0047161363500685</v>
      </c>
    </row>
    <row r="23" spans="1:44" x14ac:dyDescent="0.25">
      <c r="A23" s="9"/>
      <c r="B23" s="10" t="s">
        <v>117</v>
      </c>
      <c r="C23" t="s">
        <v>140</v>
      </c>
      <c r="D23">
        <v>0.8</v>
      </c>
      <c r="E23">
        <v>0.8</v>
      </c>
      <c r="G23">
        <v>0.65</v>
      </c>
      <c r="I23">
        <v>0.65</v>
      </c>
      <c r="J23">
        <v>0.65</v>
      </c>
      <c r="K23">
        <v>0.65</v>
      </c>
      <c r="L23">
        <v>0.65</v>
      </c>
      <c r="M23">
        <v>0.65</v>
      </c>
      <c r="N23">
        <v>0.65</v>
      </c>
      <c r="O23">
        <v>0.65</v>
      </c>
      <c r="P23">
        <v>0.65</v>
      </c>
      <c r="Q23">
        <v>0.65</v>
      </c>
      <c r="R23">
        <v>0.65</v>
      </c>
      <c r="S23">
        <v>0.65</v>
      </c>
      <c r="T23">
        <v>0.65</v>
      </c>
      <c r="U23" s="8">
        <v>0.65</v>
      </c>
      <c r="V23" s="8">
        <v>0.65</v>
      </c>
      <c r="W23">
        <v>0.65</v>
      </c>
      <c r="X23">
        <v>0.65</v>
      </c>
      <c r="Y23">
        <v>0.65</v>
      </c>
      <c r="Z23" s="2"/>
      <c r="AA23" s="2"/>
      <c r="AC23">
        <v>0.8</v>
      </c>
      <c r="AD23">
        <v>0.8</v>
      </c>
      <c r="AE23">
        <v>0.8</v>
      </c>
      <c r="AG23">
        <v>0.8</v>
      </c>
      <c r="AH23">
        <v>0.65</v>
      </c>
      <c r="AI23">
        <v>0.65</v>
      </c>
      <c r="AJ23">
        <v>0.65</v>
      </c>
      <c r="AK23">
        <v>0.65</v>
      </c>
      <c r="AL23">
        <v>0.65</v>
      </c>
      <c r="AM23">
        <v>0.65</v>
      </c>
      <c r="AN23">
        <v>0.65</v>
      </c>
      <c r="AO23">
        <v>0.65</v>
      </c>
      <c r="AP23">
        <v>0.65</v>
      </c>
      <c r="AR23">
        <v>0.65</v>
      </c>
    </row>
    <row r="24" spans="1:44" x14ac:dyDescent="0.25">
      <c r="A24" s="9"/>
      <c r="B24" s="10"/>
      <c r="C24" t="s">
        <v>141</v>
      </c>
      <c r="D24">
        <v>120</v>
      </c>
      <c r="E24">
        <v>254</v>
      </c>
      <c r="G24">
        <v>201</v>
      </c>
      <c r="I24">
        <v>121</v>
      </c>
      <c r="J24">
        <v>134</v>
      </c>
      <c r="K24">
        <v>167</v>
      </c>
      <c r="L24">
        <v>318</v>
      </c>
      <c r="M24">
        <v>239</v>
      </c>
      <c r="N24">
        <v>129</v>
      </c>
      <c r="O24">
        <v>89</v>
      </c>
      <c r="P24">
        <v>76</v>
      </c>
      <c r="Q24">
        <v>68</v>
      </c>
      <c r="R24">
        <v>177</v>
      </c>
      <c r="S24">
        <v>169</v>
      </c>
      <c r="T24">
        <v>143</v>
      </c>
      <c r="U24" s="8">
        <v>123</v>
      </c>
      <c r="V24" s="8">
        <v>104</v>
      </c>
      <c r="W24">
        <v>127</v>
      </c>
      <c r="X24">
        <v>91</v>
      </c>
      <c r="Y24">
        <v>146</v>
      </c>
      <c r="Z24" s="2"/>
      <c r="AA24" s="2"/>
      <c r="AC24">
        <v>223</v>
      </c>
      <c r="AD24">
        <v>132</v>
      </c>
      <c r="AE24">
        <v>147</v>
      </c>
      <c r="AG24">
        <v>129</v>
      </c>
      <c r="AH24">
        <v>147</v>
      </c>
      <c r="AI24">
        <v>186</v>
      </c>
      <c r="AJ24">
        <v>98</v>
      </c>
      <c r="AK24">
        <v>71</v>
      </c>
      <c r="AL24">
        <v>70</v>
      </c>
      <c r="AM24">
        <v>183</v>
      </c>
      <c r="AN24">
        <v>189</v>
      </c>
      <c r="AO24">
        <v>124</v>
      </c>
      <c r="AP24">
        <v>233</v>
      </c>
      <c r="AR24">
        <v>61</v>
      </c>
    </row>
    <row r="25" spans="1:44" x14ac:dyDescent="0.25">
      <c r="A25" s="9"/>
      <c r="B25" s="10"/>
      <c r="C25" t="s">
        <v>142</v>
      </c>
      <c r="D25">
        <v>115</v>
      </c>
      <c r="E25">
        <v>78</v>
      </c>
      <c r="G25">
        <v>216</v>
      </c>
      <c r="I25">
        <v>125</v>
      </c>
      <c r="J25">
        <v>265</v>
      </c>
      <c r="K25">
        <v>108</v>
      </c>
      <c r="L25">
        <v>148</v>
      </c>
      <c r="M25">
        <v>208</v>
      </c>
      <c r="N25">
        <v>78</v>
      </c>
      <c r="O25">
        <v>109</v>
      </c>
      <c r="P25">
        <v>66</v>
      </c>
      <c r="Q25">
        <v>57</v>
      </c>
      <c r="R25">
        <v>91</v>
      </c>
      <c r="S25">
        <v>138</v>
      </c>
      <c r="T25">
        <v>134</v>
      </c>
      <c r="U25" s="8">
        <v>37</v>
      </c>
      <c r="V25" s="8">
        <v>95</v>
      </c>
      <c r="W25">
        <v>14</v>
      </c>
      <c r="X25">
        <v>29</v>
      </c>
      <c r="Y25">
        <v>38</v>
      </c>
      <c r="Z25" s="2"/>
      <c r="AA25" s="2"/>
      <c r="AC25">
        <v>143</v>
      </c>
      <c r="AD25">
        <v>68</v>
      </c>
      <c r="AE25">
        <v>61</v>
      </c>
      <c r="AG25">
        <v>188</v>
      </c>
      <c r="AH25">
        <v>129</v>
      </c>
      <c r="AI25">
        <v>50</v>
      </c>
      <c r="AJ25">
        <v>80</v>
      </c>
      <c r="AK25">
        <v>200</v>
      </c>
      <c r="AL25">
        <v>96</v>
      </c>
      <c r="AM25">
        <v>73</v>
      </c>
      <c r="AN25">
        <v>37</v>
      </c>
      <c r="AO25">
        <v>103</v>
      </c>
      <c r="AP25">
        <v>41</v>
      </c>
      <c r="AR25">
        <v>8</v>
      </c>
    </row>
    <row r="26" spans="1:44" x14ac:dyDescent="0.25">
      <c r="A26" s="9"/>
      <c r="B26" s="10"/>
      <c r="C26" t="s">
        <v>143</v>
      </c>
      <c r="D26">
        <v>0.83552607481330499</v>
      </c>
      <c r="E26">
        <v>0.84718813766114198</v>
      </c>
      <c r="G26">
        <v>0.72258520552486205</v>
      </c>
      <c r="I26">
        <v>0.90661641011249305</v>
      </c>
      <c r="J26">
        <v>0.75514622370958295</v>
      </c>
      <c r="K26">
        <v>0.68874126217640097</v>
      </c>
      <c r="L26">
        <v>0.75231191474769699</v>
      </c>
      <c r="M26">
        <v>0.868193420343915</v>
      </c>
      <c r="N26">
        <v>0.66209868261817695</v>
      </c>
      <c r="O26">
        <v>0.76297400557751405</v>
      </c>
      <c r="P26">
        <v>0.81149587085173702</v>
      </c>
      <c r="Q26">
        <v>0.70424472252243797</v>
      </c>
      <c r="R26">
        <v>0.71921578862512903</v>
      </c>
      <c r="S26">
        <v>0.80556092473932495</v>
      </c>
      <c r="T26">
        <v>0.81754165372582199</v>
      </c>
      <c r="U26" s="8">
        <v>0.70619989970375197</v>
      </c>
      <c r="V26" s="8">
        <v>0.70594399167845601</v>
      </c>
      <c r="W26">
        <v>0.82679397413830402</v>
      </c>
      <c r="X26">
        <v>0.893033277605353</v>
      </c>
      <c r="Y26">
        <v>0.75489923224299305</v>
      </c>
      <c r="Z26" s="2"/>
      <c r="AA26" s="2"/>
      <c r="AC26">
        <v>0.89075390446093305</v>
      </c>
      <c r="AD26">
        <v>0.93656328848388504</v>
      </c>
      <c r="AE26">
        <v>0.82960571180327902</v>
      </c>
      <c r="AG26">
        <v>0.86506667639827695</v>
      </c>
      <c r="AH26">
        <v>0.74419974063642802</v>
      </c>
      <c r="AI26">
        <v>0.85575483210222103</v>
      </c>
      <c r="AJ26">
        <v>0.82872805034312103</v>
      </c>
      <c r="AK26">
        <v>0.71247897473871202</v>
      </c>
      <c r="AL26">
        <v>0.735334672042122</v>
      </c>
      <c r="AM26">
        <v>0.74524270155739902</v>
      </c>
      <c r="AN26">
        <v>0.75008321228584396</v>
      </c>
      <c r="AO26">
        <v>0.75238767905912196</v>
      </c>
      <c r="AP26">
        <v>0.80762727788608302</v>
      </c>
      <c r="AR26">
        <v>0.87993376985877603</v>
      </c>
    </row>
    <row r="27" spans="1:44" x14ac:dyDescent="0.25">
      <c r="A27" s="9"/>
      <c r="B27" s="10"/>
      <c r="C27" t="s">
        <v>144</v>
      </c>
      <c r="D27">
        <v>0.82927033372919201</v>
      </c>
      <c r="E27">
        <v>0.84239485811660297</v>
      </c>
      <c r="G27">
        <v>0.71226981396439204</v>
      </c>
      <c r="I27">
        <v>0.90656696293356298</v>
      </c>
      <c r="J27">
        <v>0.751127458395074</v>
      </c>
      <c r="K27">
        <v>0.68037286836465904</v>
      </c>
      <c r="L27">
        <v>0.74718381251035804</v>
      </c>
      <c r="M27">
        <v>0.87799629169431903</v>
      </c>
      <c r="N27">
        <v>0.65036660767953502</v>
      </c>
      <c r="O27">
        <v>0.76204499261720104</v>
      </c>
      <c r="P27">
        <v>0.81127114191597605</v>
      </c>
      <c r="Q27">
        <v>0.69608965386541999</v>
      </c>
      <c r="R27">
        <v>0.710466090504423</v>
      </c>
      <c r="S27">
        <v>0.80519091552248601</v>
      </c>
      <c r="T27">
        <v>0.82397128940864806</v>
      </c>
      <c r="U27" s="8">
        <v>0.70118928403757097</v>
      </c>
      <c r="V27" s="8">
        <v>0.700824827454957</v>
      </c>
      <c r="W27">
        <v>0.82904721177695495</v>
      </c>
      <c r="X27">
        <v>0.89634105388416596</v>
      </c>
      <c r="Y27">
        <v>0.75078795555109401</v>
      </c>
      <c r="Z27" s="2"/>
      <c r="AA27" s="2"/>
      <c r="AC27">
        <v>0.89161285565273196</v>
      </c>
      <c r="AD27">
        <v>0.94343832119482396</v>
      </c>
      <c r="AE27">
        <v>0.82378667352926205</v>
      </c>
      <c r="AG27">
        <v>0.86474115995435197</v>
      </c>
      <c r="AH27">
        <v>0.73501909852122405</v>
      </c>
      <c r="AI27">
        <v>0.85432831015663002</v>
      </c>
      <c r="AJ27">
        <v>0.82906402771618903</v>
      </c>
      <c r="AK27">
        <v>0.70155863830160103</v>
      </c>
      <c r="AL27">
        <v>0.728103476875402</v>
      </c>
      <c r="AM27">
        <v>0.74132463387362302</v>
      </c>
      <c r="AN27">
        <v>0.74991762347812696</v>
      </c>
      <c r="AO27">
        <v>0.74840071042790401</v>
      </c>
      <c r="AP27">
        <v>0.810158617339512</v>
      </c>
      <c r="AR27">
        <v>0.89342320268361397</v>
      </c>
    </row>
    <row r="28" spans="1:44" x14ac:dyDescent="0.25">
      <c r="A28" s="9"/>
      <c r="B28" s="10"/>
      <c r="C28" t="s">
        <v>145</v>
      </c>
      <c r="D28">
        <v>0.91622507323447799</v>
      </c>
      <c r="E28">
        <v>0.92670499001179596</v>
      </c>
      <c r="G28">
        <v>0.85941695381653305</v>
      </c>
      <c r="I28">
        <v>0.96813923775314403</v>
      </c>
      <c r="J28">
        <v>0.89754188429482396</v>
      </c>
      <c r="K28">
        <v>0.767536856928693</v>
      </c>
      <c r="L28">
        <v>0.89823927498798795</v>
      </c>
      <c r="M28">
        <v>0.94993130029513895</v>
      </c>
      <c r="N28">
        <v>0.68563079344362499</v>
      </c>
      <c r="O28">
        <v>0.90604397505272505</v>
      </c>
      <c r="P28">
        <v>0.89153358875586097</v>
      </c>
      <c r="Q28">
        <v>0.83448271054390599</v>
      </c>
      <c r="R28">
        <v>0.84206876353411197</v>
      </c>
      <c r="S28">
        <v>0.90101004553578501</v>
      </c>
      <c r="T28">
        <v>0.91562181222095196</v>
      </c>
      <c r="U28" s="8">
        <v>0.80657314258413304</v>
      </c>
      <c r="V28" s="8">
        <v>0.80089212265948395</v>
      </c>
      <c r="W28">
        <v>0.99426290400362705</v>
      </c>
      <c r="X28">
        <v>0.95396923672900602</v>
      </c>
      <c r="Y28">
        <v>0.86994793525928404</v>
      </c>
      <c r="Z28" s="2"/>
      <c r="AA28" s="2"/>
      <c r="AC28">
        <v>0.94807201657498197</v>
      </c>
      <c r="AD28">
        <v>0.97542222234535103</v>
      </c>
      <c r="AE28">
        <v>0.88899240527795897</v>
      </c>
      <c r="AG28">
        <v>0.93503921701539106</v>
      </c>
      <c r="AH28">
        <v>0.895751864179685</v>
      </c>
      <c r="AI28">
        <v>0.95526868434645396</v>
      </c>
      <c r="AJ28">
        <v>0.94570609550544904</v>
      </c>
      <c r="AK28">
        <v>0.84981387761773797</v>
      </c>
      <c r="AL28">
        <v>0.87961775579401302</v>
      </c>
      <c r="AM28">
        <v>0.87041267687764901</v>
      </c>
      <c r="AN28">
        <v>0.83232764925776204</v>
      </c>
      <c r="AO28">
        <v>0.88140085108164601</v>
      </c>
      <c r="AP28">
        <v>0.92267175656262401</v>
      </c>
      <c r="AR28">
        <v>0.94721870205361103</v>
      </c>
    </row>
    <row r="29" spans="1:44" x14ac:dyDescent="0.25">
      <c r="A29" s="9"/>
      <c r="B29" s="10"/>
      <c r="C29" t="s">
        <v>146</v>
      </c>
      <c r="D29">
        <v>0.89756986223081603</v>
      </c>
      <c r="E29">
        <v>1</v>
      </c>
      <c r="G29">
        <v>0.866930769072775</v>
      </c>
      <c r="I29">
        <v>0.94804253881637202</v>
      </c>
      <c r="J29">
        <v>0.84235969070678396</v>
      </c>
      <c r="K29">
        <v>0.70095902706119395</v>
      </c>
      <c r="L29">
        <v>0.83917894908228796</v>
      </c>
      <c r="M29">
        <v>0.92449235514884298</v>
      </c>
      <c r="N29">
        <v>1</v>
      </c>
      <c r="O29">
        <v>0.74912991499785497</v>
      </c>
      <c r="P29">
        <v>1</v>
      </c>
      <c r="Q29">
        <v>1</v>
      </c>
      <c r="R29">
        <v>1</v>
      </c>
      <c r="S29">
        <v>0.88903449406230595</v>
      </c>
      <c r="T29">
        <v>0.90933089462649497</v>
      </c>
      <c r="U29" s="8">
        <v>1</v>
      </c>
      <c r="V29" s="8">
        <v>1</v>
      </c>
      <c r="W29">
        <v>1</v>
      </c>
      <c r="X29">
        <v>1</v>
      </c>
      <c r="Y29">
        <v>1</v>
      </c>
      <c r="Z29" s="2"/>
      <c r="AA29" s="2"/>
      <c r="AC29">
        <v>0.90051661429934804</v>
      </c>
      <c r="AD29">
        <v>1</v>
      </c>
      <c r="AE29">
        <v>1</v>
      </c>
      <c r="AG29">
        <v>0.94433380859059601</v>
      </c>
      <c r="AH29">
        <v>0.753395310683455</v>
      </c>
      <c r="AI29">
        <v>1</v>
      </c>
      <c r="AJ29">
        <v>1</v>
      </c>
      <c r="AK29">
        <v>0.58156638740220801</v>
      </c>
      <c r="AL29">
        <v>1</v>
      </c>
      <c r="AM29">
        <v>1</v>
      </c>
      <c r="AN29">
        <v>1</v>
      </c>
      <c r="AO29">
        <v>0.90917348051319802</v>
      </c>
      <c r="AP29">
        <v>1</v>
      </c>
      <c r="AR29">
        <v>1</v>
      </c>
    </row>
    <row r="30" spans="1:44" x14ac:dyDescent="0.25">
      <c r="A30" s="9"/>
      <c r="B30" s="10"/>
      <c r="C30" t="s">
        <v>147</v>
      </c>
      <c r="D30">
        <v>0.90805540645355498</v>
      </c>
      <c r="E30">
        <v>0.82947475081556099</v>
      </c>
      <c r="G30">
        <v>0.98913105149054803</v>
      </c>
      <c r="I30">
        <v>0.98172000000000004</v>
      </c>
      <c r="J30">
        <v>1.0004914376441201</v>
      </c>
      <c r="K30">
        <v>0.34068824183638102</v>
      </c>
      <c r="L30">
        <v>1.00030251955573</v>
      </c>
      <c r="M30">
        <v>1.0000687489974101</v>
      </c>
      <c r="N30">
        <v>0.87119999999999997</v>
      </c>
      <c r="O30">
        <v>0.98277818192575195</v>
      </c>
      <c r="P30">
        <v>0.61267000000000005</v>
      </c>
      <c r="Q30">
        <v>0.81358429076638905</v>
      </c>
      <c r="R30">
        <v>0.961236361530727</v>
      </c>
      <c r="S30">
        <v>0.87709999999999999</v>
      </c>
      <c r="T30">
        <v>0.97118226361835502</v>
      </c>
      <c r="U30" s="8">
        <v>0.63180344745010397</v>
      </c>
      <c r="V30" s="8">
        <v>0.40736466514779002</v>
      </c>
      <c r="W30">
        <v>0.912798</v>
      </c>
      <c r="X30">
        <v>0.96179999999999999</v>
      </c>
      <c r="Y30">
        <v>1.00304692260817</v>
      </c>
      <c r="Z30" s="2"/>
      <c r="AA30" s="2"/>
      <c r="AC30">
        <v>0.71260000000000001</v>
      </c>
      <c r="AD30">
        <v>0.97143502975102203</v>
      </c>
      <c r="AE30">
        <v>0.57229187014279304</v>
      </c>
      <c r="AG30">
        <v>1.0002693530140601</v>
      </c>
      <c r="AH30">
        <v>1.0014819205690599</v>
      </c>
      <c r="AI30">
        <v>0.81269999999999998</v>
      </c>
      <c r="AJ30">
        <v>0.61287000000000003</v>
      </c>
      <c r="AK30">
        <v>0.51270000000000004</v>
      </c>
      <c r="AL30">
        <v>0.96483461896009703</v>
      </c>
      <c r="AM30">
        <v>1.0008718395815199</v>
      </c>
      <c r="AN30">
        <v>0.87129869999999998</v>
      </c>
      <c r="AO30">
        <v>1.1303540973900801</v>
      </c>
      <c r="AP30">
        <v>1.00060496067756</v>
      </c>
      <c r="AR30">
        <v>0.99817199999999995</v>
      </c>
    </row>
    <row r="31" spans="1:44" x14ac:dyDescent="0.25">
      <c r="A31" s="9"/>
      <c r="B31" s="10"/>
      <c r="C31" t="s">
        <v>148</v>
      </c>
      <c r="D31">
        <v>1.37146828164655</v>
      </c>
      <c r="E31">
        <v>1.24775483838815</v>
      </c>
      <c r="G31">
        <v>1.25609426088951</v>
      </c>
      <c r="I31">
        <v>2.3818999999999999</v>
      </c>
      <c r="J31">
        <v>1.04222047920558</v>
      </c>
      <c r="K31">
        <v>2.0143449777409299</v>
      </c>
      <c r="L31">
        <v>1.0119844871446</v>
      </c>
      <c r="M31">
        <v>1.00429268261977</v>
      </c>
      <c r="N31">
        <v>7.3879099999999998</v>
      </c>
      <c r="O31">
        <v>1.0661598717387</v>
      </c>
      <c r="P31">
        <v>2.8136999999999999</v>
      </c>
      <c r="Q31">
        <v>1.4720807187906</v>
      </c>
      <c r="R31">
        <v>1.20698782806718</v>
      </c>
      <c r="S31">
        <v>1.00000082961832</v>
      </c>
      <c r="T31">
        <v>1.00098955311516</v>
      </c>
      <c r="U31" s="8">
        <v>1.35274565112336</v>
      </c>
      <c r="V31" s="8">
        <v>1.8177458723131901</v>
      </c>
      <c r="W31">
        <v>3.9188399999999999</v>
      </c>
      <c r="X31">
        <v>2.1288999999999998</v>
      </c>
      <c r="Y31">
        <v>1.0532850777084</v>
      </c>
      <c r="Z31" s="2"/>
      <c r="AA31" s="2"/>
      <c r="AC31">
        <v>1.0000983853596099</v>
      </c>
      <c r="AD31">
        <v>1.00087782861024</v>
      </c>
      <c r="AE31">
        <v>2.21839431705896</v>
      </c>
      <c r="AG31">
        <v>1.0146728300589001</v>
      </c>
      <c r="AH31">
        <v>1.07063686206693</v>
      </c>
      <c r="AI31">
        <v>3.132781</v>
      </c>
      <c r="AJ31">
        <v>1.0000023701513701</v>
      </c>
      <c r="AK31">
        <v>3.1989000000000001</v>
      </c>
      <c r="AL31">
        <v>1.0702166152499999</v>
      </c>
      <c r="AM31">
        <v>1.0238991823358199</v>
      </c>
      <c r="AN31">
        <v>4.1277999999999997</v>
      </c>
      <c r="AO31">
        <v>1.12164011825554</v>
      </c>
      <c r="AP31">
        <v>4.1278100000000002</v>
      </c>
      <c r="AR31">
        <v>3.48759</v>
      </c>
    </row>
    <row r="32" spans="1:44" x14ac:dyDescent="0.25">
      <c r="A32" s="9"/>
      <c r="B32" s="10"/>
      <c r="C32" t="s">
        <v>149</v>
      </c>
      <c r="D32">
        <v>0.93043478260869605</v>
      </c>
      <c r="E32">
        <v>0.87179487179487203</v>
      </c>
      <c r="G32">
        <v>0.99074074074074103</v>
      </c>
      <c r="I32">
        <v>0.61199999999999999</v>
      </c>
      <c r="J32">
        <v>0.74718787321000002</v>
      </c>
      <c r="K32">
        <v>0.407407407407407</v>
      </c>
      <c r="L32">
        <v>0.75799000000000005</v>
      </c>
      <c r="M32">
        <v>0.74712900000000004</v>
      </c>
      <c r="N32">
        <v>0.38461538461538503</v>
      </c>
      <c r="O32">
        <v>0.98165137614678899</v>
      </c>
      <c r="P32">
        <v>0.61555380000000004</v>
      </c>
      <c r="Q32">
        <v>0.87719298245613997</v>
      </c>
      <c r="R32">
        <v>0.97802197802197799</v>
      </c>
      <c r="S32">
        <v>0.812778</v>
      </c>
      <c r="T32">
        <v>0.98507462686567204</v>
      </c>
      <c r="U32" s="8">
        <v>0.67567567567567599</v>
      </c>
      <c r="V32" s="8">
        <v>0.49473684210526298</v>
      </c>
      <c r="W32">
        <v>0.84378120000000001</v>
      </c>
      <c r="X32">
        <v>0.41947000000000001</v>
      </c>
      <c r="Y32">
        <v>0.87132781199999998</v>
      </c>
      <c r="Z32" s="2"/>
      <c r="AA32" s="2"/>
      <c r="AC32">
        <v>0.84787912799999998</v>
      </c>
      <c r="AD32">
        <v>0.98529411764705899</v>
      </c>
      <c r="AE32">
        <v>0.62295081967213095</v>
      </c>
      <c r="AG32">
        <v>0.71267100000000005</v>
      </c>
      <c r="AH32">
        <v>0.91276999999999997</v>
      </c>
      <c r="AI32">
        <v>0.51256699999999999</v>
      </c>
      <c r="AJ32">
        <v>0.74138000000000004</v>
      </c>
      <c r="AK32">
        <v>0.67500000000000004</v>
      </c>
      <c r="AL32">
        <v>0.97916666666666696</v>
      </c>
      <c r="AM32">
        <v>0.71276119999999998</v>
      </c>
      <c r="AN32">
        <v>0.61256100000000002</v>
      </c>
      <c r="AO32">
        <v>0.970873786407767</v>
      </c>
      <c r="AP32">
        <v>0.74617</v>
      </c>
      <c r="AR32">
        <v>0.71599999999999997</v>
      </c>
    </row>
    <row r="33" spans="1:44" x14ac:dyDescent="0.25">
      <c r="A33" s="9"/>
      <c r="B33" s="5"/>
      <c r="C33" t="s">
        <v>163</v>
      </c>
      <c r="D33">
        <f>D31/D30</f>
        <v>1.5103354618005873</v>
      </c>
      <c r="E33">
        <f t="shared" ref="E33:AR33" si="1">E31/E30</f>
        <v>1.5042710307472593</v>
      </c>
      <c r="G33">
        <f t="shared" si="1"/>
        <v>1.2698967027641768</v>
      </c>
      <c r="I33">
        <f t="shared" si="1"/>
        <v>2.4262518844477037</v>
      </c>
      <c r="J33">
        <f t="shared" si="1"/>
        <v>1.0417085444126541</v>
      </c>
      <c r="K33">
        <f t="shared" si="1"/>
        <v>5.9125755760844232</v>
      </c>
      <c r="L33">
        <f t="shared" si="1"/>
        <v>1.0116784346340129</v>
      </c>
      <c r="M33">
        <f t="shared" si="1"/>
        <v>1.0042236432511211</v>
      </c>
      <c r="N33">
        <f t="shared" si="1"/>
        <v>8.4801538108356294</v>
      </c>
      <c r="O33">
        <f t="shared" si="1"/>
        <v>1.0848428377292236</v>
      </c>
      <c r="P33">
        <f t="shared" si="1"/>
        <v>4.5925212594055518</v>
      </c>
      <c r="Q33">
        <f t="shared" si="1"/>
        <v>1.8093770190718816</v>
      </c>
      <c r="R33">
        <f t="shared" si="1"/>
        <v>1.2556618500626677</v>
      </c>
      <c r="S33">
        <f t="shared" si="1"/>
        <v>1.1401217986755445</v>
      </c>
      <c r="T33">
        <f t="shared" si="1"/>
        <v>1.0306917564430711</v>
      </c>
      <c r="U33" s="8">
        <f t="shared" si="1"/>
        <v>2.1410862137313544</v>
      </c>
      <c r="V33" s="8">
        <f t="shared" si="1"/>
        <v>4.4622080112267968</v>
      </c>
      <c r="W33">
        <f t="shared" si="1"/>
        <v>4.2932171192311985</v>
      </c>
      <c r="X33">
        <f t="shared" si="1"/>
        <v>2.2134539405281761</v>
      </c>
      <c r="Y33">
        <f t="shared" si="1"/>
        <v>1.0500855483107394</v>
      </c>
      <c r="AC33">
        <f t="shared" si="1"/>
        <v>1.4034498812231404</v>
      </c>
      <c r="AD33">
        <f t="shared" si="1"/>
        <v>1.0303085620319499</v>
      </c>
      <c r="AE33">
        <f t="shared" si="1"/>
        <v>3.876333795385642</v>
      </c>
      <c r="AG33">
        <f t="shared" si="1"/>
        <v>1.014399598469591</v>
      </c>
      <c r="AH33">
        <f t="shared" si="1"/>
        <v>1.0690526110132621</v>
      </c>
      <c r="AI33">
        <f t="shared" si="1"/>
        <v>3.854781592223453</v>
      </c>
      <c r="AJ33">
        <f t="shared" si="1"/>
        <v>1.6316712682157228</v>
      </c>
      <c r="AK33">
        <f t="shared" si="1"/>
        <v>6.239321240491515</v>
      </c>
      <c r="AL33">
        <f t="shared" si="1"/>
        <v>1.109222859772055</v>
      </c>
      <c r="AM33">
        <f t="shared" si="1"/>
        <v>1.0230072840933642</v>
      </c>
      <c r="AN33">
        <f t="shared" si="1"/>
        <v>4.7375257187919591</v>
      </c>
      <c r="AO33">
        <f t="shared" si="1"/>
        <v>0.99229092975850652</v>
      </c>
      <c r="AP33">
        <f t="shared" si="1"/>
        <v>4.1253143470374685</v>
      </c>
      <c r="AR33">
        <f t="shared" si="1"/>
        <v>3.4939769899376061</v>
      </c>
    </row>
    <row r="34" spans="1:44" x14ac:dyDescent="0.25">
      <c r="A34" s="9"/>
      <c r="B34" s="10" t="s">
        <v>118</v>
      </c>
      <c r="C34" t="s">
        <v>140</v>
      </c>
      <c r="E34">
        <v>0.8</v>
      </c>
      <c r="F34">
        <v>0.65</v>
      </c>
      <c r="G34">
        <v>0.65</v>
      </c>
      <c r="H34">
        <v>0.65</v>
      </c>
      <c r="I34">
        <v>0.65</v>
      </c>
      <c r="J34">
        <v>0.65</v>
      </c>
      <c r="K34">
        <v>0.65</v>
      </c>
      <c r="L34">
        <v>0.65</v>
      </c>
      <c r="M34">
        <v>0.65</v>
      </c>
      <c r="W34">
        <v>0.65</v>
      </c>
      <c r="X34">
        <v>0.65</v>
      </c>
      <c r="Y34">
        <v>0.65</v>
      </c>
      <c r="Z34" s="2"/>
      <c r="AA34" s="2"/>
      <c r="AC34">
        <v>0.8</v>
      </c>
      <c r="AD34">
        <v>0.8</v>
      </c>
      <c r="AE34">
        <v>0.8</v>
      </c>
      <c r="AF34">
        <v>0.8</v>
      </c>
      <c r="AG34">
        <v>0.8</v>
      </c>
      <c r="AH34">
        <v>0.65</v>
      </c>
      <c r="AI34">
        <v>0.65</v>
      </c>
      <c r="AJ34">
        <v>0.65</v>
      </c>
      <c r="AK34">
        <v>0.65</v>
      </c>
      <c r="AO34">
        <v>0.65</v>
      </c>
      <c r="AP34">
        <v>0.65</v>
      </c>
      <c r="AQ34">
        <v>0.65</v>
      </c>
      <c r="AR34">
        <v>0.65</v>
      </c>
    </row>
    <row r="35" spans="1:44" x14ac:dyDescent="0.25">
      <c r="A35" s="9"/>
      <c r="B35" s="10"/>
      <c r="C35" t="s">
        <v>141</v>
      </c>
      <c r="E35">
        <v>17</v>
      </c>
      <c r="F35">
        <v>866</v>
      </c>
      <c r="G35">
        <v>4237</v>
      </c>
      <c r="H35">
        <v>8</v>
      </c>
      <c r="I35">
        <v>1216</v>
      </c>
      <c r="J35">
        <v>4139</v>
      </c>
      <c r="K35">
        <v>934</v>
      </c>
      <c r="L35">
        <v>3452</v>
      </c>
      <c r="M35">
        <v>2656</v>
      </c>
      <c r="W35">
        <v>27</v>
      </c>
      <c r="X35">
        <v>91</v>
      </c>
      <c r="Y35">
        <v>37</v>
      </c>
      <c r="Z35" s="2"/>
      <c r="AA35" s="2"/>
      <c r="AC35">
        <v>2171</v>
      </c>
      <c r="AD35">
        <v>302</v>
      </c>
      <c r="AE35">
        <v>1</v>
      </c>
      <c r="AF35">
        <v>5</v>
      </c>
      <c r="AG35">
        <v>666</v>
      </c>
      <c r="AH35">
        <v>1919</v>
      </c>
      <c r="AI35">
        <v>186</v>
      </c>
      <c r="AJ35">
        <v>50</v>
      </c>
      <c r="AK35">
        <v>3284</v>
      </c>
      <c r="AO35">
        <v>823</v>
      </c>
      <c r="AP35">
        <v>234</v>
      </c>
      <c r="AQ35">
        <v>1740</v>
      </c>
      <c r="AR35">
        <v>7</v>
      </c>
    </row>
    <row r="36" spans="1:44" x14ac:dyDescent="0.25">
      <c r="A36" s="9"/>
      <c r="B36" s="10"/>
      <c r="C36" t="s">
        <v>142</v>
      </c>
      <c r="E36">
        <v>29</v>
      </c>
      <c r="F36">
        <v>122</v>
      </c>
      <c r="G36">
        <v>216</v>
      </c>
      <c r="H36">
        <v>69</v>
      </c>
      <c r="I36">
        <v>125</v>
      </c>
      <c r="J36">
        <v>265</v>
      </c>
      <c r="K36">
        <v>108</v>
      </c>
      <c r="L36">
        <v>148</v>
      </c>
      <c r="M36">
        <v>208</v>
      </c>
      <c r="W36">
        <v>14</v>
      </c>
      <c r="X36">
        <v>29</v>
      </c>
      <c r="Y36">
        <v>38</v>
      </c>
      <c r="Z36" s="2"/>
      <c r="AA36" s="2"/>
      <c r="AC36">
        <v>143</v>
      </c>
      <c r="AD36">
        <v>68</v>
      </c>
      <c r="AE36">
        <v>61</v>
      </c>
      <c r="AF36">
        <v>68</v>
      </c>
      <c r="AG36">
        <v>188</v>
      </c>
      <c r="AH36">
        <v>129</v>
      </c>
      <c r="AI36">
        <v>50</v>
      </c>
      <c r="AJ36">
        <v>80</v>
      </c>
      <c r="AK36">
        <v>200</v>
      </c>
      <c r="AO36">
        <v>103</v>
      </c>
      <c r="AP36">
        <v>41</v>
      </c>
      <c r="AQ36">
        <v>138</v>
      </c>
      <c r="AR36">
        <v>8</v>
      </c>
    </row>
    <row r="37" spans="1:44" x14ac:dyDescent="0.25">
      <c r="A37" s="9"/>
      <c r="B37" s="10"/>
      <c r="C37" t="s">
        <v>143</v>
      </c>
      <c r="E37">
        <v>0.84024843615848599</v>
      </c>
      <c r="F37">
        <v>0.72840465162049794</v>
      </c>
      <c r="G37">
        <v>0.80621534848923304</v>
      </c>
      <c r="H37">
        <v>0.694810500878149</v>
      </c>
      <c r="I37">
        <v>0.83082001048407506</v>
      </c>
      <c r="J37">
        <v>0.72456360538211295</v>
      </c>
      <c r="K37">
        <v>0.89133204598512294</v>
      </c>
      <c r="L37">
        <v>0.86163876246170501</v>
      </c>
      <c r="M37">
        <v>0.73229300082410098</v>
      </c>
      <c r="W37">
        <v>0.90526159858358601</v>
      </c>
      <c r="X37">
        <v>0.87881482794759602</v>
      </c>
      <c r="Y37">
        <v>0.68540289190311199</v>
      </c>
      <c r="Z37" s="2"/>
      <c r="AA37" s="2"/>
      <c r="AC37">
        <v>0.86861406603472302</v>
      </c>
      <c r="AD37">
        <v>0.88521943481392895</v>
      </c>
      <c r="AE37">
        <v>0.83197287751115301</v>
      </c>
      <c r="AF37">
        <v>0.83332109307712898</v>
      </c>
      <c r="AG37">
        <v>0.83010224839411295</v>
      </c>
      <c r="AH37">
        <v>0.84804977461693698</v>
      </c>
      <c r="AI37">
        <v>0.85870503698024403</v>
      </c>
      <c r="AJ37">
        <v>0.69983919806499195</v>
      </c>
      <c r="AK37">
        <v>0.75412767043590601</v>
      </c>
      <c r="AO37">
        <v>0.73672441190913596</v>
      </c>
      <c r="AP37">
        <v>0.92961914917413802</v>
      </c>
      <c r="AQ37">
        <v>0.83407714921984699</v>
      </c>
      <c r="AR37">
        <v>0.76154976263876095</v>
      </c>
    </row>
    <row r="38" spans="1:44" x14ac:dyDescent="0.25">
      <c r="A38" s="9"/>
      <c r="B38" s="10"/>
      <c r="C38" t="s">
        <v>144</v>
      </c>
      <c r="E38">
        <v>0.83596427253198602</v>
      </c>
      <c r="F38">
        <v>0.71743258093473705</v>
      </c>
      <c r="G38">
        <v>0.80532057152998004</v>
      </c>
      <c r="H38">
        <v>0.688420811269567</v>
      </c>
      <c r="I38">
        <v>0.82922874828387505</v>
      </c>
      <c r="J38">
        <v>0.71527433496608905</v>
      </c>
      <c r="K38">
        <v>0.89103734723247896</v>
      </c>
      <c r="L38">
        <v>0.86195893211717101</v>
      </c>
      <c r="M38">
        <v>0.72767354898847503</v>
      </c>
      <c r="W38">
        <v>0.89922590540218394</v>
      </c>
      <c r="X38">
        <v>0.887232429441836</v>
      </c>
      <c r="Y38">
        <v>0.68065774939271895</v>
      </c>
      <c r="Z38" s="2"/>
      <c r="AA38" s="2"/>
      <c r="AC38">
        <v>0.86888728053766395</v>
      </c>
      <c r="AD38">
        <v>0.88663475806240799</v>
      </c>
      <c r="AE38">
        <v>0.84273034393469204</v>
      </c>
      <c r="AF38">
        <v>0.82659191124727605</v>
      </c>
      <c r="AG38">
        <v>0.82475909082330201</v>
      </c>
      <c r="AH38">
        <v>0.84823614938525504</v>
      </c>
      <c r="AI38">
        <v>0.85788917657977803</v>
      </c>
      <c r="AJ38">
        <v>0.69692952050422396</v>
      </c>
      <c r="AK38">
        <v>0.74706753753003396</v>
      </c>
      <c r="AO38">
        <v>0.73277028909879904</v>
      </c>
      <c r="AP38">
        <v>0.92969860994248699</v>
      </c>
      <c r="AQ38">
        <v>0.83521920302201802</v>
      </c>
      <c r="AR38">
        <v>0.76416920217996898</v>
      </c>
    </row>
    <row r="39" spans="1:44" x14ac:dyDescent="0.25">
      <c r="A39" s="9"/>
      <c r="B39" s="10"/>
      <c r="C39" t="s">
        <v>145</v>
      </c>
      <c r="E39">
        <v>0.91489114173521202</v>
      </c>
      <c r="F39">
        <v>0.87996119999299705</v>
      </c>
      <c r="G39">
        <v>0.92427107971029998</v>
      </c>
      <c r="H39">
        <v>0.80967175580872197</v>
      </c>
      <c r="I39">
        <v>0.94254646144277199</v>
      </c>
      <c r="J39">
        <v>0.86520748145388904</v>
      </c>
      <c r="K39">
        <v>0.96260311414550304</v>
      </c>
      <c r="L39">
        <v>0.94503985523170597</v>
      </c>
      <c r="M39">
        <v>0.86036796332929599</v>
      </c>
      <c r="W39">
        <v>0.99424002611477402</v>
      </c>
      <c r="X39">
        <v>0.94933045847388098</v>
      </c>
      <c r="Y39">
        <v>0.73848874257478003</v>
      </c>
      <c r="Z39" s="2"/>
      <c r="AA39" s="2"/>
      <c r="AC39">
        <v>0.93690161580715303</v>
      </c>
      <c r="AD39">
        <v>0.94142704622583295</v>
      </c>
      <c r="AE39">
        <v>0.84273034393469204</v>
      </c>
      <c r="AF39">
        <v>0.884766625457728</v>
      </c>
      <c r="AG39">
        <v>0.89440918021410598</v>
      </c>
      <c r="AH39">
        <v>0.9496125078955</v>
      </c>
      <c r="AI39">
        <v>0.95479795791394095</v>
      </c>
      <c r="AJ39">
        <v>0.78557744339221802</v>
      </c>
      <c r="AK39">
        <v>0.90444236407521295</v>
      </c>
      <c r="AO39">
        <v>0.85795395947900899</v>
      </c>
      <c r="AP39">
        <v>0.97320582160884805</v>
      </c>
      <c r="AQ39">
        <v>0.91220700634601504</v>
      </c>
      <c r="AR39">
        <v>0.85236169681299101</v>
      </c>
    </row>
    <row r="40" spans="1:44" x14ac:dyDescent="0.25">
      <c r="A40" s="9"/>
      <c r="B40" s="10"/>
      <c r="C40" t="s">
        <v>146</v>
      </c>
      <c r="E40">
        <v>1</v>
      </c>
      <c r="F40">
        <v>0.92208814911974202</v>
      </c>
      <c r="G40">
        <v>0.94030720364614095</v>
      </c>
      <c r="H40">
        <v>1</v>
      </c>
      <c r="I40">
        <v>0.89716314878092196</v>
      </c>
      <c r="J40">
        <v>0.81911911957232497</v>
      </c>
      <c r="K40">
        <v>0.95481732293445598</v>
      </c>
      <c r="L40">
        <v>0.92410964909829796</v>
      </c>
      <c r="M40">
        <v>0.78474583510072005</v>
      </c>
      <c r="W40">
        <v>1</v>
      </c>
      <c r="X40">
        <v>1</v>
      </c>
      <c r="Y40">
        <v>1</v>
      </c>
      <c r="Z40" s="2"/>
      <c r="AA40" s="2"/>
      <c r="AC40">
        <v>0.863785356677233</v>
      </c>
      <c r="AD40">
        <v>1</v>
      </c>
      <c r="AE40">
        <v>1</v>
      </c>
      <c r="AF40">
        <v>1</v>
      </c>
      <c r="AG40">
        <v>0.89511748881514397</v>
      </c>
      <c r="AH40">
        <v>0.86594283179033005</v>
      </c>
      <c r="AI40">
        <v>1</v>
      </c>
      <c r="AJ40">
        <v>1</v>
      </c>
      <c r="AK40">
        <v>0.766543865445664</v>
      </c>
      <c r="AO40">
        <v>0.89067032691172399</v>
      </c>
      <c r="AP40">
        <v>1</v>
      </c>
      <c r="AQ40">
        <v>0.88097853266196202</v>
      </c>
      <c r="AR40">
        <v>1</v>
      </c>
    </row>
    <row r="41" spans="1:44" x14ac:dyDescent="0.25">
      <c r="A41" s="9"/>
      <c r="B41" s="10"/>
      <c r="C41" t="s">
        <v>147</v>
      </c>
      <c r="E41">
        <v>0.52839492741304905</v>
      </c>
      <c r="F41">
        <v>1.0047308165389299</v>
      </c>
      <c r="G41">
        <v>1</v>
      </c>
      <c r="H41">
        <v>0.25049870206177199</v>
      </c>
      <c r="I41">
        <v>1</v>
      </c>
      <c r="J41">
        <v>1.00352135357396</v>
      </c>
      <c r="K41">
        <v>1</v>
      </c>
      <c r="L41">
        <v>1</v>
      </c>
      <c r="M41">
        <v>1.0011969111969099</v>
      </c>
      <c r="W41">
        <v>1</v>
      </c>
      <c r="X41">
        <v>1</v>
      </c>
      <c r="Y41">
        <v>0.40968890999762497</v>
      </c>
      <c r="Z41" s="2"/>
      <c r="AA41" s="2"/>
      <c r="AC41">
        <v>1.00009534706331</v>
      </c>
      <c r="AD41">
        <v>1.0022701475595901</v>
      </c>
      <c r="AE41">
        <v>4.8032790350456397E-3</v>
      </c>
      <c r="AF41">
        <v>5.7531393996014202E-2</v>
      </c>
      <c r="AG41">
        <v>0.68016661295714198</v>
      </c>
      <c r="AH41">
        <v>1</v>
      </c>
      <c r="AI41">
        <v>1</v>
      </c>
      <c r="AJ41">
        <v>0.30785402865987599</v>
      </c>
      <c r="AK41">
        <v>1.0006546127626901</v>
      </c>
      <c r="AO41">
        <v>1.0005158184319101</v>
      </c>
      <c r="AP41">
        <v>1</v>
      </c>
      <c r="AQ41">
        <v>1</v>
      </c>
      <c r="AR41">
        <v>0.81777777777777805</v>
      </c>
    </row>
    <row r="42" spans="1:44" x14ac:dyDescent="0.25">
      <c r="A42" s="9"/>
      <c r="B42" s="10"/>
      <c r="C42" t="s">
        <v>148</v>
      </c>
      <c r="E42">
        <v>1.37533648250594</v>
      </c>
      <c r="F42">
        <v>1.252955606535</v>
      </c>
      <c r="G42">
        <v>1.00001169916707</v>
      </c>
      <c r="H42">
        <v>2.09228510332871</v>
      </c>
      <c r="I42">
        <v>1</v>
      </c>
      <c r="J42">
        <v>1.1407003886542</v>
      </c>
      <c r="K42">
        <v>1</v>
      </c>
      <c r="L42">
        <v>1</v>
      </c>
      <c r="M42">
        <v>1.0753422711241001</v>
      </c>
      <c r="W42">
        <v>1</v>
      </c>
      <c r="X42">
        <v>1</v>
      </c>
      <c r="Y42">
        <v>1.4168766250357401</v>
      </c>
      <c r="Z42" s="2"/>
      <c r="AA42" s="2"/>
      <c r="AC42">
        <v>1.0054028723000199</v>
      </c>
      <c r="AD42">
        <v>1.0626362680132799</v>
      </c>
      <c r="AE42" t="s">
        <v>150</v>
      </c>
      <c r="AF42">
        <v>5.3741496598639502</v>
      </c>
      <c r="AG42">
        <v>1.5284023074744799</v>
      </c>
      <c r="AH42">
        <v>1</v>
      </c>
      <c r="AI42">
        <v>1</v>
      </c>
      <c r="AJ42">
        <v>1.5861473803566599</v>
      </c>
      <c r="AK42">
        <v>1.0211472667406101</v>
      </c>
      <c r="AO42">
        <v>1.0229402153912199</v>
      </c>
      <c r="AP42">
        <v>1</v>
      </c>
      <c r="AQ42">
        <v>1</v>
      </c>
      <c r="AR42">
        <v>1.11467326394813</v>
      </c>
    </row>
    <row r="43" spans="1:44" x14ac:dyDescent="0.25">
      <c r="A43" s="9"/>
      <c r="B43" s="10"/>
      <c r="C43" t="s">
        <v>149</v>
      </c>
      <c r="E43">
        <v>0.62068965517241403</v>
      </c>
      <c r="F43">
        <v>1</v>
      </c>
      <c r="G43">
        <v>1</v>
      </c>
      <c r="H43">
        <v>0.36231884057970998</v>
      </c>
      <c r="I43">
        <v>1</v>
      </c>
      <c r="J43">
        <v>1</v>
      </c>
      <c r="K43">
        <v>1</v>
      </c>
      <c r="L43">
        <v>1</v>
      </c>
      <c r="M43">
        <v>1</v>
      </c>
      <c r="W43">
        <v>1</v>
      </c>
      <c r="X43">
        <v>1</v>
      </c>
      <c r="Y43">
        <v>0.5</v>
      </c>
      <c r="Z43" s="2"/>
      <c r="AA43" s="2"/>
      <c r="AC43">
        <v>1</v>
      </c>
      <c r="AD43">
        <v>1</v>
      </c>
      <c r="AE43">
        <v>4.91803278688525E-2</v>
      </c>
      <c r="AF43">
        <v>0.13235294117647101</v>
      </c>
      <c r="AG43">
        <v>0.77659574468085102</v>
      </c>
      <c r="AH43">
        <v>1</v>
      </c>
      <c r="AI43">
        <v>1</v>
      </c>
      <c r="AJ43">
        <v>0.41249999999999998</v>
      </c>
      <c r="AK43">
        <v>1</v>
      </c>
      <c r="AO43">
        <v>1</v>
      </c>
      <c r="AP43">
        <v>1</v>
      </c>
      <c r="AQ43">
        <v>1</v>
      </c>
      <c r="AR43">
        <v>0.875</v>
      </c>
    </row>
    <row r="44" spans="1:44" x14ac:dyDescent="0.25">
      <c r="A44" s="9"/>
      <c r="B44" s="10" t="s">
        <v>119</v>
      </c>
      <c r="C44" t="s">
        <v>140</v>
      </c>
      <c r="D44">
        <v>0.8</v>
      </c>
      <c r="E44">
        <v>0.8</v>
      </c>
      <c r="K44">
        <v>0.65</v>
      </c>
      <c r="L44">
        <v>0.65</v>
      </c>
      <c r="M44">
        <v>0.65</v>
      </c>
      <c r="Z44" s="2"/>
      <c r="AA44" s="2"/>
      <c r="AD44">
        <v>0.8</v>
      </c>
      <c r="AE44">
        <v>0.8</v>
      </c>
      <c r="AF44">
        <v>0.8</v>
      </c>
      <c r="AG44">
        <v>0.8</v>
      </c>
      <c r="AH44">
        <v>0.65</v>
      </c>
      <c r="AI44">
        <v>0.65</v>
      </c>
      <c r="AJ44">
        <v>0.65</v>
      </c>
      <c r="AK44">
        <v>0.65</v>
      </c>
      <c r="AO44">
        <v>0.65</v>
      </c>
      <c r="AP44">
        <v>0.65</v>
      </c>
      <c r="AQ44">
        <v>0.65</v>
      </c>
      <c r="AR44">
        <v>0.65</v>
      </c>
    </row>
    <row r="45" spans="1:44" x14ac:dyDescent="0.25">
      <c r="A45" s="9"/>
      <c r="B45" s="10"/>
      <c r="C45" t="s">
        <v>141</v>
      </c>
      <c r="D45">
        <v>1152</v>
      </c>
      <c r="E45">
        <v>81</v>
      </c>
      <c r="K45">
        <v>934</v>
      </c>
      <c r="L45">
        <v>3452</v>
      </c>
      <c r="M45">
        <v>3353</v>
      </c>
      <c r="Z45" s="2"/>
      <c r="AA45" s="2"/>
      <c r="AD45">
        <v>357</v>
      </c>
      <c r="AE45">
        <v>0</v>
      </c>
      <c r="AF45">
        <v>1</v>
      </c>
      <c r="AG45">
        <v>2818</v>
      </c>
      <c r="AH45">
        <v>1919</v>
      </c>
      <c r="AI45">
        <v>186</v>
      </c>
      <c r="AJ45">
        <v>176</v>
      </c>
      <c r="AK45">
        <v>1785</v>
      </c>
      <c r="AO45">
        <v>723</v>
      </c>
      <c r="AP45">
        <v>35</v>
      </c>
      <c r="AQ45">
        <v>1740</v>
      </c>
      <c r="AR45">
        <v>9</v>
      </c>
    </row>
    <row r="46" spans="1:44" x14ac:dyDescent="0.25">
      <c r="A46" s="9"/>
      <c r="B46" s="10"/>
      <c r="C46" t="s">
        <v>142</v>
      </c>
      <c r="D46">
        <v>115</v>
      </c>
      <c r="E46">
        <v>78</v>
      </c>
      <c r="K46">
        <v>108</v>
      </c>
      <c r="L46">
        <v>148</v>
      </c>
      <c r="M46">
        <v>208</v>
      </c>
      <c r="Z46" s="2"/>
      <c r="AA46" s="2"/>
      <c r="AD46">
        <v>68</v>
      </c>
      <c r="AE46">
        <v>61</v>
      </c>
      <c r="AF46">
        <v>68</v>
      </c>
      <c r="AG46">
        <v>188</v>
      </c>
      <c r="AH46">
        <v>129</v>
      </c>
      <c r="AI46">
        <v>50</v>
      </c>
      <c r="AJ46">
        <v>80</v>
      </c>
      <c r="AK46">
        <v>200</v>
      </c>
      <c r="AO46">
        <v>103</v>
      </c>
      <c r="AP46">
        <v>41</v>
      </c>
      <c r="AQ46">
        <v>138</v>
      </c>
      <c r="AR46">
        <v>8</v>
      </c>
    </row>
    <row r="47" spans="1:44" x14ac:dyDescent="0.25">
      <c r="A47" s="9"/>
      <c r="B47" s="10"/>
      <c r="C47" t="s">
        <v>143</v>
      </c>
      <c r="D47">
        <v>0.89608954824364295</v>
      </c>
      <c r="E47">
        <v>0.83427453843801203</v>
      </c>
      <c r="K47">
        <v>0.92020710182910603</v>
      </c>
      <c r="L47">
        <v>0.88877806099733803</v>
      </c>
      <c r="M47">
        <v>0.87613792266759605</v>
      </c>
      <c r="Z47" s="2"/>
      <c r="AA47" s="2"/>
      <c r="AD47">
        <v>0.91676938426997101</v>
      </c>
      <c r="AE47">
        <v>0.80083022757517397</v>
      </c>
      <c r="AF47">
        <v>0.81046011653586203</v>
      </c>
      <c r="AG47">
        <v>0.93917504382560202</v>
      </c>
      <c r="AH47">
        <v>0.88681253786833303</v>
      </c>
      <c r="AI47">
        <v>0.87389162524644104</v>
      </c>
      <c r="AJ47">
        <v>0.72519630978263006</v>
      </c>
      <c r="AK47">
        <v>0.72539135658411102</v>
      </c>
      <c r="AO47">
        <v>0.72680648796880098</v>
      </c>
      <c r="AP47">
        <v>0.70461325562948696</v>
      </c>
      <c r="AQ47">
        <v>0.84220027162901601</v>
      </c>
      <c r="AR47">
        <v>0.79841717620696495</v>
      </c>
    </row>
    <row r="48" spans="1:44" x14ac:dyDescent="0.25">
      <c r="A48" s="9"/>
      <c r="B48" s="10"/>
      <c r="C48" t="s">
        <v>144</v>
      </c>
      <c r="D48">
        <v>0.89864200315336296</v>
      </c>
      <c r="E48">
        <v>0.82936320204859304</v>
      </c>
      <c r="K48">
        <v>0.92030473791487999</v>
      </c>
      <c r="L48">
        <v>0.88853877242852097</v>
      </c>
      <c r="M48">
        <v>0.88288327158026803</v>
      </c>
      <c r="Z48" s="2"/>
      <c r="AA48" s="2"/>
      <c r="AD48">
        <v>0.92086061961754095</v>
      </c>
      <c r="AE48">
        <v>0.800954547918171</v>
      </c>
      <c r="AF48">
        <v>0.81153826224340397</v>
      </c>
      <c r="AG48">
        <v>0.93934147645208699</v>
      </c>
      <c r="AH48">
        <v>0.88679490230037805</v>
      </c>
      <c r="AI48">
        <v>0.87316156560135005</v>
      </c>
      <c r="AJ48">
        <v>0.71874125070668204</v>
      </c>
      <c r="AK48">
        <v>0.71210393615083201</v>
      </c>
      <c r="AO48">
        <v>0.72058336040599502</v>
      </c>
      <c r="AP48">
        <v>0.69520042559218997</v>
      </c>
      <c r="AQ48">
        <v>0.84299867697476805</v>
      </c>
      <c r="AR48">
        <v>0.79578018280291096</v>
      </c>
    </row>
    <row r="49" spans="1:44" x14ac:dyDescent="0.25">
      <c r="A49" s="9"/>
      <c r="B49" s="10"/>
      <c r="C49" t="s">
        <v>145</v>
      </c>
      <c r="D49">
        <v>0.95728733213758499</v>
      </c>
      <c r="E49">
        <v>0.906045173724361</v>
      </c>
      <c r="K49">
        <v>0.97366570016031395</v>
      </c>
      <c r="L49">
        <v>0.96010050425840998</v>
      </c>
      <c r="M49">
        <v>0.94535641873213505</v>
      </c>
      <c r="Z49" s="2"/>
      <c r="AA49" s="2"/>
      <c r="AD49">
        <v>0.95968275381182</v>
      </c>
      <c r="AE49">
        <v>0.800954547918171</v>
      </c>
      <c r="AF49">
        <v>0.81257846321958704</v>
      </c>
      <c r="AG49">
        <v>0.97325135972432397</v>
      </c>
      <c r="AH49">
        <v>0.96336957829497705</v>
      </c>
      <c r="AI49">
        <v>0.96177762561353797</v>
      </c>
      <c r="AJ49">
        <v>0.84512369611586102</v>
      </c>
      <c r="AK49">
        <v>0.87601087233342401</v>
      </c>
      <c r="AO49">
        <v>0.85352381662384502</v>
      </c>
      <c r="AP49">
        <v>0.789964834133562</v>
      </c>
      <c r="AQ49">
        <v>0.91800155768314096</v>
      </c>
      <c r="AR49">
        <v>0.91003226781420599</v>
      </c>
    </row>
    <row r="50" spans="1:44" x14ac:dyDescent="0.25">
      <c r="A50" s="9"/>
      <c r="B50" s="10"/>
      <c r="C50" t="s">
        <v>146</v>
      </c>
      <c r="D50">
        <v>0.95593677567565905</v>
      </c>
      <c r="E50">
        <v>1</v>
      </c>
      <c r="K50">
        <v>0.96765840181407303</v>
      </c>
      <c r="L50">
        <v>0.93391888871458095</v>
      </c>
      <c r="M50">
        <v>0.920227463684817</v>
      </c>
      <c r="Z50" s="2"/>
      <c r="AA50" s="2"/>
      <c r="AD50">
        <v>1</v>
      </c>
      <c r="AE50">
        <v>1</v>
      </c>
      <c r="AF50">
        <v>1</v>
      </c>
      <c r="AG50">
        <v>0.97520541208039702</v>
      </c>
      <c r="AH50">
        <v>0.89860288285811296</v>
      </c>
      <c r="AI50">
        <v>1</v>
      </c>
      <c r="AJ50">
        <v>1</v>
      </c>
      <c r="AK50">
        <v>0.72100652101888596</v>
      </c>
      <c r="AO50">
        <v>0.87486982107939104</v>
      </c>
      <c r="AP50">
        <v>1</v>
      </c>
      <c r="AQ50">
        <v>0.89420251665056805</v>
      </c>
      <c r="AR50">
        <v>1</v>
      </c>
    </row>
    <row r="51" spans="1:44" x14ac:dyDescent="0.25">
      <c r="A51" s="9"/>
      <c r="B51" s="10"/>
      <c r="C51" t="s">
        <v>147</v>
      </c>
      <c r="D51">
        <v>1.0002266374556199</v>
      </c>
      <c r="E51">
        <v>0.54122261369112101</v>
      </c>
      <c r="K51">
        <v>1</v>
      </c>
      <c r="L51">
        <v>1</v>
      </c>
      <c r="M51">
        <v>1</v>
      </c>
      <c r="Z51" s="2"/>
      <c r="AA51" s="2"/>
      <c r="AD51">
        <v>1.0004330879168499</v>
      </c>
      <c r="AE51">
        <v>5.7863423039003804E-3</v>
      </c>
      <c r="AF51">
        <v>4.9297297297297302E-2</v>
      </c>
      <c r="AG51">
        <v>1</v>
      </c>
      <c r="AH51">
        <v>1</v>
      </c>
      <c r="AI51">
        <v>1</v>
      </c>
      <c r="AJ51">
        <v>0.58755331638072406</v>
      </c>
      <c r="AK51">
        <v>0.977628588876856</v>
      </c>
      <c r="AO51">
        <v>0.91532076511402005</v>
      </c>
      <c r="AP51">
        <v>0.52419476957877398</v>
      </c>
      <c r="AQ51">
        <v>1</v>
      </c>
      <c r="AR51">
        <v>1</v>
      </c>
    </row>
    <row r="52" spans="1:44" x14ac:dyDescent="0.25">
      <c r="A52" s="9"/>
      <c r="B52" s="10"/>
      <c r="C52" t="s">
        <v>148</v>
      </c>
      <c r="D52">
        <v>1.00066391090544</v>
      </c>
      <c r="E52">
        <v>1.3463623922636201</v>
      </c>
      <c r="K52">
        <v>1</v>
      </c>
      <c r="L52">
        <v>1</v>
      </c>
      <c r="M52">
        <v>1.00002166781</v>
      </c>
      <c r="Z52" s="2"/>
      <c r="AA52" s="2"/>
      <c r="AD52">
        <v>1.00062392023252</v>
      </c>
      <c r="AE52" t="s">
        <v>150</v>
      </c>
      <c r="AF52" t="s">
        <v>151</v>
      </c>
      <c r="AG52">
        <v>1</v>
      </c>
      <c r="AH52">
        <v>1</v>
      </c>
      <c r="AI52">
        <v>1</v>
      </c>
      <c r="AJ52">
        <v>1.3657686580419299</v>
      </c>
      <c r="AK52">
        <v>1.2292504928945001</v>
      </c>
      <c r="AO52">
        <v>1.03068451428754</v>
      </c>
      <c r="AP52">
        <v>1.7209842539291</v>
      </c>
      <c r="AQ52">
        <v>1</v>
      </c>
      <c r="AR52">
        <v>1</v>
      </c>
    </row>
    <row r="53" spans="1:44" x14ac:dyDescent="0.25">
      <c r="A53" s="9"/>
      <c r="B53" s="10"/>
      <c r="C53" t="s">
        <v>149</v>
      </c>
      <c r="D53">
        <v>1</v>
      </c>
      <c r="E53">
        <v>0.65384615384615397</v>
      </c>
      <c r="K53">
        <v>1</v>
      </c>
      <c r="L53">
        <v>1</v>
      </c>
      <c r="M53">
        <v>1</v>
      </c>
      <c r="Z53" s="2"/>
      <c r="AA53" s="2"/>
      <c r="AD53">
        <v>1</v>
      </c>
      <c r="AE53">
        <v>4.91803278688525E-2</v>
      </c>
      <c r="AF53">
        <v>4.4117647058823498E-2</v>
      </c>
      <c r="AG53">
        <v>1</v>
      </c>
      <c r="AH53">
        <v>1</v>
      </c>
      <c r="AI53">
        <v>1</v>
      </c>
      <c r="AJ53">
        <v>0.67500000000000004</v>
      </c>
      <c r="AK53">
        <v>0.98499999999999999</v>
      </c>
      <c r="AO53">
        <v>0.95145631067961201</v>
      </c>
      <c r="AP53">
        <v>0.56097560975609795</v>
      </c>
      <c r="AQ53">
        <v>1</v>
      </c>
      <c r="AR53">
        <v>1</v>
      </c>
    </row>
    <row r="54" spans="1:44" x14ac:dyDescent="0.25">
      <c r="A54" s="9"/>
      <c r="B54" s="10" t="s">
        <v>120</v>
      </c>
      <c r="C54" t="s">
        <v>140</v>
      </c>
      <c r="P54">
        <v>0.65</v>
      </c>
      <c r="Q54">
        <v>0.65</v>
      </c>
      <c r="R54">
        <v>0.65</v>
      </c>
      <c r="S54">
        <v>0.65</v>
      </c>
      <c r="T54">
        <v>0.65</v>
      </c>
      <c r="U54" s="8">
        <v>0.65</v>
      </c>
      <c r="V54" s="8">
        <v>0.65</v>
      </c>
      <c r="Z54" s="2"/>
      <c r="AA54" s="2"/>
      <c r="AL54">
        <v>0.65</v>
      </c>
      <c r="AM54">
        <v>0.65</v>
      </c>
      <c r="AN54">
        <v>0.65</v>
      </c>
    </row>
    <row r="55" spans="1:44" x14ac:dyDescent="0.25">
      <c r="A55" s="9"/>
      <c r="B55" s="10"/>
      <c r="C55" t="s">
        <v>141</v>
      </c>
      <c r="P55">
        <v>453</v>
      </c>
      <c r="Q55">
        <v>166</v>
      </c>
      <c r="R55">
        <v>563</v>
      </c>
      <c r="S55">
        <v>80</v>
      </c>
      <c r="T55">
        <v>1441</v>
      </c>
      <c r="U55" s="8">
        <v>138</v>
      </c>
      <c r="V55" s="8">
        <v>392</v>
      </c>
      <c r="Z55" s="2"/>
      <c r="AA55" s="2"/>
      <c r="AL55">
        <v>906</v>
      </c>
      <c r="AM55">
        <v>260</v>
      </c>
      <c r="AN55">
        <v>19</v>
      </c>
    </row>
    <row r="56" spans="1:44" x14ac:dyDescent="0.25">
      <c r="A56" s="9"/>
      <c r="B56" s="10"/>
      <c r="C56" t="s">
        <v>142</v>
      </c>
      <c r="P56">
        <v>66</v>
      </c>
      <c r="Q56">
        <v>57</v>
      </c>
      <c r="R56">
        <v>91</v>
      </c>
      <c r="S56">
        <v>138</v>
      </c>
      <c r="T56">
        <v>134</v>
      </c>
      <c r="U56" s="8">
        <v>37</v>
      </c>
      <c r="V56" s="8">
        <v>95</v>
      </c>
      <c r="Z56" s="2"/>
      <c r="AA56" s="2"/>
      <c r="AL56">
        <v>96</v>
      </c>
      <c r="AM56">
        <v>73</v>
      </c>
      <c r="AN56">
        <v>37</v>
      </c>
    </row>
    <row r="57" spans="1:44" x14ac:dyDescent="0.25">
      <c r="A57" s="9"/>
      <c r="B57" s="10"/>
      <c r="C57" t="s">
        <v>143</v>
      </c>
      <c r="P57">
        <v>0.84944399629997303</v>
      </c>
      <c r="Q57">
        <v>0.73422895387989495</v>
      </c>
      <c r="R57">
        <v>0.76640123538956295</v>
      </c>
      <c r="S57">
        <v>0.68231350825914205</v>
      </c>
      <c r="T57">
        <v>0.76282412230080499</v>
      </c>
      <c r="U57" s="8">
        <v>0.83624588156000901</v>
      </c>
      <c r="V57" s="8">
        <v>0.72455701422630203</v>
      </c>
      <c r="Z57" s="2"/>
      <c r="AA57" s="2"/>
      <c r="AL57">
        <v>0.91525245901221697</v>
      </c>
      <c r="AM57">
        <v>0.70878571079127894</v>
      </c>
      <c r="AN57">
        <v>0.68185554322798703</v>
      </c>
    </row>
    <row r="58" spans="1:44" x14ac:dyDescent="0.25">
      <c r="A58" s="9"/>
      <c r="B58" s="10"/>
      <c r="C58" t="s">
        <v>144</v>
      </c>
      <c r="P58">
        <v>0.86768696094459197</v>
      </c>
      <c r="Q58">
        <v>0.72995985591883195</v>
      </c>
      <c r="R58">
        <v>0.76661342490787698</v>
      </c>
      <c r="S58">
        <v>0.67742583570271397</v>
      </c>
      <c r="T58">
        <v>0.76181418821289004</v>
      </c>
      <c r="U58" s="8">
        <v>0.83699234252508903</v>
      </c>
      <c r="V58" s="8">
        <v>0.71293743206737503</v>
      </c>
      <c r="Z58" s="2"/>
      <c r="AA58" s="2"/>
      <c r="AL58">
        <v>0.91642444189578398</v>
      </c>
      <c r="AM58">
        <v>0.70047845168828005</v>
      </c>
      <c r="AN58">
        <v>0.67649367983736197</v>
      </c>
    </row>
    <row r="59" spans="1:44" x14ac:dyDescent="0.25">
      <c r="A59" s="9"/>
      <c r="B59" s="10"/>
      <c r="C59" t="s">
        <v>145</v>
      </c>
      <c r="P59">
        <v>0.93607460293413403</v>
      </c>
      <c r="Q59">
        <v>0.86232565184903698</v>
      </c>
      <c r="R59">
        <v>0.88617482845320805</v>
      </c>
      <c r="S59">
        <v>0.76168659946384198</v>
      </c>
      <c r="T59">
        <v>0.87194733775120603</v>
      </c>
      <c r="U59" s="8">
        <v>0.93290046333851695</v>
      </c>
      <c r="V59" s="8">
        <v>0.86507375667809705</v>
      </c>
      <c r="Z59" s="2"/>
      <c r="AA59" s="2"/>
      <c r="AL59">
        <v>0.968760020008268</v>
      </c>
      <c r="AM59">
        <v>0.82737525654892996</v>
      </c>
      <c r="AN59">
        <v>0.74970668191560597</v>
      </c>
    </row>
    <row r="60" spans="1:44" x14ac:dyDescent="0.25">
      <c r="A60" s="9"/>
      <c r="B60" s="10"/>
      <c r="C60" t="s">
        <v>146</v>
      </c>
      <c r="P60">
        <v>1</v>
      </c>
      <c r="Q60">
        <v>1</v>
      </c>
      <c r="R60">
        <v>1</v>
      </c>
      <c r="S60">
        <v>0.58085548308935397</v>
      </c>
      <c r="T60">
        <v>0.87370592026425198</v>
      </c>
      <c r="U60" s="8">
        <v>1</v>
      </c>
      <c r="V60" s="8">
        <v>1</v>
      </c>
      <c r="Z60" s="2"/>
      <c r="AA60" s="2"/>
      <c r="AL60">
        <v>1</v>
      </c>
      <c r="AM60">
        <v>1</v>
      </c>
      <c r="AN60">
        <v>1</v>
      </c>
    </row>
    <row r="61" spans="1:44" x14ac:dyDescent="0.25">
      <c r="A61" s="9"/>
      <c r="B61" s="10"/>
      <c r="C61" t="s">
        <v>147</v>
      </c>
      <c r="P61">
        <v>1</v>
      </c>
      <c r="Q61">
        <v>0.97836655506568904</v>
      </c>
      <c r="R61">
        <v>0.98197815803977095</v>
      </c>
      <c r="S61">
        <v>0.299091382377832</v>
      </c>
      <c r="T61">
        <v>0.98568761821230499</v>
      </c>
      <c r="U61" s="8">
        <v>1</v>
      </c>
      <c r="V61" s="8">
        <v>0.95329175392558296</v>
      </c>
      <c r="Z61" s="2"/>
      <c r="AA61" s="2"/>
      <c r="AL61">
        <v>1</v>
      </c>
      <c r="AM61">
        <v>1.01240171683427</v>
      </c>
      <c r="AN61">
        <v>0.64879458106784405</v>
      </c>
    </row>
    <row r="62" spans="1:44" x14ac:dyDescent="0.25">
      <c r="A62" s="9"/>
      <c r="B62" s="10"/>
      <c r="C62" t="s">
        <v>148</v>
      </c>
      <c r="P62">
        <v>1</v>
      </c>
      <c r="Q62">
        <v>1.09749077243894</v>
      </c>
      <c r="R62">
        <v>1.03013050033953</v>
      </c>
      <c r="S62">
        <v>3.4947314151031099</v>
      </c>
      <c r="T62">
        <v>1.00231708435997</v>
      </c>
      <c r="U62" s="8">
        <v>1</v>
      </c>
      <c r="V62" s="8">
        <v>1.3620491271124899</v>
      </c>
      <c r="Z62" s="2"/>
      <c r="AA62" s="2"/>
      <c r="AL62">
        <v>1</v>
      </c>
      <c r="AM62">
        <v>1.6240791524451701</v>
      </c>
      <c r="AN62">
        <v>1.75114461932493</v>
      </c>
    </row>
    <row r="63" spans="1:44" x14ac:dyDescent="0.25">
      <c r="A63" s="9"/>
      <c r="B63" s="10"/>
      <c r="C63" t="s">
        <v>149</v>
      </c>
      <c r="P63">
        <v>1</v>
      </c>
      <c r="Q63">
        <v>0.98245614035087703</v>
      </c>
      <c r="R63">
        <v>0.98901098901098905</v>
      </c>
      <c r="S63">
        <v>0.38405797101449302</v>
      </c>
      <c r="T63">
        <v>0.99253731343283602</v>
      </c>
      <c r="U63" s="8">
        <v>1</v>
      </c>
      <c r="V63" s="8">
        <v>0.97894736842105301</v>
      </c>
      <c r="Z63" s="2"/>
      <c r="AA63" s="2"/>
      <c r="AL63">
        <v>1</v>
      </c>
      <c r="AM63">
        <v>0.98630136986301398</v>
      </c>
      <c r="AN63">
        <v>0.78378378378378399</v>
      </c>
    </row>
    <row r="64" spans="1:44" x14ac:dyDescent="0.25">
      <c r="A64" s="9"/>
      <c r="B64" s="10" t="s">
        <v>121</v>
      </c>
      <c r="C64" t="s">
        <v>140</v>
      </c>
      <c r="O64">
        <v>0.65</v>
      </c>
      <c r="P64">
        <v>0.65</v>
      </c>
      <c r="R64">
        <v>0.65</v>
      </c>
      <c r="S64">
        <v>0.65</v>
      </c>
      <c r="T64">
        <v>0.65</v>
      </c>
      <c r="U64" s="8">
        <v>0.65</v>
      </c>
      <c r="V64" s="8">
        <v>0.65</v>
      </c>
      <c r="Z64" s="2"/>
      <c r="AA64" s="2"/>
      <c r="AL64">
        <v>0.65</v>
      </c>
      <c r="AM64">
        <v>0.65</v>
      </c>
    </row>
    <row r="65" spans="1:39" x14ac:dyDescent="0.25">
      <c r="A65" s="9"/>
      <c r="B65" s="10"/>
      <c r="C65" t="s">
        <v>141</v>
      </c>
      <c r="O65">
        <v>223</v>
      </c>
      <c r="P65">
        <v>82</v>
      </c>
      <c r="R65">
        <v>679</v>
      </c>
      <c r="S65">
        <v>260</v>
      </c>
      <c r="T65">
        <v>1472</v>
      </c>
      <c r="U65" s="8">
        <v>23</v>
      </c>
      <c r="V65" s="8">
        <v>768</v>
      </c>
      <c r="Z65" s="2"/>
      <c r="AA65" s="2"/>
      <c r="AL65">
        <v>569</v>
      </c>
      <c r="AM65">
        <v>533</v>
      </c>
    </row>
    <row r="66" spans="1:39" x14ac:dyDescent="0.25">
      <c r="A66" s="9"/>
      <c r="B66" s="10"/>
      <c r="C66" t="s">
        <v>142</v>
      </c>
      <c r="O66">
        <v>109</v>
      </c>
      <c r="P66">
        <v>66</v>
      </c>
      <c r="R66">
        <v>91</v>
      </c>
      <c r="S66">
        <v>138</v>
      </c>
      <c r="T66">
        <v>134</v>
      </c>
      <c r="U66" s="8">
        <v>37</v>
      </c>
      <c r="V66" s="8">
        <v>95</v>
      </c>
      <c r="Z66" s="2"/>
      <c r="AA66" s="2"/>
      <c r="AL66">
        <v>96</v>
      </c>
      <c r="AM66">
        <v>73</v>
      </c>
    </row>
    <row r="67" spans="1:39" x14ac:dyDescent="0.25">
      <c r="A67" s="9"/>
      <c r="B67" s="10"/>
      <c r="C67" t="s">
        <v>143</v>
      </c>
      <c r="O67">
        <v>0.69745887026541498</v>
      </c>
      <c r="P67">
        <v>0.68271041735953797</v>
      </c>
      <c r="R67">
        <v>0.91737726859906998</v>
      </c>
      <c r="S67">
        <v>0.69308754373327597</v>
      </c>
      <c r="T67">
        <v>0.910572834751738</v>
      </c>
      <c r="U67" s="8">
        <v>0.70619989970375197</v>
      </c>
      <c r="V67" s="8">
        <v>0.78548205395649295</v>
      </c>
      <c r="Z67" s="2"/>
      <c r="AA67" s="2"/>
      <c r="AL67">
        <v>0.71569477421921002</v>
      </c>
      <c r="AM67">
        <v>0.88753774605050895</v>
      </c>
    </row>
    <row r="68" spans="1:39" x14ac:dyDescent="0.25">
      <c r="A68" s="9"/>
      <c r="B68" s="10"/>
      <c r="C68" t="s">
        <v>144</v>
      </c>
      <c r="O68">
        <v>0.68807236228171598</v>
      </c>
      <c r="P68">
        <v>0.67636717480925002</v>
      </c>
      <c r="R68">
        <v>0.91835404417362299</v>
      </c>
      <c r="S68">
        <v>0.68506184536568104</v>
      </c>
      <c r="T68">
        <v>0.91065070783259205</v>
      </c>
      <c r="U68" s="8">
        <v>0.70118928403757097</v>
      </c>
      <c r="V68" s="8">
        <v>0.78517534132720501</v>
      </c>
      <c r="Z68" s="2"/>
      <c r="AA68" s="2"/>
      <c r="AL68">
        <v>0.70518966186846899</v>
      </c>
      <c r="AM68">
        <v>0.88690606213729395</v>
      </c>
    </row>
    <row r="69" spans="1:39" x14ac:dyDescent="0.25">
      <c r="A69" s="9"/>
      <c r="B69" s="10"/>
      <c r="C69" t="s">
        <v>145</v>
      </c>
      <c r="O69">
        <v>0.80217824161949802</v>
      </c>
      <c r="P69">
        <v>0.76675611713050695</v>
      </c>
      <c r="R69">
        <v>0.96389896944130504</v>
      </c>
      <c r="S69">
        <v>0.78934150075861698</v>
      </c>
      <c r="T69">
        <v>0.95695333184036802</v>
      </c>
      <c r="U69" s="8">
        <v>0.80657314258413304</v>
      </c>
      <c r="V69" s="8">
        <v>0.91299019616392596</v>
      </c>
      <c r="Z69" s="2"/>
      <c r="AA69" s="2"/>
      <c r="AL69">
        <v>0.86565050688024203</v>
      </c>
      <c r="AM69">
        <v>0.94791444785850598</v>
      </c>
    </row>
    <row r="70" spans="1:39" x14ac:dyDescent="0.25">
      <c r="A70" s="9"/>
      <c r="B70" s="10"/>
      <c r="C70" t="s">
        <v>146</v>
      </c>
      <c r="O70">
        <v>0.69985709180723299</v>
      </c>
      <c r="P70">
        <v>1</v>
      </c>
      <c r="R70">
        <v>1</v>
      </c>
      <c r="S70">
        <v>0.72253317091302005</v>
      </c>
      <c r="T70">
        <v>0.95863285920934804</v>
      </c>
      <c r="U70" s="8">
        <v>1</v>
      </c>
      <c r="V70" s="8">
        <v>1</v>
      </c>
      <c r="Z70" s="2"/>
      <c r="AA70" s="2"/>
      <c r="AL70">
        <v>1</v>
      </c>
      <c r="AM70">
        <v>1</v>
      </c>
    </row>
    <row r="71" spans="1:39" x14ac:dyDescent="0.25">
      <c r="A71" s="9"/>
      <c r="B71" s="10"/>
      <c r="C71" t="s">
        <v>147</v>
      </c>
      <c r="O71">
        <v>0.74781359406388104</v>
      </c>
      <c r="P71">
        <v>0.73451745795907297</v>
      </c>
      <c r="R71">
        <v>1</v>
      </c>
      <c r="S71">
        <v>0.61952841904716105</v>
      </c>
      <c r="T71">
        <v>1</v>
      </c>
      <c r="U71" s="8">
        <v>0.63014613732854996</v>
      </c>
      <c r="V71" s="8">
        <v>1.00032310177706</v>
      </c>
      <c r="Z71" s="2"/>
      <c r="AA71" s="2"/>
      <c r="AL71">
        <v>0.99976040252375997</v>
      </c>
      <c r="AM71">
        <v>1</v>
      </c>
    </row>
    <row r="72" spans="1:39" x14ac:dyDescent="0.25">
      <c r="A72" s="9"/>
      <c r="B72" s="10"/>
      <c r="C72" t="s">
        <v>148</v>
      </c>
      <c r="O72">
        <v>1.44455588716932</v>
      </c>
      <c r="P72">
        <v>1.74013473392717</v>
      </c>
      <c r="R72">
        <v>1</v>
      </c>
      <c r="S72">
        <v>1.46405815799112</v>
      </c>
      <c r="T72">
        <v>1</v>
      </c>
      <c r="U72" s="8">
        <v>1.6925741337837501</v>
      </c>
      <c r="V72" s="8">
        <v>1.0156337911215001</v>
      </c>
      <c r="Z72" s="2"/>
      <c r="AA72" s="2"/>
      <c r="AL72">
        <v>1.15733225111099</v>
      </c>
      <c r="AM72">
        <v>1</v>
      </c>
    </row>
    <row r="73" spans="1:39" x14ac:dyDescent="0.25">
      <c r="A73" s="9"/>
      <c r="B73" s="10"/>
      <c r="C73" t="s">
        <v>149</v>
      </c>
      <c r="O73">
        <v>0.85321100917431203</v>
      </c>
      <c r="P73">
        <v>0.84848484848484895</v>
      </c>
      <c r="R73">
        <v>1</v>
      </c>
      <c r="S73">
        <v>0.72463768115941996</v>
      </c>
      <c r="T73">
        <v>1</v>
      </c>
      <c r="U73" s="8">
        <v>0.67567567567567599</v>
      </c>
      <c r="V73" s="8">
        <v>1</v>
      </c>
      <c r="Z73" s="2"/>
      <c r="AA73" s="2"/>
      <c r="AL73">
        <v>1</v>
      </c>
      <c r="AM73">
        <v>1</v>
      </c>
    </row>
    <row r="74" spans="1:39" x14ac:dyDescent="0.25">
      <c r="A74" s="9" t="s">
        <v>42</v>
      </c>
      <c r="B74" s="10" t="s">
        <v>122</v>
      </c>
      <c r="C74" t="s">
        <v>140</v>
      </c>
      <c r="D74">
        <v>0.8</v>
      </c>
      <c r="E74">
        <v>0.8</v>
      </c>
      <c r="F74">
        <v>0.65</v>
      </c>
      <c r="G74">
        <v>0.65</v>
      </c>
      <c r="H74">
        <v>0.65</v>
      </c>
      <c r="I74">
        <v>0.65</v>
      </c>
      <c r="J74">
        <v>0.65</v>
      </c>
      <c r="K74">
        <v>0.65</v>
      </c>
      <c r="L74">
        <v>0.65</v>
      </c>
      <c r="M74">
        <v>0.65</v>
      </c>
      <c r="P74">
        <v>0.65</v>
      </c>
      <c r="Q74">
        <v>0.65</v>
      </c>
      <c r="R74">
        <v>0.65</v>
      </c>
      <c r="S74">
        <v>0.65</v>
      </c>
      <c r="T74">
        <v>0.65</v>
      </c>
      <c r="V74" s="8">
        <v>0.65</v>
      </c>
      <c r="W74">
        <v>0.65</v>
      </c>
      <c r="X74">
        <v>0.65</v>
      </c>
      <c r="Y74">
        <v>0.65</v>
      </c>
      <c r="Z74" s="2"/>
      <c r="AA74" s="2"/>
    </row>
    <row r="75" spans="1:39" x14ac:dyDescent="0.25">
      <c r="A75" s="9"/>
      <c r="B75" s="10"/>
      <c r="C75" t="s">
        <v>141</v>
      </c>
      <c r="D75">
        <v>18</v>
      </c>
      <c r="E75">
        <v>21</v>
      </c>
      <c r="F75">
        <v>102</v>
      </c>
      <c r="G75">
        <v>552</v>
      </c>
      <c r="H75">
        <v>1</v>
      </c>
      <c r="I75">
        <v>1</v>
      </c>
      <c r="J75">
        <v>2174</v>
      </c>
      <c r="K75">
        <v>6</v>
      </c>
      <c r="L75">
        <v>197</v>
      </c>
      <c r="M75">
        <v>511</v>
      </c>
      <c r="P75">
        <v>32</v>
      </c>
      <c r="Q75">
        <v>31</v>
      </c>
      <c r="R75">
        <v>96</v>
      </c>
      <c r="S75">
        <v>22</v>
      </c>
      <c r="T75">
        <v>159</v>
      </c>
      <c r="V75" s="8">
        <v>59</v>
      </c>
      <c r="W75">
        <v>2</v>
      </c>
      <c r="X75">
        <v>12</v>
      </c>
      <c r="Y75">
        <v>5</v>
      </c>
      <c r="Z75" s="2"/>
      <c r="AA75" s="2"/>
    </row>
    <row r="76" spans="1:39" x14ac:dyDescent="0.25">
      <c r="A76" s="9"/>
      <c r="B76" s="10"/>
      <c r="C76" t="s">
        <v>142</v>
      </c>
      <c r="D76">
        <v>31</v>
      </c>
      <c r="E76">
        <v>57</v>
      </c>
      <c r="F76">
        <v>50</v>
      </c>
      <c r="G76">
        <v>81</v>
      </c>
      <c r="H76">
        <v>69</v>
      </c>
      <c r="I76">
        <v>27</v>
      </c>
      <c r="J76">
        <v>121</v>
      </c>
      <c r="K76">
        <v>37</v>
      </c>
      <c r="L76">
        <v>37</v>
      </c>
      <c r="M76">
        <v>82</v>
      </c>
      <c r="P76">
        <v>27</v>
      </c>
      <c r="Q76">
        <v>22</v>
      </c>
      <c r="R76">
        <v>46</v>
      </c>
      <c r="S76">
        <v>24</v>
      </c>
      <c r="T76">
        <v>54</v>
      </c>
      <c r="V76" s="8">
        <v>45</v>
      </c>
      <c r="W76">
        <v>8</v>
      </c>
      <c r="X76">
        <v>15</v>
      </c>
      <c r="Y76">
        <v>11</v>
      </c>
      <c r="Z76" s="2"/>
      <c r="AA76" s="2"/>
    </row>
    <row r="77" spans="1:39" x14ac:dyDescent="0.25">
      <c r="A77" s="9"/>
      <c r="B77" s="10"/>
      <c r="C77" t="s">
        <v>143</v>
      </c>
      <c r="D77">
        <v>0.82913801417058597</v>
      </c>
      <c r="E77">
        <v>0.82843919922072695</v>
      </c>
      <c r="F77">
        <v>0.78893561907676601</v>
      </c>
      <c r="G77">
        <v>0.84246133249961397</v>
      </c>
      <c r="H77">
        <v>0.70078783130765998</v>
      </c>
      <c r="I77">
        <v>0.71709656401678901</v>
      </c>
      <c r="J77">
        <v>0.90806638591062805</v>
      </c>
      <c r="K77">
        <v>0.69897714401932098</v>
      </c>
      <c r="L77">
        <v>0.94887643165814795</v>
      </c>
      <c r="M77">
        <v>0.84964747838419996</v>
      </c>
      <c r="P77">
        <v>0.68987329474073</v>
      </c>
      <c r="Q77">
        <v>0.79745828839375499</v>
      </c>
      <c r="R77">
        <v>0.80690646538495703</v>
      </c>
      <c r="S77">
        <v>0.82757106588904294</v>
      </c>
      <c r="T77">
        <v>0.83640477472243602</v>
      </c>
      <c r="V77" s="8">
        <v>0.78302960325353199</v>
      </c>
      <c r="W77">
        <v>0.80921818062029705</v>
      </c>
      <c r="X77">
        <v>0.77512990513797198</v>
      </c>
      <c r="Y77">
        <v>0.82642069338370905</v>
      </c>
      <c r="Z77" s="2"/>
      <c r="AA77" s="2"/>
    </row>
    <row r="78" spans="1:39" x14ac:dyDescent="0.25">
      <c r="A78" s="9"/>
      <c r="B78" s="10"/>
      <c r="C78" t="s">
        <v>144</v>
      </c>
      <c r="D78">
        <v>0.82739614520254001</v>
      </c>
      <c r="E78">
        <v>0.82665554219609105</v>
      </c>
      <c r="F78">
        <v>0.792691472064044</v>
      </c>
      <c r="G78">
        <v>0.84447693725653195</v>
      </c>
      <c r="H78">
        <v>0.72004156138092801</v>
      </c>
      <c r="I78">
        <v>0.69107441367587097</v>
      </c>
      <c r="J78">
        <v>0.91233734654401699</v>
      </c>
      <c r="K78">
        <v>0.68912428474846699</v>
      </c>
      <c r="L78">
        <v>0.94932628372435401</v>
      </c>
      <c r="M78">
        <v>0.85317499506519301</v>
      </c>
      <c r="P78">
        <v>0.68450196693070597</v>
      </c>
      <c r="Q78">
        <v>0.80496448715467595</v>
      </c>
      <c r="R78">
        <v>0.817752965023682</v>
      </c>
      <c r="S78">
        <v>0.85758545822560694</v>
      </c>
      <c r="T78">
        <v>0.85957003419373301</v>
      </c>
      <c r="V78" s="8">
        <v>0.76209423185568403</v>
      </c>
      <c r="W78">
        <v>0.84014022045251302</v>
      </c>
      <c r="X78">
        <v>0.78744151835585097</v>
      </c>
      <c r="Y78">
        <v>0.827012367509663</v>
      </c>
      <c r="Z78" s="2"/>
      <c r="AA78" s="2"/>
    </row>
    <row r="79" spans="1:39" x14ac:dyDescent="0.25">
      <c r="A79" s="9"/>
      <c r="B79" s="10"/>
      <c r="C79" t="s">
        <v>145</v>
      </c>
      <c r="D79">
        <v>0.88303444792206898</v>
      </c>
      <c r="E79">
        <v>0.87932988430450199</v>
      </c>
      <c r="F79">
        <v>0.97901673780680198</v>
      </c>
      <c r="G79">
        <v>0.945220650150007</v>
      </c>
      <c r="H79">
        <v>0.72004156138092801</v>
      </c>
      <c r="I79">
        <v>0.79892736162401001</v>
      </c>
      <c r="J79">
        <v>0.97858956284854104</v>
      </c>
      <c r="K79">
        <v>0.80244732688893605</v>
      </c>
      <c r="L79">
        <v>0.98563933432996098</v>
      </c>
      <c r="M79">
        <v>0.93533683421790303</v>
      </c>
      <c r="P79">
        <v>0.79475856369561104</v>
      </c>
      <c r="Q79">
        <v>0.89459710079763199</v>
      </c>
      <c r="R79">
        <v>0.94987860240795796</v>
      </c>
      <c r="S79">
        <v>0.97530445297894697</v>
      </c>
      <c r="T79">
        <v>0.94694961642411002</v>
      </c>
      <c r="V79" s="8">
        <v>0.96387818971162897</v>
      </c>
      <c r="W79">
        <v>0.90894233239691402</v>
      </c>
      <c r="X79">
        <v>0.88127908797974597</v>
      </c>
      <c r="Y79">
        <v>0.923488022888868</v>
      </c>
      <c r="Z79" s="2"/>
      <c r="AA79" s="2"/>
    </row>
    <row r="80" spans="1:39" x14ac:dyDescent="0.25">
      <c r="A80" s="9"/>
      <c r="B80" s="10"/>
      <c r="C80" t="s">
        <v>146</v>
      </c>
      <c r="D80">
        <v>1</v>
      </c>
      <c r="E80">
        <v>1</v>
      </c>
      <c r="F80">
        <v>1</v>
      </c>
      <c r="G80">
        <v>1</v>
      </c>
      <c r="H80">
        <v>1</v>
      </c>
      <c r="I80">
        <v>1</v>
      </c>
      <c r="J80">
        <v>0.98870652799291303</v>
      </c>
      <c r="K80">
        <v>1</v>
      </c>
      <c r="L80">
        <v>1</v>
      </c>
      <c r="M80">
        <v>1</v>
      </c>
      <c r="P80">
        <v>1</v>
      </c>
      <c r="Q80">
        <v>1</v>
      </c>
      <c r="R80">
        <v>1</v>
      </c>
      <c r="S80">
        <v>1</v>
      </c>
      <c r="T80">
        <v>1</v>
      </c>
      <c r="V80" s="8">
        <v>1</v>
      </c>
      <c r="W80">
        <v>1</v>
      </c>
      <c r="X80">
        <v>1</v>
      </c>
      <c r="Y80">
        <v>1</v>
      </c>
      <c r="Z80" s="2"/>
      <c r="AA80" s="2"/>
    </row>
    <row r="81" spans="1:27" x14ac:dyDescent="0.25">
      <c r="A81" s="9"/>
      <c r="B81" s="10"/>
      <c r="C81" t="s">
        <v>147</v>
      </c>
      <c r="D81">
        <v>0.65813516427895502</v>
      </c>
      <c r="E81">
        <v>0.34653340122001403</v>
      </c>
      <c r="F81">
        <v>0.97699372957696695</v>
      </c>
      <c r="G81">
        <v>0.91371000000000002</v>
      </c>
      <c r="H81">
        <v>4.4785043432250104E-3</v>
      </c>
      <c r="I81">
        <v>0.98387190000000002</v>
      </c>
      <c r="J81">
        <v>0.91271760000000002</v>
      </c>
      <c r="K81">
        <v>0.28391984984808499</v>
      </c>
      <c r="L81">
        <v>0.72618899999999997</v>
      </c>
      <c r="M81">
        <v>0.83818999999999999</v>
      </c>
      <c r="P81">
        <v>0.71999199999999997</v>
      </c>
      <c r="Q81">
        <v>1.0021141649048599</v>
      </c>
      <c r="R81">
        <v>1.0998766954377299</v>
      </c>
      <c r="S81">
        <v>1.13425925925926</v>
      </c>
      <c r="T81">
        <v>1.0167675826735001</v>
      </c>
      <c r="V81" s="8">
        <v>0.95018024922236199</v>
      </c>
      <c r="W81">
        <v>0.38190000000000002</v>
      </c>
      <c r="X81">
        <v>0.75247976285486295</v>
      </c>
      <c r="Y81">
        <v>0.952200524628388</v>
      </c>
      <c r="Z81" s="2"/>
      <c r="AA81" s="2"/>
    </row>
    <row r="82" spans="1:27" x14ac:dyDescent="0.25">
      <c r="A82" s="9"/>
      <c r="B82" s="10"/>
      <c r="C82" t="s">
        <v>148</v>
      </c>
      <c r="D82">
        <v>1.46398263503675</v>
      </c>
      <c r="E82">
        <v>1.89483374177204</v>
      </c>
      <c r="F82">
        <v>2.3464514719467999</v>
      </c>
      <c r="G82">
        <v>3.1328790999999998</v>
      </c>
      <c r="H82">
        <v>9.13781</v>
      </c>
      <c r="I82">
        <v>3.7398099999999999</v>
      </c>
      <c r="J82">
        <v>1.0000073215146399</v>
      </c>
      <c r="K82">
        <v>5.6495235438824301</v>
      </c>
      <c r="L82">
        <v>4.1289100000000003</v>
      </c>
      <c r="M82">
        <v>1.00002232436441</v>
      </c>
      <c r="P82">
        <v>2.1298400000000002</v>
      </c>
      <c r="Q82">
        <v>1.00050766257228</v>
      </c>
      <c r="R82">
        <v>1.3017603392091699</v>
      </c>
      <c r="S82">
        <v>1.60565708238454</v>
      </c>
      <c r="T82">
        <v>1.39213755682614</v>
      </c>
      <c r="V82" s="8">
        <v>1.8012403703522599</v>
      </c>
      <c r="W82">
        <v>2.4891299999999998</v>
      </c>
      <c r="X82">
        <v>1.1063993678969399</v>
      </c>
      <c r="Y82">
        <v>2.06186426975788</v>
      </c>
      <c r="Z82" s="2"/>
      <c r="AA82" s="2"/>
    </row>
    <row r="83" spans="1:27" x14ac:dyDescent="0.25">
      <c r="A83" s="9"/>
      <c r="B83" s="10"/>
      <c r="C83" t="s">
        <v>149</v>
      </c>
      <c r="D83">
        <v>0.77419354838709697</v>
      </c>
      <c r="E83">
        <v>0.42105263157894701</v>
      </c>
      <c r="F83">
        <v>0.82</v>
      </c>
      <c r="G83">
        <v>0.99171699999999996</v>
      </c>
      <c r="H83">
        <v>4.3478260869565202E-2</v>
      </c>
      <c r="I83">
        <v>0.296296296296296</v>
      </c>
      <c r="J83">
        <v>0.81271000000000004</v>
      </c>
      <c r="K83">
        <v>0.35135135135135098</v>
      </c>
      <c r="L83">
        <v>0.87123759999999995</v>
      </c>
      <c r="M83">
        <v>0.91271800000000003</v>
      </c>
      <c r="P83">
        <v>0.92592592592592604</v>
      </c>
      <c r="Q83">
        <v>0.99128000000000005</v>
      </c>
      <c r="R83">
        <v>0.913717</v>
      </c>
      <c r="S83">
        <v>0.97616179999999997</v>
      </c>
      <c r="T83">
        <v>0.81764599999999998</v>
      </c>
      <c r="V83" s="8">
        <v>0.86666666666666703</v>
      </c>
      <c r="W83">
        <v>0.88816660000000003</v>
      </c>
      <c r="X83">
        <v>0.8</v>
      </c>
      <c r="Y83">
        <v>0.98099999999999998</v>
      </c>
      <c r="Z83" s="2"/>
      <c r="AA83" s="2"/>
    </row>
    <row r="84" spans="1:27" x14ac:dyDescent="0.25">
      <c r="A84" s="9"/>
      <c r="B84" s="10" t="s">
        <v>123</v>
      </c>
      <c r="C84" t="s">
        <v>140</v>
      </c>
      <c r="D84">
        <v>0.8</v>
      </c>
      <c r="E84">
        <v>0.8</v>
      </c>
      <c r="F84">
        <v>0.65</v>
      </c>
      <c r="G84">
        <v>0.65</v>
      </c>
      <c r="H84">
        <v>0.65</v>
      </c>
      <c r="I84">
        <v>0.65</v>
      </c>
      <c r="J84">
        <v>0.65</v>
      </c>
      <c r="K84">
        <v>0.65</v>
      </c>
      <c r="L84">
        <v>0.65</v>
      </c>
      <c r="M84">
        <v>0.65</v>
      </c>
      <c r="P84">
        <v>0.65</v>
      </c>
      <c r="Q84">
        <v>0.65</v>
      </c>
      <c r="R84">
        <v>0.65</v>
      </c>
      <c r="S84">
        <v>0.65</v>
      </c>
      <c r="T84">
        <v>0.65</v>
      </c>
      <c r="V84" s="8">
        <v>0.65</v>
      </c>
      <c r="W84">
        <v>0.65</v>
      </c>
      <c r="X84">
        <v>0.65</v>
      </c>
      <c r="Y84">
        <v>0.65</v>
      </c>
      <c r="Z84" s="2"/>
      <c r="AA84" s="2"/>
    </row>
    <row r="85" spans="1:27" x14ac:dyDescent="0.25">
      <c r="A85" s="9"/>
      <c r="B85" s="10"/>
      <c r="C85" t="s">
        <v>141</v>
      </c>
      <c r="D85">
        <v>30</v>
      </c>
      <c r="E85">
        <v>179</v>
      </c>
      <c r="F85">
        <v>39</v>
      </c>
      <c r="G85">
        <v>362</v>
      </c>
      <c r="H85">
        <v>26</v>
      </c>
      <c r="I85">
        <v>58</v>
      </c>
      <c r="J85">
        <v>2011</v>
      </c>
      <c r="K85">
        <v>11</v>
      </c>
      <c r="L85">
        <v>192</v>
      </c>
      <c r="M85">
        <v>511</v>
      </c>
      <c r="P85">
        <v>131</v>
      </c>
      <c r="Q85">
        <v>15</v>
      </c>
      <c r="R85">
        <v>90</v>
      </c>
      <c r="S85">
        <v>29</v>
      </c>
      <c r="T85">
        <v>197</v>
      </c>
      <c r="V85" s="8">
        <v>68</v>
      </c>
      <c r="W85">
        <v>7</v>
      </c>
      <c r="X85">
        <v>12</v>
      </c>
      <c r="Y85">
        <v>3</v>
      </c>
      <c r="Z85" s="2"/>
      <c r="AA85" s="2"/>
    </row>
    <row r="86" spans="1:27" x14ac:dyDescent="0.25">
      <c r="A86" s="9"/>
      <c r="B86" s="10"/>
      <c r="C86" t="s">
        <v>142</v>
      </c>
      <c r="D86">
        <v>31</v>
      </c>
      <c r="E86">
        <v>57</v>
      </c>
      <c r="F86">
        <v>50</v>
      </c>
      <c r="G86">
        <v>81</v>
      </c>
      <c r="H86">
        <v>33</v>
      </c>
      <c r="I86">
        <v>27</v>
      </c>
      <c r="J86">
        <v>121</v>
      </c>
      <c r="K86">
        <v>37</v>
      </c>
      <c r="L86">
        <v>37</v>
      </c>
      <c r="M86">
        <v>82</v>
      </c>
      <c r="P86">
        <v>27</v>
      </c>
      <c r="Q86">
        <v>22</v>
      </c>
      <c r="R86">
        <v>46</v>
      </c>
      <c r="S86">
        <v>24</v>
      </c>
      <c r="T86">
        <v>54</v>
      </c>
      <c r="V86" s="8">
        <v>45</v>
      </c>
      <c r="W86">
        <v>8</v>
      </c>
      <c r="X86">
        <v>15</v>
      </c>
      <c r="Y86">
        <v>11</v>
      </c>
      <c r="Z86" s="2"/>
      <c r="AA86" s="2"/>
    </row>
    <row r="87" spans="1:27" x14ac:dyDescent="0.25">
      <c r="A87" s="9"/>
      <c r="B87" s="10"/>
      <c r="C87" t="s">
        <v>143</v>
      </c>
      <c r="D87">
        <v>0.83954215983479397</v>
      </c>
      <c r="E87">
        <v>0.851320017285916</v>
      </c>
      <c r="F87">
        <v>0.70877640477497705</v>
      </c>
      <c r="G87">
        <v>0.74746972124171496</v>
      </c>
      <c r="H87">
        <v>0.711828913363583</v>
      </c>
      <c r="I87">
        <v>0.91995050511549503</v>
      </c>
      <c r="J87">
        <v>0.79583318333481501</v>
      </c>
      <c r="K87">
        <v>0.69586493323268905</v>
      </c>
      <c r="L87">
        <v>0.79379764541073305</v>
      </c>
      <c r="M87">
        <v>0.89581775213515502</v>
      </c>
      <c r="P87">
        <v>0.81620654754609301</v>
      </c>
      <c r="Q87">
        <v>0.70962150734416496</v>
      </c>
      <c r="R87">
        <v>0.82728779697855703</v>
      </c>
      <c r="S87">
        <v>0.83116532187956904</v>
      </c>
      <c r="T87">
        <v>0.75054592558406796</v>
      </c>
      <c r="V87" s="8">
        <v>0.74488189086755896</v>
      </c>
      <c r="W87">
        <v>0.866510418903219</v>
      </c>
      <c r="X87">
        <v>0.82050105248039396</v>
      </c>
      <c r="Y87">
        <v>0.78281821680152996</v>
      </c>
      <c r="Z87" s="2"/>
      <c r="AA87" s="2"/>
    </row>
    <row r="88" spans="1:27" x14ac:dyDescent="0.25">
      <c r="A88" s="9"/>
      <c r="B88" s="10"/>
      <c r="C88" t="s">
        <v>144</v>
      </c>
      <c r="D88">
        <v>0.83613655132818498</v>
      </c>
      <c r="E88">
        <v>0.84939970421531896</v>
      </c>
      <c r="F88">
        <v>0.69986810647725906</v>
      </c>
      <c r="G88">
        <v>0.74538815884032295</v>
      </c>
      <c r="H88">
        <v>0.70332745457510604</v>
      </c>
      <c r="I88">
        <v>0.92312811141726903</v>
      </c>
      <c r="J88">
        <v>0.79831646089526898</v>
      </c>
      <c r="K88">
        <v>0.69089466113130504</v>
      </c>
      <c r="L88">
        <v>0.79065824231038395</v>
      </c>
      <c r="M88">
        <v>0.90137611078965996</v>
      </c>
      <c r="P88">
        <v>0.81604457484484105</v>
      </c>
      <c r="Q88">
        <v>0.70086265120345903</v>
      </c>
      <c r="R88">
        <v>0.849546362442818</v>
      </c>
      <c r="S88">
        <v>0.84254139520156401</v>
      </c>
      <c r="T88">
        <v>0.74719341346910395</v>
      </c>
      <c r="V88" s="8">
        <v>0.73626035177561999</v>
      </c>
      <c r="W88">
        <v>0.87689921371385904</v>
      </c>
      <c r="X88">
        <v>0.84615009495094096</v>
      </c>
      <c r="Y88">
        <v>0.77088977465797903</v>
      </c>
      <c r="Z88" s="2"/>
      <c r="AA88" s="2"/>
    </row>
    <row r="89" spans="1:27" x14ac:dyDescent="0.25">
      <c r="A89" s="9"/>
      <c r="B89" s="10"/>
      <c r="C89" t="s">
        <v>145</v>
      </c>
      <c r="D89">
        <v>0.92226584301679004</v>
      </c>
      <c r="E89">
        <v>0.92358797894278999</v>
      </c>
      <c r="F89">
        <v>0.80010753236850696</v>
      </c>
      <c r="G89">
        <v>0.87902716351568499</v>
      </c>
      <c r="H89">
        <v>0.82393213852790004</v>
      </c>
      <c r="I89">
        <v>0.98242242049239004</v>
      </c>
      <c r="J89">
        <v>0.92512498309176605</v>
      </c>
      <c r="K89">
        <v>0.77091461936424799</v>
      </c>
      <c r="L89">
        <v>0.93586700533403</v>
      </c>
      <c r="M89">
        <v>0.959237417434047</v>
      </c>
      <c r="P89">
        <v>0.893899724473596</v>
      </c>
      <c r="Q89">
        <v>0.82976700236298195</v>
      </c>
      <c r="R89">
        <v>0.95630283902067903</v>
      </c>
      <c r="S89">
        <v>0.95565108851925096</v>
      </c>
      <c r="T89">
        <v>0.89140657294255599</v>
      </c>
      <c r="V89" s="8">
        <v>0.889955098642636</v>
      </c>
      <c r="W89">
        <v>0.92390190532271799</v>
      </c>
      <c r="X89">
        <v>0.940314917147693</v>
      </c>
      <c r="Y89">
        <v>0.91310330944333395</v>
      </c>
      <c r="Z89" s="2"/>
      <c r="AA89" s="2"/>
    </row>
    <row r="90" spans="1:27" x14ac:dyDescent="0.25">
      <c r="A90" s="9"/>
      <c r="B90" s="10"/>
      <c r="C90" t="s">
        <v>146</v>
      </c>
      <c r="D90">
        <v>1</v>
      </c>
      <c r="E90">
        <v>1</v>
      </c>
      <c r="F90">
        <v>1</v>
      </c>
      <c r="G90">
        <v>1</v>
      </c>
      <c r="H90">
        <v>1</v>
      </c>
      <c r="I90">
        <v>1</v>
      </c>
      <c r="J90">
        <v>0.94044836373302598</v>
      </c>
      <c r="K90">
        <v>1</v>
      </c>
      <c r="L90">
        <v>1</v>
      </c>
      <c r="M90">
        <v>1</v>
      </c>
      <c r="P90">
        <v>1</v>
      </c>
      <c r="Q90">
        <v>1</v>
      </c>
      <c r="R90">
        <v>1</v>
      </c>
      <c r="S90">
        <v>1</v>
      </c>
      <c r="T90">
        <v>1</v>
      </c>
      <c r="V90" s="8">
        <v>1</v>
      </c>
      <c r="W90">
        <v>1</v>
      </c>
      <c r="X90">
        <v>1</v>
      </c>
      <c r="Y90">
        <v>1</v>
      </c>
      <c r="Z90" s="2"/>
      <c r="AA90" s="2"/>
    </row>
    <row r="91" spans="1:27" x14ac:dyDescent="0.25">
      <c r="A91" s="9"/>
      <c r="B91" s="10"/>
      <c r="C91" t="s">
        <v>147</v>
      </c>
      <c r="D91">
        <v>0.77981214722988201</v>
      </c>
      <c r="E91">
        <v>0.82324501959653296</v>
      </c>
      <c r="F91">
        <v>0.312501401351576</v>
      </c>
      <c r="G91">
        <v>0.95428367124017199</v>
      </c>
      <c r="H91">
        <v>0.59218859957776204</v>
      </c>
      <c r="I91">
        <v>1</v>
      </c>
      <c r="J91">
        <v>1.00064151911727</v>
      </c>
      <c r="K91">
        <v>0.28548443128005402</v>
      </c>
      <c r="L91">
        <v>1.00147928994083</v>
      </c>
      <c r="M91">
        <v>1</v>
      </c>
      <c r="P91">
        <v>1</v>
      </c>
      <c r="Q91">
        <v>0.97301023045651003</v>
      </c>
      <c r="R91">
        <v>1.05218247456515</v>
      </c>
      <c r="S91">
        <v>1.0308261405671999</v>
      </c>
      <c r="T91">
        <v>1.0567375886524799</v>
      </c>
      <c r="V91" s="8">
        <v>0.92951368786700905</v>
      </c>
      <c r="W91">
        <v>1.1428571428571399</v>
      </c>
      <c r="X91">
        <v>1.0482315112540199</v>
      </c>
      <c r="Y91">
        <v>0.49152025997765803</v>
      </c>
      <c r="Z91" s="2"/>
      <c r="AA91" s="2"/>
    </row>
    <row r="92" spans="1:27" x14ac:dyDescent="0.25">
      <c r="A92" s="9"/>
      <c r="B92" s="10"/>
      <c r="C92" t="s">
        <v>148</v>
      </c>
      <c r="D92">
        <v>1.3102365574352399</v>
      </c>
      <c r="E92">
        <v>1.1801485787633199</v>
      </c>
      <c r="F92">
        <v>2.17442204545782</v>
      </c>
      <c r="G92">
        <v>1.1010639857843201</v>
      </c>
      <c r="H92">
        <v>1.47267291841109</v>
      </c>
      <c r="I92">
        <v>1</v>
      </c>
      <c r="J92">
        <v>1.01917035122434</v>
      </c>
      <c r="K92">
        <v>1.4320671729313299</v>
      </c>
      <c r="L92">
        <v>0.99929998151217703</v>
      </c>
      <c r="M92">
        <v>1</v>
      </c>
      <c r="P92">
        <v>1</v>
      </c>
      <c r="Q92">
        <v>1.2157124076711801</v>
      </c>
      <c r="R92">
        <v>1.3512413648611701</v>
      </c>
      <c r="S92">
        <v>1.4198670941112299</v>
      </c>
      <c r="T92">
        <v>1.54866285470013</v>
      </c>
      <c r="V92" s="8">
        <v>1.4942088291969</v>
      </c>
      <c r="W92">
        <v>0.97401996233142296</v>
      </c>
      <c r="X92">
        <v>1.36125633280645</v>
      </c>
      <c r="Y92">
        <v>1.1688506302136199</v>
      </c>
      <c r="Z92" s="2"/>
      <c r="AA92" s="2"/>
    </row>
    <row r="93" spans="1:27" x14ac:dyDescent="0.25">
      <c r="A93" s="9"/>
      <c r="B93" s="10"/>
      <c r="C93" t="s">
        <v>149</v>
      </c>
      <c r="D93">
        <v>0.83870967741935498</v>
      </c>
      <c r="E93">
        <v>0.859649122807018</v>
      </c>
      <c r="F93">
        <v>0.38</v>
      </c>
      <c r="G93">
        <v>0.97530864197530898</v>
      </c>
      <c r="H93">
        <v>0.69696969696969702</v>
      </c>
      <c r="I93">
        <v>1</v>
      </c>
      <c r="J93">
        <v>1</v>
      </c>
      <c r="K93">
        <v>0.45945945945945998</v>
      </c>
      <c r="L93">
        <v>1</v>
      </c>
      <c r="M93">
        <v>1</v>
      </c>
      <c r="P93">
        <v>1</v>
      </c>
      <c r="Q93">
        <v>0.95454545454545503</v>
      </c>
      <c r="R93">
        <v>1</v>
      </c>
      <c r="S93">
        <v>1</v>
      </c>
      <c r="T93">
        <v>1</v>
      </c>
      <c r="V93" s="8">
        <v>0.88888888888888895</v>
      </c>
      <c r="W93">
        <v>1</v>
      </c>
      <c r="X93">
        <v>1</v>
      </c>
      <c r="Y93">
        <v>0.81818181818181801</v>
      </c>
      <c r="Z93" s="2"/>
      <c r="AA93" s="2"/>
    </row>
    <row r="94" spans="1:27" x14ac:dyDescent="0.25">
      <c r="A94" s="9"/>
      <c r="B94" s="10" t="s">
        <v>124</v>
      </c>
      <c r="C94" t="s">
        <v>140</v>
      </c>
      <c r="E94">
        <v>0.8</v>
      </c>
      <c r="F94">
        <v>0.65</v>
      </c>
      <c r="G94">
        <v>0.65</v>
      </c>
      <c r="H94">
        <v>0.65</v>
      </c>
      <c r="I94">
        <v>0.65</v>
      </c>
      <c r="J94">
        <v>0.65</v>
      </c>
      <c r="K94">
        <v>0.65</v>
      </c>
      <c r="L94">
        <v>0.65</v>
      </c>
      <c r="M94">
        <v>0.65</v>
      </c>
      <c r="W94">
        <v>0.65</v>
      </c>
      <c r="X94">
        <v>0.65</v>
      </c>
      <c r="Z94" s="2"/>
      <c r="AA94" s="2"/>
    </row>
    <row r="95" spans="1:27" x14ac:dyDescent="0.25">
      <c r="A95" s="9"/>
      <c r="B95" s="10"/>
      <c r="C95" t="s">
        <v>141</v>
      </c>
      <c r="E95">
        <v>292</v>
      </c>
      <c r="F95">
        <v>287</v>
      </c>
      <c r="G95">
        <v>552</v>
      </c>
      <c r="H95">
        <v>17</v>
      </c>
      <c r="I95">
        <v>58</v>
      </c>
      <c r="J95">
        <v>1894</v>
      </c>
      <c r="K95">
        <v>118</v>
      </c>
      <c r="L95">
        <v>197</v>
      </c>
      <c r="M95">
        <v>488</v>
      </c>
      <c r="W95">
        <v>5</v>
      </c>
      <c r="X95">
        <v>11</v>
      </c>
      <c r="Z95" s="2"/>
      <c r="AA95" s="2"/>
    </row>
    <row r="96" spans="1:27" x14ac:dyDescent="0.25">
      <c r="A96" s="9"/>
      <c r="B96" s="10"/>
      <c r="C96" t="s">
        <v>142</v>
      </c>
      <c r="E96">
        <v>78</v>
      </c>
      <c r="F96">
        <v>50</v>
      </c>
      <c r="G96">
        <v>81</v>
      </c>
      <c r="H96">
        <v>33</v>
      </c>
      <c r="I96">
        <v>27</v>
      </c>
      <c r="J96">
        <v>121</v>
      </c>
      <c r="K96">
        <v>37</v>
      </c>
      <c r="L96">
        <v>37</v>
      </c>
      <c r="M96">
        <v>82</v>
      </c>
      <c r="W96">
        <v>8</v>
      </c>
      <c r="X96">
        <v>15</v>
      </c>
      <c r="Z96" s="2"/>
      <c r="AA96" s="2"/>
    </row>
    <row r="97" spans="1:27" x14ac:dyDescent="0.25">
      <c r="A97" s="9"/>
      <c r="B97" s="10"/>
      <c r="C97" t="s">
        <v>143</v>
      </c>
      <c r="E97">
        <v>0.85183071596089299</v>
      </c>
      <c r="F97">
        <v>0.79167454694653405</v>
      </c>
      <c r="G97">
        <v>0.83691306379400399</v>
      </c>
      <c r="H97">
        <v>0.69447797630976604</v>
      </c>
      <c r="I97">
        <v>0.85913086413090101</v>
      </c>
      <c r="J97">
        <v>0.78508039234734395</v>
      </c>
      <c r="K97">
        <v>0.90239915583633501</v>
      </c>
      <c r="L97">
        <v>0.89238013674515704</v>
      </c>
      <c r="M97">
        <v>0.74935083173688699</v>
      </c>
      <c r="W97">
        <v>0.79566086019354398</v>
      </c>
      <c r="X97">
        <v>0.82026505328278698</v>
      </c>
      <c r="Z97" s="2"/>
      <c r="AA97" s="2"/>
    </row>
    <row r="98" spans="1:27" x14ac:dyDescent="0.25">
      <c r="A98" s="9"/>
      <c r="B98" s="10"/>
      <c r="C98" t="s">
        <v>144</v>
      </c>
      <c r="E98">
        <v>0.84852364226517896</v>
      </c>
      <c r="F98">
        <v>0.787151402003748</v>
      </c>
      <c r="G98">
        <v>0.83796554342592899</v>
      </c>
      <c r="H98">
        <v>0.69252937082546195</v>
      </c>
      <c r="I98">
        <v>0.85855592344209097</v>
      </c>
      <c r="J98">
        <v>0.78790882301114595</v>
      </c>
      <c r="K98">
        <v>0.90284840779041298</v>
      </c>
      <c r="L98">
        <v>0.89182383739496995</v>
      </c>
      <c r="M98">
        <v>0.74567059896663901</v>
      </c>
      <c r="W98">
        <v>0.80834073734476997</v>
      </c>
      <c r="X98">
        <v>0.84418648097057503</v>
      </c>
      <c r="Z98" s="2"/>
      <c r="AA98" s="2"/>
    </row>
    <row r="99" spans="1:27" x14ac:dyDescent="0.25">
      <c r="A99" s="9"/>
      <c r="B99" s="10"/>
      <c r="C99" t="s">
        <v>145</v>
      </c>
      <c r="E99">
        <v>0.93198194989545802</v>
      </c>
      <c r="F99">
        <v>0.972095479671651</v>
      </c>
      <c r="G99">
        <v>0.93956214906832103</v>
      </c>
      <c r="H99">
        <v>0.79059537670265001</v>
      </c>
      <c r="I99">
        <v>0.96453045017508199</v>
      </c>
      <c r="J99">
        <v>0.91845888059389102</v>
      </c>
      <c r="K99">
        <v>0.96813395823372395</v>
      </c>
      <c r="L99">
        <v>0.96903264655447596</v>
      </c>
      <c r="M99">
        <v>0.88573775728787096</v>
      </c>
      <c r="W99">
        <v>0.928619603024462</v>
      </c>
      <c r="X99">
        <v>0.92142391965271697</v>
      </c>
      <c r="Z99" s="2"/>
      <c r="AA99" s="2"/>
    </row>
    <row r="100" spans="1:27" x14ac:dyDescent="0.25">
      <c r="A100" s="9"/>
      <c r="B100" s="10"/>
      <c r="C100" t="s">
        <v>146</v>
      </c>
      <c r="E100">
        <v>1</v>
      </c>
      <c r="F100">
        <v>1</v>
      </c>
      <c r="G100">
        <v>1</v>
      </c>
      <c r="H100">
        <v>1</v>
      </c>
      <c r="I100">
        <v>1</v>
      </c>
      <c r="J100">
        <v>0.93831372538616498</v>
      </c>
      <c r="K100">
        <v>1</v>
      </c>
      <c r="L100">
        <v>1</v>
      </c>
      <c r="M100">
        <v>1</v>
      </c>
      <c r="W100">
        <v>1</v>
      </c>
      <c r="X100">
        <v>1</v>
      </c>
      <c r="Z100" s="2"/>
      <c r="AA100" s="2"/>
    </row>
    <row r="101" spans="1:27" x14ac:dyDescent="0.25">
      <c r="A101" s="9"/>
      <c r="B101" s="10"/>
      <c r="C101" t="s">
        <v>147</v>
      </c>
      <c r="E101">
        <v>0.84736356218031095</v>
      </c>
      <c r="F101">
        <v>1.00217864923747</v>
      </c>
      <c r="G101">
        <v>1</v>
      </c>
      <c r="H101">
        <v>0.46887344214104199</v>
      </c>
      <c r="I101">
        <v>1</v>
      </c>
      <c r="J101">
        <v>1.01092158547061</v>
      </c>
      <c r="K101">
        <v>1</v>
      </c>
      <c r="L101">
        <v>1</v>
      </c>
      <c r="M101">
        <v>1.0004277769856</v>
      </c>
      <c r="W101">
        <v>1.1219512195121999</v>
      </c>
      <c r="X101">
        <v>1.1948051948052001</v>
      </c>
      <c r="Z101" s="2"/>
      <c r="AA101" s="2"/>
    </row>
    <row r="102" spans="1:27" x14ac:dyDescent="0.25">
      <c r="A102" s="9"/>
      <c r="B102" s="10"/>
      <c r="C102" t="s">
        <v>148</v>
      </c>
      <c r="E102">
        <v>1.1105914538780599</v>
      </c>
      <c r="F102">
        <v>1.03737273267056</v>
      </c>
      <c r="G102">
        <v>1.0000000989384099</v>
      </c>
      <c r="H102">
        <v>2.0095546756050902</v>
      </c>
      <c r="I102">
        <v>1</v>
      </c>
      <c r="J102">
        <v>1.02723122946326</v>
      </c>
      <c r="K102">
        <v>1</v>
      </c>
      <c r="L102">
        <v>1</v>
      </c>
      <c r="M102">
        <v>1.0086446463251999</v>
      </c>
      <c r="W102">
        <v>1.05507890208331</v>
      </c>
      <c r="X102">
        <v>1.5070428454984901</v>
      </c>
      <c r="Z102" s="2"/>
      <c r="AA102" s="2"/>
    </row>
    <row r="103" spans="1:27" x14ac:dyDescent="0.25">
      <c r="A103" s="9"/>
      <c r="B103" s="10"/>
      <c r="C103" t="s">
        <v>149</v>
      </c>
      <c r="E103">
        <v>0.89743589743589802</v>
      </c>
      <c r="F103">
        <v>1</v>
      </c>
      <c r="G103">
        <v>1</v>
      </c>
      <c r="H103">
        <v>0.54545454545454497</v>
      </c>
      <c r="I103">
        <v>1</v>
      </c>
      <c r="J103">
        <v>1</v>
      </c>
      <c r="K103">
        <v>1</v>
      </c>
      <c r="L103">
        <v>1</v>
      </c>
      <c r="M103">
        <v>1</v>
      </c>
      <c r="W103">
        <v>1</v>
      </c>
      <c r="X103">
        <v>1</v>
      </c>
      <c r="Z103" s="2"/>
      <c r="AA103" s="2"/>
    </row>
    <row r="104" spans="1:27" x14ac:dyDescent="0.25">
      <c r="A104" s="9"/>
      <c r="B104" s="10" t="s">
        <v>125</v>
      </c>
      <c r="C104" t="s">
        <v>140</v>
      </c>
      <c r="D104">
        <v>0.8</v>
      </c>
      <c r="E104">
        <v>0.8</v>
      </c>
      <c r="K104">
        <v>0.65</v>
      </c>
      <c r="L104">
        <v>0.65</v>
      </c>
      <c r="M104">
        <v>0.65</v>
      </c>
      <c r="W104">
        <v>0.65</v>
      </c>
      <c r="X104">
        <v>0.65</v>
      </c>
      <c r="Y104">
        <v>0.65</v>
      </c>
      <c r="Z104" s="2"/>
      <c r="AA104" s="2"/>
    </row>
    <row r="105" spans="1:27" x14ac:dyDescent="0.25">
      <c r="A105" s="9"/>
      <c r="B105" s="10"/>
      <c r="C105" t="s">
        <v>141</v>
      </c>
      <c r="D105">
        <v>108</v>
      </c>
      <c r="E105">
        <v>201</v>
      </c>
      <c r="K105">
        <v>118</v>
      </c>
      <c r="L105">
        <v>197</v>
      </c>
      <c r="M105">
        <v>511</v>
      </c>
      <c r="W105">
        <v>3</v>
      </c>
      <c r="X105">
        <v>10</v>
      </c>
      <c r="Y105">
        <v>12</v>
      </c>
      <c r="Z105" s="2"/>
      <c r="AA105" s="2"/>
    </row>
    <row r="106" spans="1:27" x14ac:dyDescent="0.25">
      <c r="A106" s="9"/>
      <c r="B106" s="10"/>
      <c r="C106" t="s">
        <v>142</v>
      </c>
      <c r="D106">
        <v>31</v>
      </c>
      <c r="E106">
        <v>57</v>
      </c>
      <c r="K106">
        <v>37</v>
      </c>
      <c r="L106">
        <v>37</v>
      </c>
      <c r="M106">
        <v>82</v>
      </c>
      <c r="W106">
        <v>8</v>
      </c>
      <c r="X106">
        <v>15</v>
      </c>
      <c r="Y106">
        <v>11</v>
      </c>
      <c r="Z106" s="2"/>
      <c r="AA106" s="2"/>
    </row>
    <row r="107" spans="1:27" x14ac:dyDescent="0.25">
      <c r="A107" s="9"/>
      <c r="B107" s="10"/>
      <c r="C107" t="s">
        <v>143</v>
      </c>
      <c r="D107">
        <v>0.88755779715972305</v>
      </c>
      <c r="E107">
        <v>0.85557810778271803</v>
      </c>
      <c r="K107">
        <v>0.92885232960117803</v>
      </c>
      <c r="L107">
        <v>0.91399942061995199</v>
      </c>
      <c r="M107">
        <v>0.89519164904025805</v>
      </c>
      <c r="W107">
        <v>0.85746806611301496</v>
      </c>
      <c r="X107">
        <v>0.802096131423926</v>
      </c>
      <c r="Y107">
        <v>0.834968158863577</v>
      </c>
      <c r="Z107" s="2"/>
      <c r="AA107" s="2"/>
    </row>
    <row r="108" spans="1:27" x14ac:dyDescent="0.25">
      <c r="A108" s="9"/>
      <c r="B108" s="10"/>
      <c r="C108" t="s">
        <v>144</v>
      </c>
      <c r="D108">
        <v>0.89239698491069597</v>
      </c>
      <c r="E108">
        <v>0.85421704223219996</v>
      </c>
      <c r="K108">
        <v>0.93035025799655102</v>
      </c>
      <c r="L108">
        <v>0.91534588274180395</v>
      </c>
      <c r="M108">
        <v>0.89584076029537896</v>
      </c>
      <c r="W108">
        <v>0.87904143528282697</v>
      </c>
      <c r="X108">
        <v>0.81136932533189898</v>
      </c>
      <c r="Y108">
        <v>0.86929122615872401</v>
      </c>
      <c r="Z108" s="2"/>
      <c r="AA108" s="2"/>
    </row>
    <row r="109" spans="1:27" x14ac:dyDescent="0.25">
      <c r="A109" s="9"/>
      <c r="B109" s="10"/>
      <c r="C109" t="s">
        <v>145</v>
      </c>
      <c r="D109">
        <v>0.94479445834494302</v>
      </c>
      <c r="E109">
        <v>0.926414872489423</v>
      </c>
      <c r="K109">
        <v>0.97535447799677599</v>
      </c>
      <c r="L109">
        <v>0.97795632190014403</v>
      </c>
      <c r="M109">
        <v>0.95568209273221105</v>
      </c>
      <c r="W109">
        <v>0.93733004801529296</v>
      </c>
      <c r="X109">
        <v>0.88598256839488698</v>
      </c>
      <c r="Y109">
        <v>0.93128404609992499</v>
      </c>
      <c r="Z109" s="2"/>
      <c r="AA109" s="2"/>
    </row>
    <row r="110" spans="1:27" x14ac:dyDescent="0.25">
      <c r="A110" s="9"/>
      <c r="B110" s="10"/>
      <c r="C110" t="s">
        <v>146</v>
      </c>
      <c r="D110">
        <v>1</v>
      </c>
      <c r="E110">
        <v>1</v>
      </c>
      <c r="K110">
        <v>1</v>
      </c>
      <c r="L110">
        <v>1</v>
      </c>
      <c r="M110">
        <v>1</v>
      </c>
      <c r="W110">
        <v>1</v>
      </c>
      <c r="X110">
        <v>1</v>
      </c>
      <c r="Y110">
        <v>1</v>
      </c>
      <c r="Z110" s="2"/>
      <c r="AA110" s="2"/>
    </row>
    <row r="111" spans="1:27" x14ac:dyDescent="0.25">
      <c r="A111" s="9"/>
      <c r="B111" s="10"/>
      <c r="C111" t="s">
        <v>147</v>
      </c>
      <c r="D111">
        <v>1.0020491803278699</v>
      </c>
      <c r="E111">
        <v>1</v>
      </c>
      <c r="K111">
        <v>1</v>
      </c>
      <c r="L111">
        <v>1</v>
      </c>
      <c r="M111">
        <v>1</v>
      </c>
      <c r="W111">
        <v>1.26829268292683</v>
      </c>
      <c r="X111">
        <v>1.0670926517571899</v>
      </c>
      <c r="Y111">
        <v>0.76347031963470302</v>
      </c>
      <c r="Z111" s="2"/>
      <c r="AA111" s="2"/>
    </row>
    <row r="112" spans="1:27" x14ac:dyDescent="0.25">
      <c r="A112" s="9"/>
      <c r="B112" s="10"/>
      <c r="C112" t="s">
        <v>148</v>
      </c>
      <c r="D112">
        <v>1.00738864322926</v>
      </c>
      <c r="E112">
        <v>1</v>
      </c>
      <c r="K112">
        <v>1</v>
      </c>
      <c r="L112">
        <v>1</v>
      </c>
      <c r="M112">
        <v>1</v>
      </c>
      <c r="W112">
        <v>1.7958257064505601</v>
      </c>
      <c r="X112">
        <v>1.28636105587612</v>
      </c>
      <c r="Y112">
        <v>2.06301872514836</v>
      </c>
      <c r="Z112" s="2"/>
      <c r="AA112" s="2"/>
    </row>
    <row r="113" spans="1:27" x14ac:dyDescent="0.25">
      <c r="A113" s="9"/>
      <c r="B113" s="10"/>
      <c r="C113" t="s">
        <v>149</v>
      </c>
      <c r="D113">
        <v>1</v>
      </c>
      <c r="E113">
        <v>0.89473684210526305</v>
      </c>
      <c r="K113">
        <v>1</v>
      </c>
      <c r="L113">
        <v>1</v>
      </c>
      <c r="M113">
        <v>1</v>
      </c>
      <c r="W113">
        <v>1</v>
      </c>
      <c r="X113">
        <v>1</v>
      </c>
      <c r="Y113">
        <v>1</v>
      </c>
      <c r="Z113" s="2"/>
      <c r="AA113" s="2"/>
    </row>
    <row r="114" spans="1:27" x14ac:dyDescent="0.25">
      <c r="A114" s="9"/>
      <c r="B114" s="10" t="s">
        <v>126</v>
      </c>
      <c r="C114" t="s">
        <v>140</v>
      </c>
      <c r="P114">
        <v>0.65</v>
      </c>
      <c r="Q114">
        <v>0.65</v>
      </c>
      <c r="Z114" s="2"/>
      <c r="AA114" s="2"/>
    </row>
    <row r="115" spans="1:27" x14ac:dyDescent="0.25">
      <c r="A115" s="9"/>
      <c r="B115" s="10"/>
      <c r="C115" t="s">
        <v>141</v>
      </c>
      <c r="P115">
        <v>131</v>
      </c>
      <c r="Q115">
        <v>30</v>
      </c>
      <c r="Z115" s="2"/>
      <c r="AA115" s="2"/>
    </row>
    <row r="116" spans="1:27" x14ac:dyDescent="0.25">
      <c r="A116" s="9"/>
      <c r="B116" s="10"/>
      <c r="C116" t="s">
        <v>142</v>
      </c>
      <c r="P116">
        <v>27</v>
      </c>
      <c r="Q116">
        <v>22</v>
      </c>
      <c r="Z116" s="2"/>
      <c r="AA116" s="2"/>
    </row>
    <row r="117" spans="1:27" x14ac:dyDescent="0.25">
      <c r="A117" s="9"/>
      <c r="B117" s="10"/>
      <c r="C117" t="s">
        <v>143</v>
      </c>
      <c r="P117">
        <v>0.85558708665613903</v>
      </c>
      <c r="Q117">
        <v>0.74551749940732503</v>
      </c>
      <c r="Z117" s="2"/>
      <c r="AA117" s="2"/>
    </row>
    <row r="118" spans="1:27" x14ac:dyDescent="0.25">
      <c r="A118" s="9"/>
      <c r="B118" s="10"/>
      <c r="C118" t="s">
        <v>144</v>
      </c>
      <c r="P118">
        <v>0.87457495211615399</v>
      </c>
      <c r="Q118">
        <v>0.74916453274014305</v>
      </c>
      <c r="Z118" s="2"/>
      <c r="AA118" s="2"/>
    </row>
    <row r="119" spans="1:27" x14ac:dyDescent="0.25">
      <c r="A119" s="9"/>
      <c r="B119" s="10"/>
      <c r="C119" t="s">
        <v>145</v>
      </c>
      <c r="P119">
        <v>0.93551394510354102</v>
      </c>
      <c r="Q119">
        <v>0.84472839073780803</v>
      </c>
      <c r="Z119" s="2"/>
      <c r="AA119" s="2"/>
    </row>
    <row r="120" spans="1:27" x14ac:dyDescent="0.25">
      <c r="A120" s="9"/>
      <c r="B120" s="10"/>
      <c r="C120" t="s">
        <v>146</v>
      </c>
      <c r="P120">
        <v>1</v>
      </c>
      <c r="Q120">
        <v>1</v>
      </c>
      <c r="Z120" s="2"/>
      <c r="AA120" s="2"/>
    </row>
    <row r="121" spans="1:27" x14ac:dyDescent="0.25">
      <c r="A121" s="9"/>
      <c r="B121" s="10"/>
      <c r="C121" t="s">
        <v>147</v>
      </c>
      <c r="P121">
        <v>1</v>
      </c>
      <c r="Q121">
        <v>1</v>
      </c>
      <c r="Z121" s="2"/>
      <c r="AA121" s="2"/>
    </row>
    <row r="122" spans="1:27" x14ac:dyDescent="0.25">
      <c r="A122" s="9"/>
      <c r="B122" s="10"/>
      <c r="C122" t="s">
        <v>148</v>
      </c>
      <c r="P122">
        <v>1</v>
      </c>
      <c r="Q122">
        <v>1.0207640400567799</v>
      </c>
      <c r="Z122" s="2"/>
      <c r="AA122" s="2"/>
    </row>
    <row r="123" spans="1:27" x14ac:dyDescent="0.25">
      <c r="A123" s="9"/>
      <c r="B123" s="10"/>
      <c r="C123" t="s">
        <v>149</v>
      </c>
      <c r="P123">
        <v>1</v>
      </c>
      <c r="Q123">
        <v>1</v>
      </c>
      <c r="Z123" s="2"/>
      <c r="AA123" s="2"/>
    </row>
    <row r="124" spans="1:27" x14ac:dyDescent="0.25">
      <c r="A124" s="9"/>
      <c r="B124" s="10" t="s">
        <v>127</v>
      </c>
      <c r="C124" t="s">
        <v>140</v>
      </c>
      <c r="P124">
        <v>0.65</v>
      </c>
      <c r="Z124" s="2"/>
      <c r="AA124" s="2"/>
    </row>
    <row r="125" spans="1:27" x14ac:dyDescent="0.25">
      <c r="A125" s="9"/>
      <c r="B125" s="10"/>
      <c r="C125" t="s">
        <v>141</v>
      </c>
      <c r="P125">
        <v>26</v>
      </c>
      <c r="Z125" s="2"/>
      <c r="AA125" s="2"/>
    </row>
    <row r="126" spans="1:27" x14ac:dyDescent="0.25">
      <c r="A126" s="9"/>
      <c r="B126" s="10"/>
      <c r="C126" t="s">
        <v>142</v>
      </c>
      <c r="P126">
        <v>27</v>
      </c>
      <c r="Z126" s="2"/>
      <c r="AA126" s="2"/>
    </row>
    <row r="127" spans="1:27" x14ac:dyDescent="0.25">
      <c r="A127" s="9"/>
      <c r="B127" s="10"/>
      <c r="C127" t="s">
        <v>143</v>
      </c>
      <c r="P127">
        <v>0.68528382592084902</v>
      </c>
      <c r="Z127" s="2"/>
      <c r="AA127" s="2"/>
    </row>
    <row r="128" spans="1:27" x14ac:dyDescent="0.25">
      <c r="A128" s="9"/>
      <c r="B128" s="10"/>
      <c r="C128" t="s">
        <v>144</v>
      </c>
      <c r="P128">
        <v>0.67844547607116201</v>
      </c>
      <c r="Z128" s="2"/>
      <c r="AA128" s="2"/>
    </row>
    <row r="129" spans="1:27" x14ac:dyDescent="0.25">
      <c r="A129" s="9"/>
      <c r="B129" s="10"/>
      <c r="C129" t="s">
        <v>145</v>
      </c>
      <c r="P129">
        <v>0.77809471588150902</v>
      </c>
      <c r="Z129" s="2"/>
      <c r="AA129" s="2"/>
    </row>
    <row r="130" spans="1:27" x14ac:dyDescent="0.25">
      <c r="A130" s="9"/>
      <c r="B130" s="10"/>
      <c r="C130" t="s">
        <v>146</v>
      </c>
      <c r="P130">
        <v>1</v>
      </c>
      <c r="Z130" s="2"/>
      <c r="AA130" s="2"/>
    </row>
    <row r="131" spans="1:27" x14ac:dyDescent="0.25">
      <c r="A131" s="9"/>
      <c r="B131" s="10"/>
      <c r="C131" t="s">
        <v>147</v>
      </c>
      <c r="P131">
        <v>0.88937309067152703</v>
      </c>
      <c r="Z131" s="2"/>
      <c r="AA131" s="2"/>
    </row>
    <row r="132" spans="1:27" x14ac:dyDescent="0.25">
      <c r="A132" s="9"/>
      <c r="B132" s="10"/>
      <c r="C132" t="s">
        <v>148</v>
      </c>
      <c r="P132">
        <v>1.3676795806678801</v>
      </c>
      <c r="Z132" s="2"/>
      <c r="AA132" s="2"/>
    </row>
    <row r="133" spans="1:27" x14ac:dyDescent="0.25">
      <c r="A133" s="9"/>
      <c r="B133" s="10"/>
      <c r="C133" t="s">
        <v>149</v>
      </c>
      <c r="P133">
        <v>0.92592592592592604</v>
      </c>
      <c r="Z133" s="2"/>
      <c r="AA133" s="2"/>
    </row>
    <row r="134" spans="1:27" x14ac:dyDescent="0.25">
      <c r="A134" s="9" t="s">
        <v>44</v>
      </c>
      <c r="B134" s="10" t="s">
        <v>128</v>
      </c>
      <c r="C134" t="s">
        <v>140</v>
      </c>
      <c r="D134">
        <v>0.8</v>
      </c>
      <c r="E134">
        <v>0.8</v>
      </c>
      <c r="F134">
        <v>0.65</v>
      </c>
      <c r="G134">
        <v>0.65</v>
      </c>
      <c r="H134">
        <v>0.65</v>
      </c>
      <c r="I134">
        <v>0.65</v>
      </c>
      <c r="J134">
        <v>0.65</v>
      </c>
      <c r="K134">
        <v>0.65</v>
      </c>
      <c r="L134">
        <v>0.65</v>
      </c>
      <c r="M134">
        <v>0.65</v>
      </c>
      <c r="N134">
        <v>0.65</v>
      </c>
      <c r="O134">
        <v>0.65</v>
      </c>
      <c r="Q134">
        <v>0.65</v>
      </c>
      <c r="R134">
        <v>0.65</v>
      </c>
      <c r="S134">
        <v>0.65</v>
      </c>
      <c r="T134">
        <v>0.65</v>
      </c>
      <c r="V134" s="8">
        <v>0.65</v>
      </c>
      <c r="W134">
        <v>0.65</v>
      </c>
      <c r="X134">
        <v>0.65</v>
      </c>
      <c r="Y134">
        <v>0.65</v>
      </c>
      <c r="Z134" s="2"/>
      <c r="AA134" s="2"/>
    </row>
    <row r="135" spans="1:27" x14ac:dyDescent="0.25">
      <c r="A135" s="9"/>
      <c r="B135" s="10"/>
      <c r="C135" t="s">
        <v>141</v>
      </c>
      <c r="D135">
        <v>186</v>
      </c>
      <c r="E135">
        <v>14</v>
      </c>
      <c r="F135">
        <v>154</v>
      </c>
      <c r="G135">
        <v>2222</v>
      </c>
      <c r="H135">
        <v>0</v>
      </c>
      <c r="I135">
        <v>8</v>
      </c>
      <c r="J135">
        <v>3766</v>
      </c>
      <c r="K135">
        <v>109</v>
      </c>
      <c r="L135">
        <v>525</v>
      </c>
      <c r="M135">
        <v>516</v>
      </c>
      <c r="N135">
        <v>4</v>
      </c>
      <c r="O135">
        <v>14</v>
      </c>
      <c r="Q135">
        <v>48</v>
      </c>
      <c r="R135">
        <v>86</v>
      </c>
      <c r="S135">
        <v>463</v>
      </c>
      <c r="T135">
        <v>204</v>
      </c>
      <c r="V135" s="8">
        <v>58</v>
      </c>
      <c r="W135">
        <v>2</v>
      </c>
      <c r="X135">
        <v>16</v>
      </c>
      <c r="Y135">
        <v>21</v>
      </c>
      <c r="Z135" s="2"/>
      <c r="AA135" s="2"/>
    </row>
    <row r="136" spans="1:27" x14ac:dyDescent="0.25">
      <c r="A136" s="9"/>
      <c r="B136" s="10"/>
      <c r="C136" t="s">
        <v>142</v>
      </c>
      <c r="D136">
        <v>92</v>
      </c>
      <c r="E136">
        <v>29</v>
      </c>
      <c r="F136">
        <v>93</v>
      </c>
      <c r="G136">
        <v>155</v>
      </c>
      <c r="H136">
        <v>43</v>
      </c>
      <c r="I136">
        <v>105</v>
      </c>
      <c r="J136">
        <v>204</v>
      </c>
      <c r="K136">
        <v>71</v>
      </c>
      <c r="L136">
        <v>84</v>
      </c>
      <c r="M136">
        <v>126</v>
      </c>
      <c r="N136">
        <v>50</v>
      </c>
      <c r="O136">
        <v>46</v>
      </c>
      <c r="Q136">
        <v>35</v>
      </c>
      <c r="R136">
        <v>45</v>
      </c>
      <c r="S136">
        <v>114</v>
      </c>
      <c r="T136">
        <v>80</v>
      </c>
      <c r="V136" s="8">
        <v>50</v>
      </c>
      <c r="W136">
        <v>6</v>
      </c>
      <c r="X136">
        <v>14</v>
      </c>
      <c r="Y136">
        <v>27</v>
      </c>
      <c r="Z136" s="2"/>
      <c r="AA136" s="2"/>
    </row>
    <row r="137" spans="1:27" x14ac:dyDescent="0.25">
      <c r="A137" s="9"/>
      <c r="B137" s="10"/>
      <c r="C137" t="s">
        <v>143</v>
      </c>
      <c r="D137">
        <v>0.83237755196787799</v>
      </c>
      <c r="E137">
        <v>0.83354009399181295</v>
      </c>
      <c r="F137">
        <v>0.72320952918080705</v>
      </c>
      <c r="G137">
        <v>0.81570772158583904</v>
      </c>
      <c r="H137">
        <v>0.72004156138092801</v>
      </c>
      <c r="I137">
        <v>0.68850904780293198</v>
      </c>
      <c r="J137">
        <v>0.87114065832287901</v>
      </c>
      <c r="K137">
        <v>0.72821509239771098</v>
      </c>
      <c r="L137">
        <v>0.88553024255017099</v>
      </c>
      <c r="M137">
        <v>0.77878930583793404</v>
      </c>
      <c r="N137">
        <v>0.693420092199872</v>
      </c>
      <c r="O137">
        <v>0.69122826806384297</v>
      </c>
      <c r="Q137">
        <v>0.79720961837039095</v>
      </c>
      <c r="R137">
        <v>0.80068834160228197</v>
      </c>
      <c r="S137">
        <v>0.83554648593286396</v>
      </c>
      <c r="T137">
        <v>0.82284121464081605</v>
      </c>
      <c r="V137" s="8">
        <v>0.80862177447096595</v>
      </c>
      <c r="W137">
        <v>0.74758294502767197</v>
      </c>
      <c r="X137">
        <v>0.74321759625987505</v>
      </c>
      <c r="Y137">
        <v>0.74345186586176604</v>
      </c>
      <c r="Z137" s="2"/>
      <c r="AA137" s="2"/>
    </row>
    <row r="138" spans="1:27" x14ac:dyDescent="0.25">
      <c r="A138" s="9"/>
      <c r="B138" s="10"/>
      <c r="C138" t="s">
        <v>144</v>
      </c>
      <c r="D138">
        <v>0.82773707828563803</v>
      </c>
      <c r="E138">
        <v>0.82717930105272397</v>
      </c>
      <c r="F138">
        <v>0.71222847961435098</v>
      </c>
      <c r="G138">
        <v>0.81687371908738904</v>
      </c>
      <c r="H138">
        <v>0.72004156138092801</v>
      </c>
      <c r="I138">
        <v>0.68424406954841499</v>
      </c>
      <c r="J138">
        <v>0.87154936942885997</v>
      </c>
      <c r="K138">
        <v>0.72004562653172099</v>
      </c>
      <c r="L138">
        <v>0.90150747903077399</v>
      </c>
      <c r="M138">
        <v>0.78530286177820297</v>
      </c>
      <c r="N138">
        <v>0.67852510046660497</v>
      </c>
      <c r="O138">
        <v>0.68586849835118202</v>
      </c>
      <c r="Q138">
        <v>0.80754739333843994</v>
      </c>
      <c r="R138">
        <v>0.80947595529011596</v>
      </c>
      <c r="S138">
        <v>0.82909712784207801</v>
      </c>
      <c r="T138">
        <v>0.84218575461625</v>
      </c>
      <c r="V138" s="8">
        <v>0.82253828141017404</v>
      </c>
      <c r="W138">
        <v>0.75567045824507095</v>
      </c>
      <c r="X138">
        <v>0.72754037980501896</v>
      </c>
      <c r="Y138">
        <v>0.73791411146770203</v>
      </c>
      <c r="Z138" s="2"/>
      <c r="AA138" s="2"/>
    </row>
    <row r="139" spans="1:27" x14ac:dyDescent="0.25">
      <c r="A139" s="9"/>
      <c r="B139" s="10"/>
      <c r="C139" t="s">
        <v>145</v>
      </c>
      <c r="D139">
        <v>0.90248042046138699</v>
      </c>
      <c r="E139">
        <v>0.90189253489511001</v>
      </c>
      <c r="F139">
        <v>0.87901138027616899</v>
      </c>
      <c r="G139">
        <v>0.92486846788927202</v>
      </c>
      <c r="H139">
        <v>0.72004156138092801</v>
      </c>
      <c r="I139">
        <v>0.92072959382679997</v>
      </c>
      <c r="J139">
        <v>0.95017003407782596</v>
      </c>
      <c r="K139">
        <v>0.84880487772597402</v>
      </c>
      <c r="L139">
        <v>0.97289003604187596</v>
      </c>
      <c r="M139">
        <v>0.89779634780664896</v>
      </c>
      <c r="N139">
        <v>0.77790812292983702</v>
      </c>
      <c r="O139">
        <v>0.75630035325165201</v>
      </c>
      <c r="Q139">
        <v>0.93712330377939501</v>
      </c>
      <c r="R139">
        <v>0.94772437691802403</v>
      </c>
      <c r="S139">
        <v>0.98264593296409297</v>
      </c>
      <c r="T139">
        <v>0.93862663965860105</v>
      </c>
      <c r="V139" s="8">
        <v>0.94647824051277796</v>
      </c>
      <c r="W139">
        <v>0.82362918713701505</v>
      </c>
      <c r="X139">
        <v>0.88482706787223397</v>
      </c>
      <c r="Y139">
        <v>0.87282812521484499</v>
      </c>
      <c r="Z139" s="2"/>
      <c r="AA139" s="2"/>
    </row>
    <row r="140" spans="1:27" x14ac:dyDescent="0.25">
      <c r="A140" s="9"/>
      <c r="B140" s="10"/>
      <c r="C140" t="s">
        <v>146</v>
      </c>
      <c r="D140">
        <v>1</v>
      </c>
      <c r="E140">
        <v>1</v>
      </c>
      <c r="F140">
        <v>1</v>
      </c>
      <c r="G140">
        <v>0.947612060594197</v>
      </c>
      <c r="H140">
        <v>1</v>
      </c>
      <c r="I140">
        <v>0.52032387679158498</v>
      </c>
      <c r="J140">
        <v>0.95066090368610101</v>
      </c>
      <c r="K140">
        <v>1</v>
      </c>
      <c r="L140">
        <v>1</v>
      </c>
      <c r="M140">
        <v>0.89153909785100405</v>
      </c>
      <c r="N140">
        <v>1</v>
      </c>
      <c r="O140">
        <v>1</v>
      </c>
      <c r="Q140">
        <v>1</v>
      </c>
      <c r="R140">
        <v>1</v>
      </c>
      <c r="S140">
        <v>0.86196658245702296</v>
      </c>
      <c r="T140">
        <v>1</v>
      </c>
      <c r="V140" s="8">
        <v>1</v>
      </c>
      <c r="W140">
        <v>1</v>
      </c>
      <c r="X140">
        <v>1</v>
      </c>
      <c r="Y140">
        <v>1</v>
      </c>
      <c r="Z140" s="2"/>
      <c r="AA140" s="2"/>
    </row>
    <row r="141" spans="1:27" x14ac:dyDescent="0.25">
      <c r="A141" s="9"/>
      <c r="B141" s="10"/>
      <c r="C141" t="s">
        <v>147</v>
      </c>
      <c r="D141">
        <v>0.82587123157945896</v>
      </c>
      <c r="E141">
        <v>0.45229888750959801</v>
      </c>
      <c r="F141">
        <v>0.57629772588539696</v>
      </c>
      <c r="G141">
        <v>1.0000414954977399</v>
      </c>
      <c r="H141">
        <v>2.3063562004372001E-3</v>
      </c>
      <c r="I141">
        <v>0.110717940147539</v>
      </c>
      <c r="J141">
        <v>0.99161600000000005</v>
      </c>
      <c r="K141">
        <v>0.91216931657439204</v>
      </c>
      <c r="L141">
        <v>1.00361292842496</v>
      </c>
      <c r="M141">
        <v>1.0257594738490401</v>
      </c>
      <c r="N141">
        <v>0.12217335288106999</v>
      </c>
      <c r="O141">
        <v>0.25770571129590403</v>
      </c>
      <c r="Q141">
        <v>1.01127395715896</v>
      </c>
      <c r="R141">
        <v>1.03618532296246</v>
      </c>
      <c r="S141">
        <v>1.09227121858701</v>
      </c>
      <c r="T141">
        <v>1.0388125564135999</v>
      </c>
      <c r="V141" s="8">
        <v>0.88145233337652495</v>
      </c>
      <c r="W141">
        <v>0.74175824175824201</v>
      </c>
      <c r="X141">
        <v>0.93016949152542405</v>
      </c>
      <c r="Y141">
        <v>1.1284869604554899</v>
      </c>
      <c r="Z141" s="2"/>
      <c r="AA141" s="2"/>
    </row>
    <row r="142" spans="1:27" x14ac:dyDescent="0.25">
      <c r="A142" s="9"/>
      <c r="B142" s="10"/>
      <c r="C142" t="s">
        <v>148</v>
      </c>
      <c r="D142">
        <v>1.46401444212481</v>
      </c>
      <c r="E142">
        <v>1.7311046957567</v>
      </c>
      <c r="F142">
        <v>1.46041282370815</v>
      </c>
      <c r="G142">
        <v>1.00331943625497</v>
      </c>
      <c r="H142">
        <v>7.1267164999999997</v>
      </c>
      <c r="I142">
        <v>18.124517374517399</v>
      </c>
      <c r="J142">
        <v>4.1289170000000004</v>
      </c>
      <c r="K142">
        <v>1.83304005642749</v>
      </c>
      <c r="L142">
        <v>1.3761645206069</v>
      </c>
      <c r="M142">
        <v>1.62468884998421</v>
      </c>
      <c r="N142">
        <v>1.31728665207877</v>
      </c>
      <c r="O142">
        <v>2.4620631024272801</v>
      </c>
      <c r="Q142">
        <v>1.3487854173960101</v>
      </c>
      <c r="R142">
        <v>1.42534346947497</v>
      </c>
      <c r="S142">
        <v>1.8364066232965099</v>
      </c>
      <c r="T142">
        <v>1.68855887315761</v>
      </c>
      <c r="V142" s="8">
        <v>1.77516129577139</v>
      </c>
      <c r="W142">
        <v>0.89417989417989396</v>
      </c>
      <c r="X142">
        <v>1.3358514889941699</v>
      </c>
      <c r="Y142">
        <v>2.59458184830536</v>
      </c>
      <c r="Z142" s="2"/>
      <c r="AA142" s="2"/>
    </row>
    <row r="143" spans="1:27" x14ac:dyDescent="0.25">
      <c r="A143" s="9"/>
      <c r="B143" s="10"/>
      <c r="C143" t="s">
        <v>149</v>
      </c>
      <c r="D143">
        <v>0.86956521739130399</v>
      </c>
      <c r="E143">
        <v>0.51724137931034497</v>
      </c>
      <c r="F143">
        <v>0.64516129032258096</v>
      </c>
      <c r="G143">
        <v>0.9816165</v>
      </c>
      <c r="H143">
        <v>4.6511627906976702E-2</v>
      </c>
      <c r="I143">
        <v>0.133333333333333</v>
      </c>
      <c r="J143">
        <v>0.99716680000000002</v>
      </c>
      <c r="K143">
        <v>0.84507042253521103</v>
      </c>
      <c r="L143">
        <v>0.87761</v>
      </c>
      <c r="M143">
        <v>0.84180999999999995</v>
      </c>
      <c r="N143">
        <v>0.18</v>
      </c>
      <c r="O143">
        <v>0.34782608695652201</v>
      </c>
      <c r="Q143">
        <v>0.99187661000000005</v>
      </c>
      <c r="R143">
        <v>0.91220000000000001</v>
      </c>
      <c r="S143">
        <v>0.83616599999999996</v>
      </c>
      <c r="T143">
        <v>0.83688099999999999</v>
      </c>
      <c r="V143" s="8">
        <v>0.84</v>
      </c>
      <c r="W143">
        <v>0.83333333333333304</v>
      </c>
      <c r="X143">
        <v>0.92857142857142905</v>
      </c>
      <c r="Y143">
        <v>0.96296296296296302</v>
      </c>
      <c r="Z143" s="2"/>
      <c r="AA143" s="2"/>
    </row>
    <row r="144" spans="1:27" x14ac:dyDescent="0.25">
      <c r="A144" s="9"/>
      <c r="B144" s="10" t="s">
        <v>129</v>
      </c>
      <c r="C144" t="s">
        <v>140</v>
      </c>
      <c r="D144">
        <v>0.8</v>
      </c>
      <c r="E144">
        <v>0.8</v>
      </c>
      <c r="G144">
        <v>0.65</v>
      </c>
      <c r="H144">
        <v>0.65</v>
      </c>
      <c r="I144">
        <v>0.65</v>
      </c>
      <c r="J144">
        <v>0.65</v>
      </c>
      <c r="K144">
        <v>0.65</v>
      </c>
      <c r="L144">
        <v>0.65</v>
      </c>
      <c r="M144">
        <v>0.65</v>
      </c>
      <c r="N144">
        <v>0.65</v>
      </c>
      <c r="O144">
        <v>0.65</v>
      </c>
      <c r="Q144">
        <v>0.65</v>
      </c>
      <c r="R144">
        <v>0.65</v>
      </c>
      <c r="S144">
        <v>0.65</v>
      </c>
      <c r="T144">
        <v>0.65</v>
      </c>
      <c r="V144" s="8">
        <v>0.65</v>
      </c>
      <c r="W144">
        <v>0.65</v>
      </c>
      <c r="X144">
        <v>0.65</v>
      </c>
      <c r="Y144">
        <v>0.65</v>
      </c>
      <c r="Z144" s="2"/>
      <c r="AA144" s="2"/>
    </row>
    <row r="145" spans="1:27" x14ac:dyDescent="0.25">
      <c r="A145" s="9"/>
      <c r="B145" s="10"/>
      <c r="C145" t="s">
        <v>141</v>
      </c>
      <c r="D145">
        <v>290</v>
      </c>
      <c r="E145">
        <v>36</v>
      </c>
      <c r="G145">
        <v>1055</v>
      </c>
      <c r="H145">
        <v>2</v>
      </c>
      <c r="I145">
        <v>872</v>
      </c>
      <c r="J145">
        <v>3382</v>
      </c>
      <c r="K145">
        <v>42</v>
      </c>
      <c r="L145">
        <v>698</v>
      </c>
      <c r="M145">
        <v>663</v>
      </c>
      <c r="N145">
        <v>2</v>
      </c>
      <c r="O145">
        <v>226</v>
      </c>
      <c r="Q145">
        <v>7</v>
      </c>
      <c r="R145">
        <v>89</v>
      </c>
      <c r="S145">
        <v>607</v>
      </c>
      <c r="T145">
        <v>350</v>
      </c>
      <c r="V145" s="8">
        <v>73</v>
      </c>
      <c r="W145">
        <v>1</v>
      </c>
      <c r="X145">
        <v>6</v>
      </c>
      <c r="Y145">
        <v>32</v>
      </c>
      <c r="Z145" s="2"/>
      <c r="AA145" s="2"/>
    </row>
    <row r="146" spans="1:27" x14ac:dyDescent="0.25">
      <c r="A146" s="9"/>
      <c r="B146" s="10"/>
      <c r="C146" t="s">
        <v>142</v>
      </c>
      <c r="D146">
        <v>92</v>
      </c>
      <c r="E146">
        <v>29</v>
      </c>
      <c r="G146">
        <v>155</v>
      </c>
      <c r="H146">
        <v>43</v>
      </c>
      <c r="I146">
        <v>105</v>
      </c>
      <c r="J146">
        <v>204</v>
      </c>
      <c r="K146">
        <v>71</v>
      </c>
      <c r="L146">
        <v>84</v>
      </c>
      <c r="M146">
        <v>126</v>
      </c>
      <c r="N146">
        <v>50</v>
      </c>
      <c r="O146">
        <v>46</v>
      </c>
      <c r="Q146">
        <v>35</v>
      </c>
      <c r="R146">
        <v>45</v>
      </c>
      <c r="S146">
        <v>114</v>
      </c>
      <c r="T146">
        <v>80</v>
      </c>
      <c r="V146" s="8">
        <v>50</v>
      </c>
      <c r="W146">
        <v>6</v>
      </c>
      <c r="X146">
        <v>14</v>
      </c>
      <c r="Y146">
        <v>27</v>
      </c>
      <c r="Z146" s="2"/>
      <c r="AA146" s="2"/>
    </row>
    <row r="147" spans="1:27" x14ac:dyDescent="0.25">
      <c r="A147" s="9"/>
      <c r="B147" s="10"/>
      <c r="C147" t="s">
        <v>143</v>
      </c>
      <c r="D147">
        <v>0.83623390533966802</v>
      </c>
      <c r="E147">
        <v>0.84933415057320005</v>
      </c>
      <c r="G147">
        <v>0.72059197747640102</v>
      </c>
      <c r="H147">
        <v>0.70158349615837801</v>
      </c>
      <c r="I147">
        <v>0.90528475192881397</v>
      </c>
      <c r="J147">
        <v>0.75370102134953798</v>
      </c>
      <c r="K147">
        <v>0.70383771080159196</v>
      </c>
      <c r="L147">
        <v>0.89977460613874904</v>
      </c>
      <c r="M147">
        <v>0.84021061003670605</v>
      </c>
      <c r="N147">
        <v>0.68688273964878099</v>
      </c>
      <c r="O147">
        <v>0.77251368933085895</v>
      </c>
      <c r="Q147">
        <v>0.71332668657665799</v>
      </c>
      <c r="R147">
        <v>0.81538684262890004</v>
      </c>
      <c r="S147">
        <v>0.83537441915159805</v>
      </c>
      <c r="T147">
        <v>0.751927711458516</v>
      </c>
      <c r="V147" s="8">
        <v>0.75432062861223903</v>
      </c>
      <c r="W147">
        <v>0.89133500289440204</v>
      </c>
      <c r="X147">
        <v>0.83934081128645599</v>
      </c>
      <c r="Y147">
        <v>0.75219553373824899</v>
      </c>
      <c r="Z147" s="2"/>
      <c r="AA147" s="2"/>
    </row>
    <row r="148" spans="1:27" x14ac:dyDescent="0.25">
      <c r="A148" s="9"/>
      <c r="B148" s="10"/>
      <c r="C148" t="s">
        <v>144</v>
      </c>
      <c r="D148">
        <v>0.82969779275656796</v>
      </c>
      <c r="E148">
        <v>0.84337213599648297</v>
      </c>
      <c r="G148">
        <v>0.71050339442612298</v>
      </c>
      <c r="H148">
        <v>0.69402349620145098</v>
      </c>
      <c r="I148">
        <v>0.90537057717623204</v>
      </c>
      <c r="J148">
        <v>0.74926397988001403</v>
      </c>
      <c r="K148">
        <v>0.69483115689727903</v>
      </c>
      <c r="L148">
        <v>0.92838846964539201</v>
      </c>
      <c r="M148">
        <v>0.85414720595045601</v>
      </c>
      <c r="N148">
        <v>0.67483912014802905</v>
      </c>
      <c r="O148">
        <v>0.77127795305715097</v>
      </c>
      <c r="Q148">
        <v>0.70163062948442301</v>
      </c>
      <c r="R148">
        <v>0.84072689873587503</v>
      </c>
      <c r="S148">
        <v>0.84692747814022196</v>
      </c>
      <c r="T148">
        <v>0.74398834998645902</v>
      </c>
      <c r="V148" s="8">
        <v>0.75003513651932796</v>
      </c>
      <c r="W148">
        <v>0.89444445909204195</v>
      </c>
      <c r="X148">
        <v>0.83974364478928798</v>
      </c>
      <c r="Y148">
        <v>0.74690808921556895</v>
      </c>
      <c r="Z148" s="2"/>
      <c r="AA148" s="2"/>
    </row>
    <row r="149" spans="1:27" x14ac:dyDescent="0.25">
      <c r="A149" s="9"/>
      <c r="B149" s="10"/>
      <c r="C149" t="s">
        <v>145</v>
      </c>
      <c r="D149">
        <v>0.91811621854576198</v>
      </c>
      <c r="E149">
        <v>0.93010137840910001</v>
      </c>
      <c r="G149">
        <v>0.85181311042018304</v>
      </c>
      <c r="H149">
        <v>0.82285149813273895</v>
      </c>
      <c r="I149">
        <v>0.96647503356861797</v>
      </c>
      <c r="J149">
        <v>0.89725578429446795</v>
      </c>
      <c r="K149">
        <v>0.83493789585265898</v>
      </c>
      <c r="L149">
        <v>0.98665490385566901</v>
      </c>
      <c r="M149">
        <v>0.96139531618701701</v>
      </c>
      <c r="N149">
        <v>0.78199715011120796</v>
      </c>
      <c r="O149">
        <v>0.92221395304944698</v>
      </c>
      <c r="Q149">
        <v>0.86049229796147098</v>
      </c>
      <c r="R149">
        <v>0.959917329731654</v>
      </c>
      <c r="S149">
        <v>0.96284864032508699</v>
      </c>
      <c r="T149">
        <v>0.90337871721127205</v>
      </c>
      <c r="V149" s="8">
        <v>0.90808044445787595</v>
      </c>
      <c r="W149">
        <v>0.90670721763842999</v>
      </c>
      <c r="X149">
        <v>0.94561146766656801</v>
      </c>
      <c r="Y149">
        <v>0.92288831892183698</v>
      </c>
      <c r="Z149" s="2"/>
      <c r="AA149" s="2"/>
    </row>
    <row r="150" spans="1:27" x14ac:dyDescent="0.25">
      <c r="A150" s="9"/>
      <c r="B150" s="10"/>
      <c r="C150" t="s">
        <v>146</v>
      </c>
      <c r="D150">
        <v>1</v>
      </c>
      <c r="E150">
        <v>1</v>
      </c>
      <c r="G150">
        <v>0.89536784855219198</v>
      </c>
      <c r="H150">
        <v>1</v>
      </c>
      <c r="I150">
        <v>0.94774289527135702</v>
      </c>
      <c r="J150">
        <v>0.84235969070678396</v>
      </c>
      <c r="K150">
        <v>1</v>
      </c>
      <c r="L150">
        <v>1</v>
      </c>
      <c r="M150">
        <v>0.92940766617426096</v>
      </c>
      <c r="N150">
        <v>1</v>
      </c>
      <c r="O150">
        <v>1</v>
      </c>
      <c r="Q150">
        <v>1</v>
      </c>
      <c r="R150">
        <v>1</v>
      </c>
      <c r="S150">
        <v>0.939613419049248</v>
      </c>
      <c r="T150">
        <v>1</v>
      </c>
      <c r="V150" s="8">
        <v>1</v>
      </c>
      <c r="W150">
        <v>1</v>
      </c>
      <c r="X150">
        <v>1</v>
      </c>
      <c r="Y150">
        <v>1</v>
      </c>
      <c r="Z150" s="2"/>
      <c r="AA150" s="2"/>
    </row>
    <row r="151" spans="1:27" x14ac:dyDescent="0.25">
      <c r="A151" s="9"/>
      <c r="B151" s="10"/>
      <c r="C151" t="s">
        <v>147</v>
      </c>
      <c r="D151">
        <v>0.94649323733712998</v>
      </c>
      <c r="E151">
        <v>0.88217265172995896</v>
      </c>
      <c r="G151">
        <v>0.98910965303043297</v>
      </c>
      <c r="H151">
        <v>0.41662451041682802</v>
      </c>
      <c r="I151">
        <v>1</v>
      </c>
      <c r="J151">
        <v>1.0004525569467499</v>
      </c>
      <c r="K151">
        <v>0.68368412212019902</v>
      </c>
      <c r="L151">
        <v>1.03856828404632</v>
      </c>
      <c r="M151">
        <v>1.0145405359709201</v>
      </c>
      <c r="N151">
        <v>0.25545689299719498</v>
      </c>
      <c r="O151">
        <v>0.97005439459174703</v>
      </c>
      <c r="Q151">
        <v>0.90282791524649397</v>
      </c>
      <c r="R151">
        <v>1.0262430939226499</v>
      </c>
      <c r="S151">
        <v>1.00441269174196</v>
      </c>
      <c r="T151">
        <v>1.05290061084341</v>
      </c>
      <c r="V151" s="8">
        <v>0.89803391603818805</v>
      </c>
      <c r="W151">
        <v>0.63529411764705901</v>
      </c>
      <c r="X151">
        <v>1.23703703703704</v>
      </c>
      <c r="Y151">
        <v>1.1280653950953701</v>
      </c>
      <c r="Z151" s="2"/>
      <c r="AA151" s="2"/>
    </row>
    <row r="152" spans="1:27" x14ac:dyDescent="0.25">
      <c r="A152" s="9"/>
      <c r="B152" s="10"/>
      <c r="C152" t="s">
        <v>148</v>
      </c>
      <c r="D152">
        <v>1.57167451280756</v>
      </c>
      <c r="E152">
        <v>1.2352184652126399</v>
      </c>
      <c r="G152">
        <v>1.2558131437548801</v>
      </c>
      <c r="H152">
        <v>1.6391062196142401</v>
      </c>
      <c r="I152">
        <v>1</v>
      </c>
      <c r="J152">
        <v>1.0337902007600299</v>
      </c>
      <c r="K152">
        <v>3.3130774175296298</v>
      </c>
      <c r="L152">
        <v>1.4826264845935999</v>
      </c>
      <c r="M152">
        <v>1.52186809933034</v>
      </c>
      <c r="N152">
        <v>4.4913294797687904</v>
      </c>
      <c r="O152">
        <v>1.09014763940615</v>
      </c>
      <c r="Q152">
        <v>1.95148116262293</v>
      </c>
      <c r="R152">
        <v>1.28944306285</v>
      </c>
      <c r="S152">
        <v>1.42647053650351</v>
      </c>
      <c r="T152">
        <v>1.5558297838921999</v>
      </c>
      <c r="V152" s="8">
        <v>1.72382381746669</v>
      </c>
      <c r="W152">
        <v>0.78139534883720896</v>
      </c>
      <c r="X152">
        <v>1.5940817162591701</v>
      </c>
      <c r="Y152">
        <v>1.76734444600619</v>
      </c>
      <c r="Z152" s="2"/>
      <c r="AA152" s="2"/>
    </row>
    <row r="153" spans="1:27" x14ac:dyDescent="0.25">
      <c r="A153" s="9"/>
      <c r="B153" s="10"/>
      <c r="C153" t="s">
        <v>149</v>
      </c>
      <c r="D153">
        <v>0.95652173913043503</v>
      </c>
      <c r="E153">
        <v>0.89655172413793105</v>
      </c>
      <c r="G153">
        <v>0.99354838709677396</v>
      </c>
      <c r="H153">
        <v>0.53488372093023295</v>
      </c>
      <c r="I153">
        <v>1</v>
      </c>
      <c r="J153">
        <v>1</v>
      </c>
      <c r="K153">
        <v>0.59154929577464799</v>
      </c>
      <c r="L153">
        <v>1</v>
      </c>
      <c r="M153">
        <v>1</v>
      </c>
      <c r="N153">
        <v>0.24</v>
      </c>
      <c r="O153">
        <v>0.97826086956521696</v>
      </c>
      <c r="Q153">
        <v>0.85714285714285698</v>
      </c>
      <c r="R153">
        <v>1</v>
      </c>
      <c r="S153">
        <v>1</v>
      </c>
      <c r="T153">
        <v>0.98750000000000004</v>
      </c>
      <c r="V153" s="8">
        <v>0.9</v>
      </c>
      <c r="W153">
        <v>1</v>
      </c>
      <c r="X153">
        <v>1</v>
      </c>
      <c r="Y153">
        <v>1</v>
      </c>
      <c r="Z153" s="2"/>
      <c r="AA153" s="2"/>
    </row>
    <row r="154" spans="1:27" x14ac:dyDescent="0.25">
      <c r="A154" s="9"/>
      <c r="B154" s="10" t="s">
        <v>130</v>
      </c>
      <c r="C154" t="s">
        <v>140</v>
      </c>
      <c r="E154">
        <v>0.8</v>
      </c>
      <c r="F154">
        <v>0.65</v>
      </c>
      <c r="G154">
        <v>0.65</v>
      </c>
      <c r="H154">
        <v>0.65</v>
      </c>
      <c r="I154">
        <v>0.65</v>
      </c>
      <c r="J154">
        <v>0.65</v>
      </c>
      <c r="K154">
        <v>0.65</v>
      </c>
      <c r="L154">
        <v>0.65</v>
      </c>
      <c r="M154">
        <v>0.65</v>
      </c>
      <c r="N154">
        <v>0.65</v>
      </c>
      <c r="W154">
        <v>0.65</v>
      </c>
      <c r="X154">
        <v>0.65</v>
      </c>
      <c r="Y154">
        <v>0.65</v>
      </c>
      <c r="Z154" s="2"/>
      <c r="AA154" s="2"/>
    </row>
    <row r="155" spans="1:27" x14ac:dyDescent="0.25">
      <c r="A155" s="9"/>
      <c r="B155" s="10"/>
      <c r="C155" t="s">
        <v>141</v>
      </c>
      <c r="E155">
        <v>36</v>
      </c>
      <c r="F155">
        <v>488</v>
      </c>
      <c r="G155">
        <v>2248</v>
      </c>
      <c r="H155">
        <v>0</v>
      </c>
      <c r="I155">
        <v>872</v>
      </c>
      <c r="J155">
        <v>2679</v>
      </c>
      <c r="K155">
        <v>250</v>
      </c>
      <c r="L155">
        <v>735</v>
      </c>
      <c r="M155">
        <v>577</v>
      </c>
      <c r="N155">
        <v>31</v>
      </c>
      <c r="W155">
        <v>1</v>
      </c>
      <c r="X155">
        <v>11</v>
      </c>
      <c r="Y155">
        <v>2</v>
      </c>
      <c r="Z155" s="2"/>
      <c r="AA155" s="2"/>
    </row>
    <row r="156" spans="1:27" x14ac:dyDescent="0.25">
      <c r="A156" s="9"/>
      <c r="B156" s="10"/>
      <c r="C156" t="s">
        <v>142</v>
      </c>
      <c r="E156">
        <v>29</v>
      </c>
      <c r="F156">
        <v>93</v>
      </c>
      <c r="G156">
        <v>155</v>
      </c>
      <c r="H156">
        <v>43</v>
      </c>
      <c r="I156">
        <v>105</v>
      </c>
      <c r="J156">
        <v>204</v>
      </c>
      <c r="K156">
        <v>71</v>
      </c>
      <c r="L156">
        <v>84</v>
      </c>
      <c r="M156">
        <v>126</v>
      </c>
      <c r="N156">
        <v>50</v>
      </c>
      <c r="W156">
        <v>6</v>
      </c>
      <c r="X156">
        <v>14</v>
      </c>
      <c r="Y156">
        <v>27</v>
      </c>
      <c r="Z156" s="2"/>
      <c r="AA156" s="2"/>
    </row>
    <row r="157" spans="1:27" x14ac:dyDescent="0.25">
      <c r="A157" s="9"/>
      <c r="B157" s="10"/>
      <c r="C157" t="s">
        <v>143</v>
      </c>
      <c r="E157">
        <v>0.85381367592782897</v>
      </c>
      <c r="F157">
        <v>0.72041494168531095</v>
      </c>
      <c r="G157">
        <v>0.80310681531001604</v>
      </c>
      <c r="H157">
        <v>0.68137511432713105</v>
      </c>
      <c r="I157">
        <v>0.82815344884929498</v>
      </c>
      <c r="J157">
        <v>0.72192939946613199</v>
      </c>
      <c r="K157">
        <v>0.81684006027327805</v>
      </c>
      <c r="L157">
        <v>0.89540045949649505</v>
      </c>
      <c r="M157">
        <v>0.79447047324974296</v>
      </c>
      <c r="N157">
        <v>0.74159769346147197</v>
      </c>
      <c r="W157">
        <v>0.79439665422972805</v>
      </c>
      <c r="X157">
        <v>0.81170310490100905</v>
      </c>
      <c r="Y157">
        <v>0.70814240199237</v>
      </c>
      <c r="Z157" s="2"/>
      <c r="AA157" s="2"/>
    </row>
    <row r="158" spans="1:27" x14ac:dyDescent="0.25">
      <c r="A158" s="9"/>
      <c r="B158" s="10"/>
      <c r="C158" t="s">
        <v>144</v>
      </c>
      <c r="E158">
        <v>0.84898481768220702</v>
      </c>
      <c r="F158">
        <v>0.71004232823873403</v>
      </c>
      <c r="G158">
        <v>0.80202107340741002</v>
      </c>
      <c r="H158">
        <v>0.67533680546223795</v>
      </c>
      <c r="I158">
        <v>0.826512859996967</v>
      </c>
      <c r="J158">
        <v>0.71235588534426997</v>
      </c>
      <c r="K158">
        <v>0.82767288288436902</v>
      </c>
      <c r="L158">
        <v>0.91302053549861295</v>
      </c>
      <c r="M158">
        <v>0.79807652289072195</v>
      </c>
      <c r="N158">
        <v>0.73523226031424904</v>
      </c>
      <c r="W158">
        <v>0.78293999616199905</v>
      </c>
      <c r="X158">
        <v>0.85546698856637504</v>
      </c>
      <c r="Y158">
        <v>0.72618804335561904</v>
      </c>
      <c r="Z158" s="2"/>
      <c r="AA158" s="2"/>
    </row>
    <row r="159" spans="1:27" x14ac:dyDescent="0.25">
      <c r="A159" s="9"/>
      <c r="B159" s="10"/>
      <c r="C159" t="s">
        <v>145</v>
      </c>
      <c r="E159">
        <v>0.94077708066990895</v>
      </c>
      <c r="F159">
        <v>0.87226066920618495</v>
      </c>
      <c r="G159">
        <v>0.92149597671281402</v>
      </c>
      <c r="H159">
        <v>0.76131725445792098</v>
      </c>
      <c r="I159">
        <v>0.93920850699159797</v>
      </c>
      <c r="J159">
        <v>0.864714049835139</v>
      </c>
      <c r="K159">
        <v>0.96251437326784695</v>
      </c>
      <c r="L159">
        <v>0.97762686342789396</v>
      </c>
      <c r="M159">
        <v>0.93190041452825501</v>
      </c>
      <c r="N159">
        <v>0.90037823073422096</v>
      </c>
      <c r="W159">
        <v>0.93720703371408698</v>
      </c>
      <c r="X159">
        <v>0.932779976947955</v>
      </c>
      <c r="Y159">
        <v>0.76398099900514205</v>
      </c>
      <c r="Z159" s="2"/>
      <c r="AA159" s="2"/>
    </row>
    <row r="160" spans="1:27" x14ac:dyDescent="0.25">
      <c r="A160" s="9"/>
      <c r="B160" s="10"/>
      <c r="C160" t="s">
        <v>146</v>
      </c>
      <c r="E160">
        <v>1</v>
      </c>
      <c r="F160">
        <v>1</v>
      </c>
      <c r="G160">
        <v>0.92746871970362399</v>
      </c>
      <c r="H160">
        <v>1</v>
      </c>
      <c r="I160">
        <v>0.89305436522617498</v>
      </c>
      <c r="J160">
        <v>0.81911911957232497</v>
      </c>
      <c r="K160">
        <v>1</v>
      </c>
      <c r="L160">
        <v>1</v>
      </c>
      <c r="M160">
        <v>0.82227316244779303</v>
      </c>
      <c r="N160">
        <v>1</v>
      </c>
      <c r="W160">
        <v>1</v>
      </c>
      <c r="X160">
        <v>1</v>
      </c>
      <c r="Y160">
        <v>1</v>
      </c>
      <c r="Z160" s="2"/>
      <c r="AA160" s="2"/>
    </row>
    <row r="161" spans="1:27" x14ac:dyDescent="0.25">
      <c r="A161" s="9"/>
      <c r="B161" s="10"/>
      <c r="C161" t="s">
        <v>147</v>
      </c>
      <c r="E161">
        <v>0.92114747467402303</v>
      </c>
      <c r="F161">
        <v>1.0076180004712201</v>
      </c>
      <c r="G161">
        <v>1</v>
      </c>
      <c r="H161">
        <v>0.162264775504705</v>
      </c>
      <c r="I161">
        <v>1</v>
      </c>
      <c r="J161">
        <v>0.99916214345561205</v>
      </c>
      <c r="K161">
        <v>1.0297055730809701</v>
      </c>
      <c r="L161">
        <v>1.01643489254109</v>
      </c>
      <c r="M161">
        <v>1.0324021439012501</v>
      </c>
      <c r="N161">
        <v>0.65744486865348495</v>
      </c>
      <c r="W161">
        <v>1.07692307692308</v>
      </c>
      <c r="X161">
        <v>1.1343283582089601</v>
      </c>
      <c r="Y161">
        <v>9.8526827949722895E-2</v>
      </c>
      <c r="Z161" s="2"/>
      <c r="AA161" s="2"/>
    </row>
    <row r="162" spans="1:27" x14ac:dyDescent="0.25">
      <c r="A162" s="9"/>
      <c r="B162" s="10"/>
      <c r="C162" t="s">
        <v>148</v>
      </c>
      <c r="E162">
        <v>1.2959883641018899</v>
      </c>
      <c r="F162">
        <v>1.43562823133305</v>
      </c>
      <c r="G162">
        <v>1.0000114560793201</v>
      </c>
      <c r="H162">
        <v>4.0906347149085001</v>
      </c>
      <c r="I162">
        <v>1</v>
      </c>
      <c r="J162">
        <v>1.1358811987194799</v>
      </c>
      <c r="K162">
        <v>1.52526575029335</v>
      </c>
      <c r="L162">
        <v>1.4448125460718599</v>
      </c>
      <c r="M162">
        <v>1.60907489406486</v>
      </c>
      <c r="N162">
        <v>2.4038158156746801</v>
      </c>
      <c r="W162">
        <v>1.45777749711886</v>
      </c>
      <c r="X162">
        <v>1.2182032717712199</v>
      </c>
      <c r="Y162">
        <v>3.3333333333333299</v>
      </c>
      <c r="Z162" s="2"/>
      <c r="AA162" s="2"/>
    </row>
    <row r="163" spans="1:27" x14ac:dyDescent="0.25">
      <c r="A163" s="9"/>
      <c r="B163" s="10"/>
      <c r="C163" t="s">
        <v>149</v>
      </c>
      <c r="E163">
        <v>0.931034482758621</v>
      </c>
      <c r="F163">
        <v>1</v>
      </c>
      <c r="G163">
        <v>1</v>
      </c>
      <c r="H163">
        <v>0.27906976744186002</v>
      </c>
      <c r="I163">
        <v>1</v>
      </c>
      <c r="J163">
        <v>1</v>
      </c>
      <c r="K163">
        <v>1</v>
      </c>
      <c r="L163">
        <v>1</v>
      </c>
      <c r="M163">
        <v>1</v>
      </c>
      <c r="N163">
        <v>0.6</v>
      </c>
      <c r="W163">
        <v>1</v>
      </c>
      <c r="X163">
        <v>1</v>
      </c>
      <c r="Y163">
        <v>0.25925925925925902</v>
      </c>
      <c r="Z163" s="2"/>
      <c r="AA163" s="2"/>
    </row>
    <row r="164" spans="1:27" x14ac:dyDescent="0.25">
      <c r="A164" s="9"/>
      <c r="B164" s="10" t="s">
        <v>131</v>
      </c>
      <c r="C164" t="s">
        <v>140</v>
      </c>
      <c r="D164">
        <v>0.8</v>
      </c>
      <c r="E164">
        <v>0.8</v>
      </c>
      <c r="K164">
        <v>0.65</v>
      </c>
      <c r="L164">
        <v>0.65</v>
      </c>
      <c r="M164">
        <v>0.65</v>
      </c>
      <c r="N164">
        <v>0.65</v>
      </c>
      <c r="W164">
        <v>0.65</v>
      </c>
      <c r="X164">
        <v>0.65</v>
      </c>
      <c r="Y164">
        <v>0.65</v>
      </c>
      <c r="Z164" s="2"/>
      <c r="AA164" s="2"/>
    </row>
    <row r="165" spans="1:27" x14ac:dyDescent="0.25">
      <c r="A165" s="9"/>
      <c r="B165" s="10"/>
      <c r="C165" t="s">
        <v>141</v>
      </c>
      <c r="D165">
        <v>742</v>
      </c>
      <c r="E165">
        <v>72</v>
      </c>
      <c r="K165">
        <v>473</v>
      </c>
      <c r="L165">
        <v>760</v>
      </c>
      <c r="M165">
        <v>671</v>
      </c>
      <c r="N165">
        <v>4</v>
      </c>
      <c r="W165">
        <v>1</v>
      </c>
      <c r="X165">
        <v>9</v>
      </c>
      <c r="Y165">
        <v>39</v>
      </c>
      <c r="Z165" s="2"/>
      <c r="AA165" s="2"/>
    </row>
    <row r="166" spans="1:27" x14ac:dyDescent="0.25">
      <c r="A166" s="9"/>
      <c r="B166" s="10"/>
      <c r="C166" t="s">
        <v>142</v>
      </c>
      <c r="D166">
        <v>92</v>
      </c>
      <c r="E166">
        <v>57</v>
      </c>
      <c r="K166">
        <v>71</v>
      </c>
      <c r="L166">
        <v>84</v>
      </c>
      <c r="M166">
        <v>126</v>
      </c>
      <c r="N166">
        <v>50</v>
      </c>
      <c r="W166">
        <v>6</v>
      </c>
      <c r="X166">
        <v>14</v>
      </c>
      <c r="Y166">
        <v>27</v>
      </c>
      <c r="Z166" s="2"/>
      <c r="AA166" s="2"/>
    </row>
    <row r="167" spans="1:27" x14ac:dyDescent="0.25">
      <c r="A167" s="9"/>
      <c r="B167" s="10"/>
      <c r="C167" t="s">
        <v>143</v>
      </c>
      <c r="D167">
        <v>0.89799860432283996</v>
      </c>
      <c r="E167">
        <v>0.83209737608086798</v>
      </c>
      <c r="K167">
        <v>0.83885342637399496</v>
      </c>
      <c r="L167">
        <v>0.88638738488304403</v>
      </c>
      <c r="M167">
        <v>0.82928386432184098</v>
      </c>
      <c r="N167">
        <v>0.694966146940174</v>
      </c>
      <c r="W167">
        <v>0.81967646061383004</v>
      </c>
      <c r="X167">
        <v>0.824172261341658</v>
      </c>
      <c r="Y167">
        <v>0.84277992535898005</v>
      </c>
      <c r="Z167" s="2"/>
      <c r="AA167" s="2"/>
    </row>
    <row r="168" spans="1:27" x14ac:dyDescent="0.25">
      <c r="A168" s="9"/>
      <c r="B168" s="10"/>
      <c r="C168" t="s">
        <v>144</v>
      </c>
      <c r="D168">
        <v>0.89888898222439995</v>
      </c>
      <c r="E168">
        <v>0.82835015516891197</v>
      </c>
      <c r="K168">
        <v>0.85581918076708496</v>
      </c>
      <c r="L168">
        <v>0.90669969925541305</v>
      </c>
      <c r="M168">
        <v>0.85648049012167404</v>
      </c>
      <c r="N168">
        <v>0.68480471182507696</v>
      </c>
      <c r="W168">
        <v>0.89235747533992404</v>
      </c>
      <c r="X168">
        <v>0.84165964878566601</v>
      </c>
      <c r="Y168">
        <v>0.88245815448726905</v>
      </c>
      <c r="Z168" s="2"/>
      <c r="AA168" s="2"/>
    </row>
    <row r="169" spans="1:27" x14ac:dyDescent="0.25">
      <c r="A169" s="9"/>
      <c r="B169" s="10"/>
      <c r="C169" t="s">
        <v>145</v>
      </c>
      <c r="D169">
        <v>0.95905108455059795</v>
      </c>
      <c r="E169">
        <v>0.88474521764357705</v>
      </c>
      <c r="K169">
        <v>0.97704468650115495</v>
      </c>
      <c r="L169">
        <v>0.98010066952271602</v>
      </c>
      <c r="M169">
        <v>0.96385632609942196</v>
      </c>
      <c r="N169">
        <v>0.77265836967990098</v>
      </c>
      <c r="W169">
        <v>0.94012485029057802</v>
      </c>
      <c r="X169">
        <v>0.90673484333045595</v>
      </c>
      <c r="Y169">
        <v>0.96945630741441402</v>
      </c>
      <c r="Z169" s="2"/>
      <c r="AA169" s="2"/>
    </row>
    <row r="170" spans="1:27" x14ac:dyDescent="0.25">
      <c r="A170" s="9"/>
      <c r="B170" s="10"/>
      <c r="C170" t="s">
        <v>146</v>
      </c>
      <c r="D170">
        <v>1</v>
      </c>
      <c r="E170">
        <v>1</v>
      </c>
      <c r="K170">
        <v>1</v>
      </c>
      <c r="L170">
        <v>1</v>
      </c>
      <c r="M170">
        <v>0.90003909199438903</v>
      </c>
      <c r="N170">
        <v>1</v>
      </c>
      <c r="W170">
        <v>1</v>
      </c>
      <c r="X170">
        <v>1</v>
      </c>
      <c r="Y170">
        <v>1</v>
      </c>
      <c r="Z170" s="2"/>
      <c r="AA170" s="2"/>
    </row>
    <row r="171" spans="1:27" x14ac:dyDescent="0.25">
      <c r="A171" s="9"/>
      <c r="B171" s="10"/>
      <c r="C171" t="s">
        <v>147</v>
      </c>
      <c r="D171">
        <v>1</v>
      </c>
      <c r="E171">
        <v>0.54478526377265502</v>
      </c>
      <c r="K171">
        <v>1.00147819660015</v>
      </c>
      <c r="L171">
        <v>1.0059344294192001</v>
      </c>
      <c r="M171">
        <v>1.0122582872928201</v>
      </c>
      <c r="N171">
        <v>7.2062936442707407E-2</v>
      </c>
      <c r="W171">
        <v>0.57142857142857095</v>
      </c>
      <c r="X171">
        <v>1.30526315789474</v>
      </c>
      <c r="Y171">
        <v>1.0195975660002401</v>
      </c>
      <c r="Z171" s="2"/>
      <c r="AA171" s="2"/>
    </row>
    <row r="172" spans="1:27" x14ac:dyDescent="0.25">
      <c r="A172" s="9"/>
      <c r="B172" s="10"/>
      <c r="C172" t="s">
        <v>148</v>
      </c>
      <c r="D172">
        <v>1.0001164030538801</v>
      </c>
      <c r="E172">
        <v>1.55225176530396</v>
      </c>
      <c r="K172">
        <v>1.00405523514197</v>
      </c>
      <c r="L172">
        <v>1.4511710259141</v>
      </c>
      <c r="M172">
        <v>1.37576108805133</v>
      </c>
      <c r="N172">
        <v>2.3486133065095598</v>
      </c>
      <c r="W172" t="s">
        <v>151</v>
      </c>
      <c r="X172">
        <v>2.1024940066373299</v>
      </c>
      <c r="Y172">
        <v>1.48639594962759</v>
      </c>
      <c r="Z172" s="2"/>
      <c r="AA172" s="2"/>
    </row>
    <row r="173" spans="1:27" x14ac:dyDescent="0.25">
      <c r="A173" s="9"/>
      <c r="B173" s="10"/>
      <c r="C173" t="s">
        <v>149</v>
      </c>
      <c r="D173">
        <v>1</v>
      </c>
      <c r="E173">
        <v>0.61403508771929804</v>
      </c>
      <c r="K173">
        <v>1</v>
      </c>
      <c r="L173">
        <v>1</v>
      </c>
      <c r="M173">
        <v>1</v>
      </c>
      <c r="N173">
        <v>0.16</v>
      </c>
      <c r="W173">
        <v>1</v>
      </c>
      <c r="X173">
        <v>1</v>
      </c>
      <c r="Y173">
        <v>0.96296296296296302</v>
      </c>
      <c r="Z173" s="2"/>
      <c r="AA173" s="2"/>
    </row>
    <row r="174" spans="1:27" x14ac:dyDescent="0.25">
      <c r="A174" s="9"/>
      <c r="B174" s="10" t="s">
        <v>132</v>
      </c>
      <c r="C174" t="s">
        <v>140</v>
      </c>
      <c r="Z174" s="2"/>
      <c r="AA174" s="2"/>
    </row>
    <row r="175" spans="1:27" x14ac:dyDescent="0.25">
      <c r="A175" s="9"/>
      <c r="B175" s="10"/>
      <c r="C175" t="s">
        <v>141</v>
      </c>
      <c r="Z175" s="2"/>
      <c r="AA175" s="2"/>
    </row>
    <row r="176" spans="1:27" x14ac:dyDescent="0.25">
      <c r="A176" s="9"/>
      <c r="B176" s="10"/>
      <c r="C176" t="s">
        <v>142</v>
      </c>
      <c r="Z176" s="2"/>
      <c r="AA176" s="2"/>
    </row>
    <row r="177" spans="1:27" x14ac:dyDescent="0.25">
      <c r="A177" s="9"/>
      <c r="B177" s="10"/>
      <c r="C177" t="s">
        <v>143</v>
      </c>
      <c r="Z177" s="2"/>
      <c r="AA177" s="2"/>
    </row>
    <row r="178" spans="1:27" x14ac:dyDescent="0.25">
      <c r="A178" s="9"/>
      <c r="B178" s="10"/>
      <c r="C178" t="s">
        <v>144</v>
      </c>
      <c r="Z178" s="2"/>
      <c r="AA178" s="2"/>
    </row>
    <row r="179" spans="1:27" x14ac:dyDescent="0.25">
      <c r="A179" s="9"/>
      <c r="B179" s="10"/>
      <c r="C179" t="s">
        <v>145</v>
      </c>
      <c r="Z179" s="2"/>
      <c r="AA179" s="2"/>
    </row>
    <row r="180" spans="1:27" x14ac:dyDescent="0.25">
      <c r="A180" s="9"/>
      <c r="B180" s="10"/>
      <c r="C180" t="s">
        <v>146</v>
      </c>
      <c r="Z180" s="2"/>
      <c r="AA180" s="2"/>
    </row>
    <row r="181" spans="1:27" x14ac:dyDescent="0.25">
      <c r="A181" s="9"/>
      <c r="B181" s="10"/>
      <c r="C181" t="s">
        <v>147</v>
      </c>
      <c r="Z181" s="2"/>
      <c r="AA181" s="2"/>
    </row>
    <row r="182" spans="1:27" x14ac:dyDescent="0.25">
      <c r="A182" s="9"/>
      <c r="B182" s="10"/>
      <c r="C182" t="s">
        <v>148</v>
      </c>
      <c r="Z182" s="2"/>
      <c r="AA182" s="2"/>
    </row>
    <row r="183" spans="1:27" x14ac:dyDescent="0.25">
      <c r="A183" s="9"/>
      <c r="B183" s="10"/>
      <c r="C183" t="s">
        <v>149</v>
      </c>
      <c r="Z183" s="2"/>
      <c r="AA183" s="2"/>
    </row>
    <row r="184" spans="1:27" x14ac:dyDescent="0.25">
      <c r="A184" s="9"/>
      <c r="B184" s="10" t="s">
        <v>133</v>
      </c>
      <c r="C184" t="s">
        <v>140</v>
      </c>
      <c r="O184">
        <v>0.65</v>
      </c>
      <c r="Z184" s="2"/>
      <c r="AA184" s="2"/>
    </row>
    <row r="185" spans="1:27" x14ac:dyDescent="0.25">
      <c r="A185" s="9"/>
      <c r="B185" s="10"/>
      <c r="C185" t="s">
        <v>141</v>
      </c>
      <c r="O185">
        <v>64</v>
      </c>
      <c r="Z185" s="2"/>
      <c r="AA185" s="2"/>
    </row>
    <row r="186" spans="1:27" x14ac:dyDescent="0.25">
      <c r="A186" s="9"/>
      <c r="B186" s="10"/>
      <c r="C186" t="s">
        <v>142</v>
      </c>
      <c r="O186">
        <v>46</v>
      </c>
      <c r="Z186" s="2"/>
      <c r="AA186" s="2"/>
    </row>
    <row r="187" spans="1:27" x14ac:dyDescent="0.25">
      <c r="A187" s="9"/>
      <c r="B187" s="10"/>
      <c r="C187" t="s">
        <v>143</v>
      </c>
      <c r="O187">
        <v>0.69423999478060106</v>
      </c>
      <c r="Z187" s="2"/>
      <c r="AA187" s="2"/>
    </row>
    <row r="188" spans="1:27" x14ac:dyDescent="0.25">
      <c r="A188" s="9"/>
      <c r="B188" s="10"/>
      <c r="C188" t="s">
        <v>144</v>
      </c>
      <c r="O188">
        <v>0.685665459495023</v>
      </c>
      <c r="Z188" s="2"/>
      <c r="AA188" s="2"/>
    </row>
    <row r="189" spans="1:27" x14ac:dyDescent="0.25">
      <c r="A189" s="9"/>
      <c r="B189" s="10"/>
      <c r="C189" t="s">
        <v>145</v>
      </c>
      <c r="O189">
        <v>0.79365498745863605</v>
      </c>
      <c r="Z189" s="2"/>
      <c r="AA189" s="2"/>
    </row>
    <row r="190" spans="1:27" x14ac:dyDescent="0.25">
      <c r="A190" s="9"/>
      <c r="B190" s="10"/>
      <c r="C190" t="s">
        <v>146</v>
      </c>
      <c r="O190">
        <v>1</v>
      </c>
      <c r="Z190" s="2"/>
      <c r="AA190" s="2"/>
    </row>
    <row r="191" spans="1:27" x14ac:dyDescent="0.25">
      <c r="A191" s="9"/>
      <c r="B191" s="10"/>
      <c r="C191" t="s">
        <v>147</v>
      </c>
      <c r="O191">
        <v>0.74660982423466404</v>
      </c>
      <c r="Z191" s="2"/>
      <c r="AA191" s="2"/>
    </row>
    <row r="192" spans="1:27" x14ac:dyDescent="0.25">
      <c r="A192" s="9"/>
      <c r="B192" s="10"/>
      <c r="C192" t="s">
        <v>148</v>
      </c>
      <c r="O192">
        <v>1.61630399007894</v>
      </c>
      <c r="Z192" s="2"/>
      <c r="AA192" s="2"/>
    </row>
    <row r="193" spans="1:44" x14ac:dyDescent="0.25">
      <c r="A193" s="9"/>
      <c r="B193" s="10"/>
      <c r="C193" t="s">
        <v>149</v>
      </c>
      <c r="O193">
        <v>0.82608695652173902</v>
      </c>
      <c r="Z193" s="2"/>
      <c r="AA193" s="2"/>
    </row>
    <row r="194" spans="1:44" x14ac:dyDescent="0.25">
      <c r="A194" s="9" t="s">
        <v>45</v>
      </c>
      <c r="B194" s="10" t="s">
        <v>134</v>
      </c>
      <c r="C194" t="s">
        <v>140</v>
      </c>
      <c r="F194">
        <v>0.65</v>
      </c>
      <c r="G194">
        <v>0.65</v>
      </c>
      <c r="I194">
        <v>0.65</v>
      </c>
      <c r="J194">
        <v>0.65</v>
      </c>
      <c r="K194">
        <v>0.65</v>
      </c>
      <c r="L194">
        <v>0.65</v>
      </c>
      <c r="M194">
        <v>0.65</v>
      </c>
      <c r="O194">
        <v>0.65</v>
      </c>
      <c r="R194">
        <v>0.65</v>
      </c>
      <c r="S194">
        <v>0.65</v>
      </c>
      <c r="T194">
        <v>0.65</v>
      </c>
      <c r="V194" s="8">
        <v>0.65</v>
      </c>
      <c r="W194">
        <v>0.65</v>
      </c>
      <c r="X194">
        <v>0.65</v>
      </c>
      <c r="Y194">
        <v>0.65</v>
      </c>
      <c r="Z194" s="2"/>
      <c r="AA194" s="2"/>
      <c r="AH194">
        <v>0.65</v>
      </c>
      <c r="AI194">
        <v>0.65</v>
      </c>
      <c r="AJ194">
        <v>0.65</v>
      </c>
      <c r="AK194">
        <v>0.65</v>
      </c>
      <c r="AL194">
        <v>0.65</v>
      </c>
      <c r="AM194">
        <v>0.65</v>
      </c>
      <c r="AN194">
        <v>0.65</v>
      </c>
      <c r="AO194">
        <v>0.65</v>
      </c>
      <c r="AP194">
        <v>0.65</v>
      </c>
      <c r="AQ194">
        <v>0.65</v>
      </c>
      <c r="AR194">
        <v>0.65</v>
      </c>
    </row>
    <row r="195" spans="1:44" x14ac:dyDescent="0.25">
      <c r="A195" s="9"/>
      <c r="B195" s="10"/>
      <c r="C195" t="s">
        <v>141</v>
      </c>
      <c r="F195">
        <v>2</v>
      </c>
      <c r="G195">
        <v>166</v>
      </c>
      <c r="I195">
        <v>3</v>
      </c>
      <c r="J195">
        <v>98</v>
      </c>
      <c r="K195">
        <v>1</v>
      </c>
      <c r="L195">
        <v>2</v>
      </c>
      <c r="M195">
        <v>4</v>
      </c>
      <c r="O195">
        <v>0</v>
      </c>
      <c r="R195">
        <v>1</v>
      </c>
      <c r="S195">
        <v>7</v>
      </c>
      <c r="T195">
        <v>5</v>
      </c>
      <c r="V195" s="8">
        <v>1</v>
      </c>
      <c r="W195">
        <v>0</v>
      </c>
      <c r="X195">
        <v>1</v>
      </c>
      <c r="Y195">
        <v>0</v>
      </c>
      <c r="Z195" s="2"/>
      <c r="AA195" s="2"/>
      <c r="AH195">
        <v>0</v>
      </c>
      <c r="AI195">
        <v>2</v>
      </c>
      <c r="AJ195">
        <v>6</v>
      </c>
      <c r="AK195">
        <v>2</v>
      </c>
      <c r="AL195">
        <v>0</v>
      </c>
      <c r="AM195">
        <v>6</v>
      </c>
      <c r="AN195">
        <v>3</v>
      </c>
      <c r="AO195">
        <v>0</v>
      </c>
      <c r="AP195">
        <v>1</v>
      </c>
      <c r="AQ195">
        <v>2</v>
      </c>
      <c r="AR195">
        <v>0</v>
      </c>
    </row>
    <row r="196" spans="1:44" x14ac:dyDescent="0.25">
      <c r="A196" s="9"/>
      <c r="B196" s="10"/>
      <c r="C196" t="s">
        <v>142</v>
      </c>
      <c r="F196">
        <v>13</v>
      </c>
      <c r="G196">
        <v>37</v>
      </c>
      <c r="I196">
        <v>37</v>
      </c>
      <c r="J196">
        <v>28</v>
      </c>
      <c r="K196">
        <v>10</v>
      </c>
      <c r="L196">
        <v>5</v>
      </c>
      <c r="M196">
        <v>8</v>
      </c>
      <c r="O196">
        <v>5</v>
      </c>
      <c r="R196">
        <v>2</v>
      </c>
      <c r="S196">
        <v>12</v>
      </c>
      <c r="T196">
        <v>9</v>
      </c>
      <c r="V196" s="8">
        <v>6</v>
      </c>
      <c r="W196">
        <v>3</v>
      </c>
      <c r="X196">
        <v>4</v>
      </c>
      <c r="Y196">
        <v>3</v>
      </c>
      <c r="Z196" s="2"/>
      <c r="AA196" s="2"/>
      <c r="AH196">
        <v>6</v>
      </c>
      <c r="AI196">
        <v>8</v>
      </c>
      <c r="AJ196">
        <v>13</v>
      </c>
      <c r="AK196">
        <v>9</v>
      </c>
      <c r="AL196">
        <v>7</v>
      </c>
      <c r="AM196">
        <v>8</v>
      </c>
      <c r="AN196">
        <v>7</v>
      </c>
      <c r="AO196">
        <v>8</v>
      </c>
      <c r="AP196">
        <v>5</v>
      </c>
      <c r="AQ196">
        <v>6</v>
      </c>
      <c r="AR196">
        <v>3</v>
      </c>
    </row>
    <row r="197" spans="1:44" x14ac:dyDescent="0.25">
      <c r="A197" s="9"/>
      <c r="B197" s="10"/>
      <c r="C197" t="s">
        <v>143</v>
      </c>
      <c r="F197">
        <v>0.71983059725118104</v>
      </c>
      <c r="G197">
        <v>0.81595120739385396</v>
      </c>
      <c r="I197">
        <v>0.72377451903992096</v>
      </c>
      <c r="J197">
        <v>0.87486948355835503</v>
      </c>
      <c r="K197">
        <v>0.73060821465375703</v>
      </c>
      <c r="L197">
        <v>0.90496610320695403</v>
      </c>
      <c r="M197">
        <v>0.80792675660483304</v>
      </c>
      <c r="O197">
        <v>0.80361095807117899</v>
      </c>
      <c r="R197">
        <v>0.72886059181336504</v>
      </c>
      <c r="S197">
        <v>0.86153375512733998</v>
      </c>
      <c r="T197">
        <v>0.86984267730007503</v>
      </c>
      <c r="V197" s="8">
        <v>0.804218129057229</v>
      </c>
      <c r="W197">
        <v>0.85381706939785895</v>
      </c>
      <c r="X197">
        <v>0.72105989267257298</v>
      </c>
      <c r="Y197">
        <v>0.88397709351892495</v>
      </c>
      <c r="Z197" s="2"/>
      <c r="AA197" s="2"/>
      <c r="AH197">
        <v>0.70555491284517202</v>
      </c>
      <c r="AI197">
        <v>0.86433073736438104</v>
      </c>
      <c r="AJ197">
        <v>0.86104781626697902</v>
      </c>
      <c r="AK197">
        <v>0.78719620053533701</v>
      </c>
      <c r="AL197">
        <v>0.71559938614267404</v>
      </c>
      <c r="AM197">
        <v>0.82235151178237997</v>
      </c>
      <c r="AN197">
        <v>0.75703204612218</v>
      </c>
      <c r="AO197">
        <v>0.71424239276801205</v>
      </c>
      <c r="AP197">
        <v>0.90072805810786605</v>
      </c>
      <c r="AQ197">
        <v>0.752929864665148</v>
      </c>
      <c r="AR197">
        <v>0.92802742018074302</v>
      </c>
    </row>
    <row r="198" spans="1:44" x14ac:dyDescent="0.25">
      <c r="A198" s="9"/>
      <c r="B198" s="10"/>
      <c r="C198" t="s">
        <v>144</v>
      </c>
      <c r="F198">
        <v>0.71807860837041404</v>
      </c>
      <c r="G198">
        <v>0.81534404338279498</v>
      </c>
      <c r="I198">
        <v>0.70184208334341203</v>
      </c>
      <c r="J198">
        <v>0.87604717477674798</v>
      </c>
      <c r="K198">
        <v>0.76045739235389698</v>
      </c>
      <c r="L198">
        <v>0.93714827988897498</v>
      </c>
      <c r="M198">
        <v>0.83325060175608501</v>
      </c>
      <c r="O198">
        <v>0.77901368941125904</v>
      </c>
      <c r="R198">
        <v>0.72886059181336504</v>
      </c>
      <c r="S198">
        <v>0.92678541703278405</v>
      </c>
      <c r="T198">
        <v>0.87700088087913197</v>
      </c>
      <c r="V198" s="8">
        <v>0.81858376959101598</v>
      </c>
      <c r="W198">
        <v>0.85381706939785895</v>
      </c>
      <c r="X198">
        <v>0.72105989267257298</v>
      </c>
      <c r="Y198">
        <v>0.88397709351892495</v>
      </c>
      <c r="Z198" s="2"/>
      <c r="AA198" s="2"/>
      <c r="AH198">
        <v>0.68626381104451495</v>
      </c>
      <c r="AI198">
        <v>0.88816822491013203</v>
      </c>
      <c r="AJ198">
        <v>0.872178713938906</v>
      </c>
      <c r="AK198">
        <v>0.79369817209419302</v>
      </c>
      <c r="AL198">
        <v>0.70601356368958301</v>
      </c>
      <c r="AM198">
        <v>0.81683312863965796</v>
      </c>
      <c r="AN198">
        <v>0.79713632438869098</v>
      </c>
      <c r="AO198">
        <v>0.702905863934154</v>
      </c>
      <c r="AP198">
        <v>0.90027410692219301</v>
      </c>
      <c r="AQ198">
        <v>0.76368780233462596</v>
      </c>
      <c r="AR198">
        <v>0.92802742018074302</v>
      </c>
    </row>
    <row r="199" spans="1:44" x14ac:dyDescent="0.25">
      <c r="A199" s="9"/>
      <c r="B199" s="10"/>
      <c r="C199" t="s">
        <v>145</v>
      </c>
      <c r="F199">
        <v>0.83039421026556004</v>
      </c>
      <c r="G199">
        <v>0.92770960749220699</v>
      </c>
      <c r="I199">
        <v>0.92072959382679997</v>
      </c>
      <c r="J199">
        <v>0.94848430629595104</v>
      </c>
      <c r="K199">
        <v>0.77879817887035596</v>
      </c>
      <c r="L199">
        <v>0.94946013409844698</v>
      </c>
      <c r="M199">
        <v>0.89163909631467297</v>
      </c>
      <c r="O199">
        <v>0.89824673617751705</v>
      </c>
      <c r="R199">
        <v>0.72886059181336504</v>
      </c>
      <c r="S199">
        <v>0.98118922088166605</v>
      </c>
      <c r="T199">
        <v>0.93252578814056497</v>
      </c>
      <c r="V199" s="8">
        <v>0.91011937683834498</v>
      </c>
      <c r="W199">
        <v>0.85381706939785895</v>
      </c>
      <c r="X199">
        <v>0.72105989267257298</v>
      </c>
      <c r="Y199">
        <v>0.88397709351892495</v>
      </c>
      <c r="Z199" s="2"/>
      <c r="AA199" s="2"/>
      <c r="AH199">
        <v>0.74895378178286698</v>
      </c>
      <c r="AI199">
        <v>0.95794875011121094</v>
      </c>
      <c r="AJ199">
        <v>0.97633722803660805</v>
      </c>
      <c r="AK199">
        <v>0.86948102267679706</v>
      </c>
      <c r="AL199">
        <v>0.73507733082572102</v>
      </c>
      <c r="AM199">
        <v>0.94497751667824403</v>
      </c>
      <c r="AN199">
        <v>0.850811658910403</v>
      </c>
      <c r="AO199">
        <v>0.78769879770103102</v>
      </c>
      <c r="AP199">
        <v>0.96799899573028103</v>
      </c>
      <c r="AQ199">
        <v>0.83524854792102798</v>
      </c>
      <c r="AR199">
        <v>0.92802742018074302</v>
      </c>
    </row>
    <row r="200" spans="1:44" x14ac:dyDescent="0.25">
      <c r="A200" s="9"/>
      <c r="B200" s="10"/>
      <c r="C200" t="s">
        <v>146</v>
      </c>
      <c r="F200">
        <v>1</v>
      </c>
      <c r="G200">
        <v>1</v>
      </c>
      <c r="I200">
        <v>1</v>
      </c>
      <c r="J200">
        <v>1</v>
      </c>
      <c r="K200">
        <v>1</v>
      </c>
      <c r="L200">
        <v>1</v>
      </c>
      <c r="M200">
        <v>1</v>
      </c>
      <c r="O200">
        <v>1</v>
      </c>
      <c r="R200">
        <v>1</v>
      </c>
      <c r="S200">
        <v>1</v>
      </c>
      <c r="T200">
        <v>1</v>
      </c>
      <c r="V200" s="8">
        <v>1</v>
      </c>
      <c r="W200">
        <v>1</v>
      </c>
      <c r="X200">
        <v>1</v>
      </c>
      <c r="Y200">
        <v>1</v>
      </c>
      <c r="Z200" s="2"/>
      <c r="AA200" s="2"/>
      <c r="AH200">
        <v>1</v>
      </c>
      <c r="AI200">
        <v>1</v>
      </c>
      <c r="AJ200">
        <v>1</v>
      </c>
      <c r="AK200">
        <v>1</v>
      </c>
      <c r="AL200">
        <v>1</v>
      </c>
      <c r="AM200">
        <v>1</v>
      </c>
      <c r="AN200">
        <v>1</v>
      </c>
      <c r="AO200">
        <v>1</v>
      </c>
      <c r="AP200">
        <v>1</v>
      </c>
      <c r="AQ200">
        <v>1</v>
      </c>
      <c r="AR200">
        <v>1</v>
      </c>
    </row>
    <row r="201" spans="1:44" x14ac:dyDescent="0.25">
      <c r="A201" s="9"/>
      <c r="B201" s="10"/>
      <c r="C201" t="s">
        <v>147</v>
      </c>
      <c r="F201">
        <v>0.38471544715447198</v>
      </c>
      <c r="G201">
        <v>1</v>
      </c>
      <c r="I201">
        <v>3.5651215744868597E-2</v>
      </c>
      <c r="J201">
        <v>1</v>
      </c>
      <c r="K201">
        <v>0.208073241781107</v>
      </c>
      <c r="L201">
        <v>1.0909090909090899</v>
      </c>
      <c r="M201">
        <v>1.3176470588235301</v>
      </c>
      <c r="O201">
        <v>0.42613636363636398</v>
      </c>
      <c r="R201">
        <v>1</v>
      </c>
      <c r="S201">
        <v>1.19211822660099</v>
      </c>
      <c r="T201">
        <v>1</v>
      </c>
      <c r="V201" s="8">
        <v>0.59574468085106402</v>
      </c>
      <c r="W201">
        <v>0.45</v>
      </c>
      <c r="X201">
        <v>1</v>
      </c>
      <c r="Y201">
        <v>0.45</v>
      </c>
      <c r="Z201" s="2"/>
      <c r="AA201" s="2"/>
      <c r="AH201">
        <v>0.43583535108958799</v>
      </c>
      <c r="AI201">
        <v>1.1428571428571399</v>
      </c>
      <c r="AJ201">
        <v>1.16551724137931</v>
      </c>
      <c r="AK201">
        <v>1.1962616822429899</v>
      </c>
      <c r="AL201">
        <v>0.57953873447664095</v>
      </c>
      <c r="AM201">
        <v>1</v>
      </c>
      <c r="AN201">
        <v>1.1428571428571399</v>
      </c>
      <c r="AO201">
        <v>0.24691358024691401</v>
      </c>
      <c r="AP201">
        <v>1.0434782608695701</v>
      </c>
      <c r="AQ201">
        <v>0.6</v>
      </c>
      <c r="AR201">
        <v>0.45</v>
      </c>
    </row>
    <row r="202" spans="1:44" x14ac:dyDescent="0.25">
      <c r="A202" s="9"/>
      <c r="B202" s="10"/>
      <c r="C202" t="s">
        <v>148</v>
      </c>
      <c r="F202">
        <v>1.7513097401903099</v>
      </c>
      <c r="G202">
        <v>1</v>
      </c>
      <c r="I202" t="s">
        <v>151</v>
      </c>
      <c r="J202">
        <v>1</v>
      </c>
      <c r="K202">
        <v>0</v>
      </c>
      <c r="L202">
        <v>0.987341772151899</v>
      </c>
      <c r="M202">
        <v>1.26096948627762</v>
      </c>
      <c r="O202">
        <v>1.76470588235294</v>
      </c>
      <c r="R202" t="s">
        <v>150</v>
      </c>
      <c r="S202">
        <v>1.6093850378023</v>
      </c>
      <c r="T202">
        <v>1</v>
      </c>
      <c r="V202" s="8">
        <v>1.1830985915493</v>
      </c>
      <c r="W202">
        <v>0</v>
      </c>
      <c r="X202" t="s">
        <v>150</v>
      </c>
      <c r="Y202">
        <v>0</v>
      </c>
      <c r="Z202" s="2"/>
      <c r="AA202" s="2"/>
      <c r="AH202">
        <v>0</v>
      </c>
      <c r="AI202">
        <v>1.26370606104441</v>
      </c>
      <c r="AJ202">
        <v>2.27796031515786</v>
      </c>
      <c r="AK202">
        <v>1.4426834381551401</v>
      </c>
      <c r="AL202">
        <v>0</v>
      </c>
      <c r="AM202">
        <v>1.0035343700966699</v>
      </c>
      <c r="AN202">
        <v>0.97699027101524205</v>
      </c>
      <c r="AO202">
        <v>0</v>
      </c>
      <c r="AP202">
        <v>1.01654135338346</v>
      </c>
      <c r="AQ202">
        <v>1.49180327868852</v>
      </c>
      <c r="AR202">
        <v>0</v>
      </c>
    </row>
    <row r="203" spans="1:44" x14ac:dyDescent="0.25">
      <c r="A203" s="9"/>
      <c r="B203" s="10"/>
      <c r="C203" t="s">
        <v>149</v>
      </c>
      <c r="F203">
        <v>0.69230769230769196</v>
      </c>
      <c r="G203">
        <v>1</v>
      </c>
      <c r="I203">
        <v>0.162162162162162</v>
      </c>
      <c r="J203">
        <v>1</v>
      </c>
      <c r="K203">
        <v>0.5</v>
      </c>
      <c r="L203">
        <v>1</v>
      </c>
      <c r="M203">
        <v>1</v>
      </c>
      <c r="O203">
        <v>0.6</v>
      </c>
      <c r="R203">
        <v>1</v>
      </c>
      <c r="S203">
        <v>1</v>
      </c>
      <c r="T203">
        <v>1</v>
      </c>
      <c r="V203" s="8">
        <v>0.66666666666666696</v>
      </c>
      <c r="W203">
        <v>0.66666666666666696</v>
      </c>
      <c r="X203">
        <v>0.5</v>
      </c>
      <c r="Y203">
        <v>0.66666666666666696</v>
      </c>
      <c r="Z203" s="2"/>
      <c r="AA203" s="2"/>
      <c r="AH203">
        <v>0.83333333333333304</v>
      </c>
      <c r="AI203">
        <v>1</v>
      </c>
      <c r="AJ203">
        <v>0.92307692307692302</v>
      </c>
      <c r="AK203">
        <v>1</v>
      </c>
      <c r="AL203">
        <v>0.57142857142857095</v>
      </c>
      <c r="AM203">
        <v>1</v>
      </c>
      <c r="AN203">
        <v>1</v>
      </c>
      <c r="AO203">
        <v>0.625</v>
      </c>
      <c r="AP203">
        <v>1</v>
      </c>
      <c r="AQ203">
        <v>1</v>
      </c>
      <c r="AR203">
        <v>0.66666666666666696</v>
      </c>
    </row>
    <row r="204" spans="1:44" x14ac:dyDescent="0.25">
      <c r="A204" s="9"/>
      <c r="B204" s="10" t="s">
        <v>135</v>
      </c>
      <c r="C204" t="s">
        <v>140</v>
      </c>
      <c r="G204">
        <v>0.65</v>
      </c>
      <c r="H204">
        <v>0.65</v>
      </c>
      <c r="I204">
        <v>0.65</v>
      </c>
      <c r="J204">
        <v>0.65</v>
      </c>
      <c r="K204">
        <v>0.65</v>
      </c>
      <c r="L204">
        <v>0.65</v>
      </c>
      <c r="M204">
        <v>0.65</v>
      </c>
      <c r="O204">
        <v>0.65</v>
      </c>
      <c r="P204">
        <v>0.65</v>
      </c>
      <c r="Q204">
        <v>0.65</v>
      </c>
      <c r="R204">
        <v>0.65</v>
      </c>
      <c r="S204">
        <v>0.65</v>
      </c>
      <c r="T204">
        <v>0.65</v>
      </c>
      <c r="V204" s="8">
        <v>0.65</v>
      </c>
      <c r="W204">
        <v>0.65</v>
      </c>
      <c r="X204">
        <v>0.65</v>
      </c>
      <c r="Y204">
        <v>0.65</v>
      </c>
      <c r="Z204" s="2"/>
      <c r="AA204" s="2"/>
      <c r="AH204">
        <v>0.65</v>
      </c>
      <c r="AI204">
        <v>0.65</v>
      </c>
      <c r="AJ204">
        <v>0.65</v>
      </c>
      <c r="AK204">
        <v>0.65</v>
      </c>
      <c r="AL204">
        <v>0.65</v>
      </c>
      <c r="AM204">
        <v>0.65</v>
      </c>
      <c r="AN204">
        <v>0.65</v>
      </c>
      <c r="AO204">
        <v>0.65</v>
      </c>
      <c r="AP204">
        <v>0.65</v>
      </c>
      <c r="AQ204">
        <v>0.65</v>
      </c>
      <c r="AR204">
        <v>0.65</v>
      </c>
    </row>
    <row r="205" spans="1:44" x14ac:dyDescent="0.25">
      <c r="A205" s="9"/>
      <c r="B205" s="10"/>
      <c r="C205" t="s">
        <v>141</v>
      </c>
      <c r="G205">
        <v>85</v>
      </c>
      <c r="H205">
        <v>0</v>
      </c>
      <c r="I205">
        <v>139</v>
      </c>
      <c r="J205">
        <v>93</v>
      </c>
      <c r="K205">
        <v>2</v>
      </c>
      <c r="L205">
        <v>4</v>
      </c>
      <c r="M205">
        <v>4</v>
      </c>
      <c r="O205">
        <v>1</v>
      </c>
      <c r="P205">
        <v>1</v>
      </c>
      <c r="Q205">
        <v>0</v>
      </c>
      <c r="R205">
        <v>0</v>
      </c>
      <c r="S205">
        <v>10</v>
      </c>
      <c r="T205">
        <v>6</v>
      </c>
      <c r="V205" s="8">
        <v>1</v>
      </c>
      <c r="W205">
        <v>0</v>
      </c>
      <c r="X205">
        <v>1</v>
      </c>
      <c r="Y205">
        <v>0</v>
      </c>
      <c r="Z205" s="2"/>
      <c r="AA205" s="2"/>
      <c r="AH205">
        <v>2</v>
      </c>
      <c r="AI205">
        <v>3</v>
      </c>
      <c r="AJ205">
        <v>24</v>
      </c>
      <c r="AK205">
        <v>6</v>
      </c>
      <c r="AL205">
        <v>4</v>
      </c>
      <c r="AM205">
        <v>7</v>
      </c>
      <c r="AN205">
        <v>2</v>
      </c>
      <c r="AO205">
        <v>2</v>
      </c>
      <c r="AP205">
        <v>6</v>
      </c>
      <c r="AQ205">
        <v>1</v>
      </c>
      <c r="AR205">
        <v>0</v>
      </c>
    </row>
    <row r="206" spans="1:44" x14ac:dyDescent="0.25">
      <c r="A206" s="9"/>
      <c r="B206" s="10"/>
      <c r="C206" t="s">
        <v>142</v>
      </c>
      <c r="G206">
        <v>37</v>
      </c>
      <c r="H206">
        <v>13</v>
      </c>
      <c r="I206">
        <v>37</v>
      </c>
      <c r="J206">
        <v>28</v>
      </c>
      <c r="K206">
        <v>10</v>
      </c>
      <c r="L206">
        <v>5</v>
      </c>
      <c r="M206">
        <v>8</v>
      </c>
      <c r="O206">
        <v>5</v>
      </c>
      <c r="P206">
        <v>5</v>
      </c>
      <c r="Q206">
        <v>3</v>
      </c>
      <c r="R206">
        <v>2</v>
      </c>
      <c r="S206">
        <v>12</v>
      </c>
      <c r="T206">
        <v>9</v>
      </c>
      <c r="V206" s="8">
        <v>6</v>
      </c>
      <c r="W206">
        <v>3</v>
      </c>
      <c r="X206">
        <v>4</v>
      </c>
      <c r="Y206">
        <v>3</v>
      </c>
      <c r="Z206" s="2"/>
      <c r="AA206" s="2"/>
      <c r="AH206">
        <v>6</v>
      </c>
      <c r="AI206">
        <v>8</v>
      </c>
      <c r="AJ206">
        <v>13</v>
      </c>
      <c r="AK206">
        <v>9</v>
      </c>
      <c r="AL206">
        <v>7</v>
      </c>
      <c r="AM206">
        <v>8</v>
      </c>
      <c r="AN206">
        <v>7</v>
      </c>
      <c r="AO206">
        <v>8</v>
      </c>
      <c r="AP206">
        <v>5</v>
      </c>
      <c r="AQ206">
        <v>6</v>
      </c>
      <c r="AR206">
        <v>3</v>
      </c>
    </row>
    <row r="207" spans="1:44" x14ac:dyDescent="0.25">
      <c r="A207" s="9"/>
      <c r="B207" s="10"/>
      <c r="C207" t="s">
        <v>143</v>
      </c>
      <c r="G207">
        <v>0.71934478204943997</v>
      </c>
      <c r="H207">
        <v>0.82285149813273895</v>
      </c>
      <c r="I207">
        <v>0.90376791817671098</v>
      </c>
      <c r="J207">
        <v>0.73916352671029895</v>
      </c>
      <c r="K207">
        <v>0.70204313458126399</v>
      </c>
      <c r="L207">
        <v>0.87331070239321895</v>
      </c>
      <c r="M207">
        <v>0.87031470523795396</v>
      </c>
      <c r="O207">
        <v>0.76910845648319504</v>
      </c>
      <c r="P207">
        <v>0.86045739439243296</v>
      </c>
      <c r="Q207">
        <v>0.83423237517012805</v>
      </c>
      <c r="R207">
        <v>0.85996598444146199</v>
      </c>
      <c r="S207">
        <v>0.79764699139906903</v>
      </c>
      <c r="T207">
        <v>0.744992010488709</v>
      </c>
      <c r="V207" s="8">
        <v>0.80709066939122098</v>
      </c>
      <c r="W207">
        <v>0.90014510121260904</v>
      </c>
      <c r="X207">
        <v>0.87463829067961596</v>
      </c>
      <c r="Y207">
        <v>0.77573926204856003</v>
      </c>
      <c r="Z207" s="2"/>
      <c r="AA207" s="2"/>
      <c r="AH207">
        <v>0.84607736116713494</v>
      </c>
      <c r="AI207">
        <v>0.83629560653937596</v>
      </c>
      <c r="AJ207">
        <v>0.85394815597330698</v>
      </c>
      <c r="AK207">
        <v>0.76178693827483701</v>
      </c>
      <c r="AL207">
        <v>0.80924988163344203</v>
      </c>
      <c r="AM207">
        <v>0.83506932564111502</v>
      </c>
      <c r="AN207">
        <v>0.79087968491527105</v>
      </c>
      <c r="AO207">
        <v>0.73095895214187201</v>
      </c>
      <c r="AP207">
        <v>0.82312787766865503</v>
      </c>
      <c r="AQ207">
        <v>0.65063149963316302</v>
      </c>
      <c r="AR207">
        <v>0.66590582754233096</v>
      </c>
    </row>
    <row r="208" spans="1:44" x14ac:dyDescent="0.25">
      <c r="A208" s="9"/>
      <c r="B208" s="10"/>
      <c r="C208" t="s">
        <v>144</v>
      </c>
      <c r="G208">
        <v>0.70884246282824503</v>
      </c>
      <c r="H208">
        <v>0.82285149813273895</v>
      </c>
      <c r="I208">
        <v>0.90327299285357898</v>
      </c>
      <c r="J208">
        <v>0.73273804200745996</v>
      </c>
      <c r="K208">
        <v>0.71811838333938005</v>
      </c>
      <c r="L208">
        <v>0.89500518955317698</v>
      </c>
      <c r="M208">
        <v>0.88050831334109103</v>
      </c>
      <c r="O208">
        <v>0.78717626105660199</v>
      </c>
      <c r="P208">
        <v>0.83494397110144603</v>
      </c>
      <c r="Q208">
        <v>0.83423237517012805</v>
      </c>
      <c r="R208">
        <v>0.85996598444146199</v>
      </c>
      <c r="S208">
        <v>0.79602368388339795</v>
      </c>
      <c r="T208">
        <v>0.72914673592902002</v>
      </c>
      <c r="V208" s="8">
        <v>0.81947158504926598</v>
      </c>
      <c r="W208">
        <v>0.90014510121260904</v>
      </c>
      <c r="X208">
        <v>0.88826713266530899</v>
      </c>
      <c r="Y208">
        <v>0.77573926204856003</v>
      </c>
      <c r="Z208" s="2"/>
      <c r="AA208" s="2"/>
      <c r="AH208">
        <v>0.89745667768551296</v>
      </c>
      <c r="AI208">
        <v>0.88673709457574101</v>
      </c>
      <c r="AJ208">
        <v>0.940145803196762</v>
      </c>
      <c r="AK208">
        <v>0.76539300680479705</v>
      </c>
      <c r="AL208">
        <v>0.84938067435166498</v>
      </c>
      <c r="AM208">
        <v>0.84210481018559002</v>
      </c>
      <c r="AN208">
        <v>0.81293496993884595</v>
      </c>
      <c r="AO208">
        <v>0.70725338198405596</v>
      </c>
      <c r="AP208">
        <v>0.84828852038667801</v>
      </c>
      <c r="AQ208">
        <v>0.65063149963316302</v>
      </c>
      <c r="AR208">
        <v>0.66590582754233096</v>
      </c>
    </row>
    <row r="209" spans="1:44" x14ac:dyDescent="0.25">
      <c r="A209" s="9"/>
      <c r="B209" s="10"/>
      <c r="C209" t="s">
        <v>145</v>
      </c>
      <c r="G209">
        <v>0.84396732495653204</v>
      </c>
      <c r="H209">
        <v>0.82285149813273895</v>
      </c>
      <c r="I209">
        <v>0.96263131427495197</v>
      </c>
      <c r="J209">
        <v>0.86485378086502995</v>
      </c>
      <c r="K209">
        <v>0.72952687283979201</v>
      </c>
      <c r="L209">
        <v>0.93314980681906501</v>
      </c>
      <c r="M209">
        <v>0.93904701157566295</v>
      </c>
      <c r="O209">
        <v>0.78717626105660199</v>
      </c>
      <c r="P209">
        <v>0.957074484154123</v>
      </c>
      <c r="Q209">
        <v>0.83423237517012805</v>
      </c>
      <c r="R209">
        <v>0.85996598444146199</v>
      </c>
      <c r="S209">
        <v>0.91739906708506602</v>
      </c>
      <c r="T209">
        <v>0.86486893573902701</v>
      </c>
      <c r="V209" s="8">
        <v>0.86814881544060796</v>
      </c>
      <c r="W209">
        <v>0.90014510121260904</v>
      </c>
      <c r="X209">
        <v>0.90466046739377304</v>
      </c>
      <c r="Y209">
        <v>0.77573926204856003</v>
      </c>
      <c r="Z209" s="2"/>
      <c r="AA209" s="2"/>
      <c r="AH209">
        <v>0.93557761740960499</v>
      </c>
      <c r="AI209">
        <v>0.95747503159532099</v>
      </c>
      <c r="AJ209">
        <v>0.98011535504101399</v>
      </c>
      <c r="AK209">
        <v>0.84124922927107204</v>
      </c>
      <c r="AL209">
        <v>0.90731224197819405</v>
      </c>
      <c r="AM209">
        <v>0.90870687166321196</v>
      </c>
      <c r="AN209">
        <v>0.85493473028172595</v>
      </c>
      <c r="AO209">
        <v>0.82705170135532402</v>
      </c>
      <c r="AP209">
        <v>0.91213979444675997</v>
      </c>
      <c r="AQ209">
        <v>0.65063149963316302</v>
      </c>
      <c r="AR209">
        <v>0.66590582754233096</v>
      </c>
    </row>
    <row r="210" spans="1:44" x14ac:dyDescent="0.25">
      <c r="A210" s="9"/>
      <c r="B210" s="10"/>
      <c r="C210" t="s">
        <v>146</v>
      </c>
      <c r="G210">
        <v>1</v>
      </c>
      <c r="H210">
        <v>1</v>
      </c>
      <c r="I210">
        <v>1</v>
      </c>
      <c r="J210">
        <v>1</v>
      </c>
      <c r="K210">
        <v>1</v>
      </c>
      <c r="L210">
        <v>1</v>
      </c>
      <c r="M210">
        <v>1</v>
      </c>
      <c r="O210">
        <v>1</v>
      </c>
      <c r="P210">
        <v>1</v>
      </c>
      <c r="Q210">
        <v>1</v>
      </c>
      <c r="R210">
        <v>1</v>
      </c>
      <c r="S210">
        <v>1</v>
      </c>
      <c r="T210">
        <v>1</v>
      </c>
      <c r="V210" s="8">
        <v>1</v>
      </c>
      <c r="W210">
        <v>1</v>
      </c>
      <c r="X210">
        <v>1</v>
      </c>
      <c r="Y210">
        <v>1</v>
      </c>
      <c r="Z210" s="2"/>
      <c r="AA210" s="2"/>
      <c r="AH210">
        <v>1</v>
      </c>
      <c r="AI210">
        <v>1</v>
      </c>
      <c r="AJ210">
        <v>1</v>
      </c>
      <c r="AK210">
        <v>1</v>
      </c>
      <c r="AL210">
        <v>1</v>
      </c>
      <c r="AM210">
        <v>1</v>
      </c>
      <c r="AN210">
        <v>1</v>
      </c>
      <c r="AO210">
        <v>1</v>
      </c>
      <c r="AP210">
        <v>1</v>
      </c>
      <c r="AQ210">
        <v>1</v>
      </c>
      <c r="AR210">
        <v>1</v>
      </c>
    </row>
    <row r="211" spans="1:44" x14ac:dyDescent="0.25">
      <c r="A211" s="9"/>
      <c r="B211" s="10"/>
      <c r="C211" t="s">
        <v>147</v>
      </c>
      <c r="G211">
        <v>0.987179487179487</v>
      </c>
      <c r="H211">
        <v>2.8379513014273699E-2</v>
      </c>
      <c r="I211">
        <v>1</v>
      </c>
      <c r="J211">
        <v>1.00355029585799</v>
      </c>
      <c r="K211">
        <v>0.37735849056603799</v>
      </c>
      <c r="L211">
        <v>0.67873303167420795</v>
      </c>
      <c r="M211">
        <v>1.05555555555556</v>
      </c>
      <c r="O211">
        <v>0.47846889952153099</v>
      </c>
      <c r="P211">
        <v>0.62034739454094301</v>
      </c>
      <c r="Q211">
        <v>1</v>
      </c>
      <c r="R211">
        <v>1</v>
      </c>
      <c r="S211">
        <v>1.0777202072538901</v>
      </c>
      <c r="T211">
        <v>0.91949215832710995</v>
      </c>
      <c r="V211" s="8">
        <v>1</v>
      </c>
      <c r="W211">
        <v>0.45</v>
      </c>
      <c r="X211">
        <v>1.1428571428571399</v>
      </c>
      <c r="Y211">
        <v>1</v>
      </c>
      <c r="Z211" s="2"/>
      <c r="AA211" s="2"/>
      <c r="AH211">
        <v>1</v>
      </c>
      <c r="AI211">
        <v>1.18072289156627</v>
      </c>
      <c r="AJ211">
        <v>1.0610328638497699</v>
      </c>
      <c r="AK211">
        <v>0.88367978770455602</v>
      </c>
      <c r="AL211">
        <v>1.0344827586206899</v>
      </c>
      <c r="AM211">
        <v>1.47826086956522</v>
      </c>
      <c r="AN211">
        <v>0.79772079772079796</v>
      </c>
      <c r="AO211">
        <v>0.55212077641984203</v>
      </c>
      <c r="AP211">
        <v>1.0909090909090899</v>
      </c>
      <c r="AQ211">
        <v>1</v>
      </c>
      <c r="AR211">
        <v>0.45</v>
      </c>
    </row>
    <row r="212" spans="1:44" x14ac:dyDescent="0.25">
      <c r="A212" s="9"/>
      <c r="B212" s="10"/>
      <c r="C212" t="s">
        <v>148</v>
      </c>
      <c r="G212">
        <v>1.3805411414959901</v>
      </c>
      <c r="H212" t="s">
        <v>150</v>
      </c>
      <c r="I212">
        <v>1</v>
      </c>
      <c r="J212">
        <v>1.0249435411930501</v>
      </c>
      <c r="K212">
        <v>1.00998890122087</v>
      </c>
      <c r="L212">
        <v>1.17293233082707</v>
      </c>
      <c r="M212">
        <v>1.3982854128198401</v>
      </c>
      <c r="O212">
        <v>0</v>
      </c>
      <c r="P212">
        <v>0</v>
      </c>
      <c r="Q212" t="s">
        <v>150</v>
      </c>
      <c r="R212" t="s">
        <v>150</v>
      </c>
      <c r="S212">
        <v>1.0792172155056601</v>
      </c>
      <c r="T212">
        <v>1.06821591875161</v>
      </c>
      <c r="V212" s="8">
        <v>1</v>
      </c>
      <c r="W212">
        <v>0</v>
      </c>
      <c r="X212">
        <v>0.77777777777777801</v>
      </c>
      <c r="Y212" t="s">
        <v>150</v>
      </c>
      <c r="Z212" s="2"/>
      <c r="AA212" s="2"/>
      <c r="AH212" t="s">
        <v>150</v>
      </c>
      <c r="AI212">
        <v>1.2332121626789601</v>
      </c>
      <c r="AJ212">
        <v>1.14956475840994</v>
      </c>
      <c r="AK212">
        <v>0.96708655018285306</v>
      </c>
      <c r="AL212">
        <v>1.41776335202125</v>
      </c>
      <c r="AM212">
        <v>1.4594412087448301</v>
      </c>
      <c r="AN212">
        <v>0</v>
      </c>
      <c r="AO212">
        <v>1.23836126629423</v>
      </c>
      <c r="AP212">
        <v>0.987341772151899</v>
      </c>
      <c r="AQ212" t="s">
        <v>150</v>
      </c>
      <c r="AR212">
        <v>0</v>
      </c>
    </row>
    <row r="213" spans="1:44" x14ac:dyDescent="0.25">
      <c r="A213" s="9"/>
      <c r="B213" s="10"/>
      <c r="C213" t="s">
        <v>149</v>
      </c>
      <c r="G213">
        <v>1</v>
      </c>
      <c r="H213">
        <v>0.15384615384615399</v>
      </c>
      <c r="I213">
        <v>1</v>
      </c>
      <c r="J213">
        <v>1</v>
      </c>
      <c r="K213">
        <v>0.5</v>
      </c>
      <c r="L213">
        <v>0.8</v>
      </c>
      <c r="M213">
        <v>1</v>
      </c>
      <c r="O213">
        <v>0.6</v>
      </c>
      <c r="P213">
        <v>1</v>
      </c>
      <c r="Q213">
        <v>0.66666666666666696</v>
      </c>
      <c r="R213">
        <v>1</v>
      </c>
      <c r="S213">
        <v>1</v>
      </c>
      <c r="T213">
        <v>0.88888888888888895</v>
      </c>
      <c r="V213" s="8">
        <v>0.83333333333333304</v>
      </c>
      <c r="W213">
        <v>0.66666666666666696</v>
      </c>
      <c r="X213">
        <v>1</v>
      </c>
      <c r="Y213">
        <v>0.66666666666666696</v>
      </c>
      <c r="Z213" s="2"/>
      <c r="AA213" s="2"/>
      <c r="AH213">
        <v>1</v>
      </c>
      <c r="AI213">
        <v>1</v>
      </c>
      <c r="AJ213">
        <v>1</v>
      </c>
      <c r="AK213">
        <v>0.77777777777777801</v>
      </c>
      <c r="AL213">
        <v>1</v>
      </c>
      <c r="AM213">
        <v>1</v>
      </c>
      <c r="AN213">
        <v>0.71428571428571397</v>
      </c>
      <c r="AO213">
        <v>0.875</v>
      </c>
      <c r="AP213">
        <v>1</v>
      </c>
      <c r="AQ213">
        <v>0.33333333333333298</v>
      </c>
      <c r="AR213">
        <v>0.66666666666666696</v>
      </c>
    </row>
    <row r="214" spans="1:44" x14ac:dyDescent="0.25">
      <c r="A214" s="9"/>
      <c r="B214" s="10" t="s">
        <v>136</v>
      </c>
      <c r="C214" t="s">
        <v>140</v>
      </c>
      <c r="F214">
        <v>0.65</v>
      </c>
      <c r="G214">
        <v>0.65</v>
      </c>
      <c r="H214">
        <v>0.65</v>
      </c>
      <c r="I214">
        <v>0.65</v>
      </c>
      <c r="J214">
        <v>0.65</v>
      </c>
      <c r="K214">
        <v>0.65</v>
      </c>
      <c r="L214">
        <v>0.65</v>
      </c>
      <c r="M214">
        <v>0.65</v>
      </c>
      <c r="N214">
        <v>0.65</v>
      </c>
      <c r="W214">
        <v>0.65</v>
      </c>
      <c r="X214">
        <v>0.65</v>
      </c>
      <c r="Z214" s="2"/>
      <c r="AA214" s="2"/>
      <c r="AH214">
        <v>0.65</v>
      </c>
      <c r="AI214">
        <v>0.65</v>
      </c>
      <c r="AJ214">
        <v>0.65</v>
      </c>
      <c r="AK214">
        <v>0.65</v>
      </c>
      <c r="AO214">
        <v>0.65</v>
      </c>
      <c r="AP214">
        <v>0.65</v>
      </c>
      <c r="AQ214">
        <v>0.65</v>
      </c>
      <c r="AR214">
        <v>0.65</v>
      </c>
    </row>
    <row r="215" spans="1:44" x14ac:dyDescent="0.25">
      <c r="A215" s="9"/>
      <c r="B215" s="10"/>
      <c r="C215" t="s">
        <v>141</v>
      </c>
      <c r="F215">
        <v>16</v>
      </c>
      <c r="G215">
        <v>166</v>
      </c>
      <c r="H215">
        <v>0</v>
      </c>
      <c r="I215">
        <v>139</v>
      </c>
      <c r="J215">
        <v>79</v>
      </c>
      <c r="K215">
        <v>13</v>
      </c>
      <c r="L215">
        <v>4</v>
      </c>
      <c r="M215">
        <v>2</v>
      </c>
      <c r="N215">
        <v>0</v>
      </c>
      <c r="W215">
        <v>0</v>
      </c>
      <c r="X215">
        <v>1</v>
      </c>
      <c r="Z215" s="2"/>
      <c r="AA215" s="2"/>
      <c r="AH215">
        <v>2</v>
      </c>
      <c r="AI215">
        <v>5</v>
      </c>
      <c r="AJ215">
        <v>3</v>
      </c>
      <c r="AK215">
        <v>8</v>
      </c>
      <c r="AO215">
        <v>1</v>
      </c>
      <c r="AP215">
        <v>3</v>
      </c>
      <c r="AQ215">
        <v>8</v>
      </c>
      <c r="AR215">
        <v>0</v>
      </c>
    </row>
    <row r="216" spans="1:44" x14ac:dyDescent="0.25">
      <c r="A216" s="9"/>
      <c r="B216" s="10"/>
      <c r="C216" t="s">
        <v>142</v>
      </c>
      <c r="F216">
        <v>13</v>
      </c>
      <c r="G216">
        <v>37</v>
      </c>
      <c r="H216">
        <v>13</v>
      </c>
      <c r="I216">
        <v>37</v>
      </c>
      <c r="J216">
        <v>28</v>
      </c>
      <c r="K216">
        <v>10</v>
      </c>
      <c r="L216">
        <v>5</v>
      </c>
      <c r="M216">
        <v>8</v>
      </c>
      <c r="N216">
        <v>5</v>
      </c>
      <c r="W216">
        <v>3</v>
      </c>
      <c r="X216">
        <v>4</v>
      </c>
      <c r="Z216" s="2"/>
      <c r="AA216" s="2"/>
      <c r="AH216">
        <v>6</v>
      </c>
      <c r="AI216">
        <v>8</v>
      </c>
      <c r="AJ216">
        <v>13</v>
      </c>
      <c r="AK216">
        <v>9</v>
      </c>
      <c r="AO216">
        <v>8</v>
      </c>
      <c r="AP216">
        <v>5</v>
      </c>
      <c r="AQ216">
        <v>6</v>
      </c>
      <c r="AR216">
        <v>3</v>
      </c>
    </row>
    <row r="217" spans="1:44" x14ac:dyDescent="0.25">
      <c r="A217" s="9"/>
      <c r="B217" s="10"/>
      <c r="C217" t="s">
        <v>143</v>
      </c>
      <c r="F217">
        <v>0.75113946565432099</v>
      </c>
      <c r="G217">
        <v>0.80203638742616901</v>
      </c>
      <c r="H217">
        <v>0.76131725445792098</v>
      </c>
      <c r="I217">
        <v>0.81939458886834604</v>
      </c>
      <c r="J217">
        <v>0.71257800142017702</v>
      </c>
      <c r="K217">
        <v>0.858288080142103</v>
      </c>
      <c r="L217">
        <v>0.91530576725157597</v>
      </c>
      <c r="M217">
        <v>0.78448680632033196</v>
      </c>
      <c r="N217">
        <v>0.70433300964211598</v>
      </c>
      <c r="W217">
        <v>0.88517845386114702</v>
      </c>
      <c r="X217">
        <v>0.85536521107227403</v>
      </c>
      <c r="Z217" s="2"/>
      <c r="AA217" s="2"/>
      <c r="AH217">
        <v>0.90085270834152997</v>
      </c>
      <c r="AI217">
        <v>0.84491562113094298</v>
      </c>
      <c r="AJ217">
        <v>0.70741717706227802</v>
      </c>
      <c r="AK217">
        <v>0.771694315175523</v>
      </c>
      <c r="AO217">
        <v>0.79678063182923997</v>
      </c>
      <c r="AP217">
        <v>0.76830877547435195</v>
      </c>
      <c r="AQ217">
        <v>0.83732062631892301</v>
      </c>
      <c r="AR217">
        <v>0.70985139710097001</v>
      </c>
    </row>
    <row r="218" spans="1:44" x14ac:dyDescent="0.25">
      <c r="A218" s="9"/>
      <c r="B218" s="10"/>
      <c r="C218" t="s">
        <v>144</v>
      </c>
      <c r="F218">
        <v>0.754932997702778</v>
      </c>
      <c r="G218">
        <v>0.79752969457676703</v>
      </c>
      <c r="H218">
        <v>0.76131725445792098</v>
      </c>
      <c r="I218">
        <v>0.81561037166660699</v>
      </c>
      <c r="J218">
        <v>0.70735443940518805</v>
      </c>
      <c r="K218">
        <v>0.85943075392865798</v>
      </c>
      <c r="L218">
        <v>0.93301961153934199</v>
      </c>
      <c r="M218">
        <v>0.78088979069162801</v>
      </c>
      <c r="N218">
        <v>0.70433300964211598</v>
      </c>
      <c r="W218">
        <v>0.88517845386114702</v>
      </c>
      <c r="X218">
        <v>0.85286519582443399</v>
      </c>
      <c r="Z218" s="2"/>
      <c r="AA218" s="2"/>
      <c r="AH218">
        <v>0.89683835357021402</v>
      </c>
      <c r="AI218">
        <v>0.86475422905183097</v>
      </c>
      <c r="AJ218">
        <v>0.698477370969392</v>
      </c>
      <c r="AK218">
        <v>0.78525593053641995</v>
      </c>
      <c r="AO218">
        <v>0.81271591844760704</v>
      </c>
      <c r="AP218">
        <v>0.71485967746038603</v>
      </c>
      <c r="AQ218">
        <v>0.84319550694406897</v>
      </c>
      <c r="AR218">
        <v>0.70985139710097001</v>
      </c>
    </row>
    <row r="219" spans="1:44" x14ac:dyDescent="0.25">
      <c r="A219" s="9"/>
      <c r="B219" s="10"/>
      <c r="C219" t="s">
        <v>145</v>
      </c>
      <c r="F219">
        <v>0.86841777922942398</v>
      </c>
      <c r="G219">
        <v>0.92783380312199704</v>
      </c>
      <c r="H219">
        <v>0.76131725445792098</v>
      </c>
      <c r="I219">
        <v>0.94111646550030204</v>
      </c>
      <c r="J219">
        <v>0.81701992585335803</v>
      </c>
      <c r="K219">
        <v>0.957147821974633</v>
      </c>
      <c r="L219">
        <v>0.94868128156232201</v>
      </c>
      <c r="M219">
        <v>0.85490062024277902</v>
      </c>
      <c r="N219">
        <v>0.70433300964211598</v>
      </c>
      <c r="W219">
        <v>0.88517845386114702</v>
      </c>
      <c r="X219">
        <v>0.89961343566765195</v>
      </c>
      <c r="Z219" s="2"/>
      <c r="AA219" s="2"/>
      <c r="AH219">
        <v>0.94474846500084297</v>
      </c>
      <c r="AI219">
        <v>0.94116418317682404</v>
      </c>
      <c r="AJ219">
        <v>0.76120115196089</v>
      </c>
      <c r="AK219">
        <v>0.894704404402203</v>
      </c>
      <c r="AO219">
        <v>0.86027074266617798</v>
      </c>
      <c r="AP219">
        <v>0.91301055079103799</v>
      </c>
      <c r="AQ219">
        <v>0.96105945165977802</v>
      </c>
      <c r="AR219">
        <v>0.70985139710097001</v>
      </c>
    </row>
    <row r="220" spans="1:44" x14ac:dyDescent="0.25">
      <c r="A220" s="9"/>
      <c r="B220" s="10"/>
      <c r="C220" t="s">
        <v>146</v>
      </c>
      <c r="F220">
        <v>1</v>
      </c>
      <c r="G220">
        <v>1</v>
      </c>
      <c r="H220">
        <v>1</v>
      </c>
      <c r="I220">
        <v>1</v>
      </c>
      <c r="J220">
        <v>1</v>
      </c>
      <c r="K220">
        <v>1</v>
      </c>
      <c r="L220">
        <v>1</v>
      </c>
      <c r="M220">
        <v>1</v>
      </c>
      <c r="N220">
        <v>1</v>
      </c>
      <c r="W220">
        <v>1</v>
      </c>
      <c r="X220">
        <v>1</v>
      </c>
      <c r="Z220" s="2"/>
      <c r="AA220" s="2"/>
      <c r="AH220">
        <v>1</v>
      </c>
      <c r="AI220">
        <v>1</v>
      </c>
      <c r="AJ220">
        <v>1</v>
      </c>
      <c r="AK220">
        <v>1</v>
      </c>
      <c r="AO220">
        <v>1</v>
      </c>
      <c r="AP220">
        <v>1</v>
      </c>
      <c r="AQ220">
        <v>1</v>
      </c>
      <c r="AR220">
        <v>1</v>
      </c>
    </row>
    <row r="221" spans="1:44" x14ac:dyDescent="0.25">
      <c r="A221" s="9"/>
      <c r="B221" s="10"/>
      <c r="C221" t="s">
        <v>147</v>
      </c>
      <c r="F221">
        <v>1.02564102564103</v>
      </c>
      <c r="G221">
        <v>1</v>
      </c>
      <c r="H221">
        <v>2.7614379084967298E-2</v>
      </c>
      <c r="I221">
        <v>1</v>
      </c>
      <c r="J221">
        <v>1.00621118012422</v>
      </c>
      <c r="K221">
        <v>1.0689655172413799</v>
      </c>
      <c r="L221">
        <v>0.81135902636916901</v>
      </c>
      <c r="M221">
        <v>1</v>
      </c>
      <c r="N221">
        <v>0.174216027874564</v>
      </c>
      <c r="W221">
        <v>1</v>
      </c>
      <c r="X221">
        <v>1</v>
      </c>
      <c r="Z221" s="2"/>
      <c r="AA221" s="2"/>
      <c r="AH221">
        <v>0.62222222222222201</v>
      </c>
      <c r="AI221">
        <v>1.0487804878048801</v>
      </c>
      <c r="AJ221">
        <v>0.210199004975124</v>
      </c>
      <c r="AK221">
        <v>0.68556919170545905</v>
      </c>
      <c r="AO221">
        <v>1.06901098901099</v>
      </c>
      <c r="AP221">
        <v>1</v>
      </c>
      <c r="AQ221">
        <v>1.0303030303030301</v>
      </c>
      <c r="AR221">
        <v>0.45</v>
      </c>
    </row>
    <row r="222" spans="1:44" x14ac:dyDescent="0.25">
      <c r="A222" s="9"/>
      <c r="B222" s="10"/>
      <c r="C222" t="s">
        <v>148</v>
      </c>
      <c r="F222">
        <v>1.0969379045421199</v>
      </c>
      <c r="G222">
        <v>1</v>
      </c>
      <c r="H222" t="s">
        <v>150</v>
      </c>
      <c r="I222">
        <v>1</v>
      </c>
      <c r="J222">
        <v>1.1206480802543299</v>
      </c>
      <c r="K222">
        <v>1.15125917618937</v>
      </c>
      <c r="L222">
        <v>0.89361702127659604</v>
      </c>
      <c r="M222">
        <v>1</v>
      </c>
      <c r="N222">
        <v>0</v>
      </c>
      <c r="W222" t="s">
        <v>150</v>
      </c>
      <c r="X222">
        <v>1</v>
      </c>
      <c r="Z222" s="2"/>
      <c r="AA222" s="2"/>
      <c r="AH222">
        <v>1.2251308900523601</v>
      </c>
      <c r="AI222">
        <v>1.37089829516879</v>
      </c>
      <c r="AJ222">
        <v>1.4634146341463401</v>
      </c>
      <c r="AK222">
        <v>0.99880873593646602</v>
      </c>
      <c r="AO222">
        <v>1.05821978410901</v>
      </c>
      <c r="AP222">
        <v>1</v>
      </c>
      <c r="AQ222">
        <v>1.0126582278481</v>
      </c>
      <c r="AR222">
        <v>0</v>
      </c>
    </row>
    <row r="223" spans="1:44" x14ac:dyDescent="0.25">
      <c r="A223" s="9"/>
      <c r="B223" s="10"/>
      <c r="C223" t="s">
        <v>149</v>
      </c>
      <c r="F223">
        <v>1</v>
      </c>
      <c r="G223">
        <v>1</v>
      </c>
      <c r="H223">
        <v>0.15384615384615399</v>
      </c>
      <c r="I223">
        <v>1</v>
      </c>
      <c r="J223">
        <v>1</v>
      </c>
      <c r="K223">
        <v>1</v>
      </c>
      <c r="L223">
        <v>0.8</v>
      </c>
      <c r="M223">
        <v>1</v>
      </c>
      <c r="N223">
        <v>0.4</v>
      </c>
      <c r="W223">
        <v>0.66666666666666696</v>
      </c>
      <c r="X223">
        <v>1</v>
      </c>
      <c r="Z223" s="2"/>
      <c r="AA223" s="2"/>
      <c r="AH223">
        <v>1</v>
      </c>
      <c r="AI223">
        <v>1</v>
      </c>
      <c r="AJ223">
        <v>0.46153846153846201</v>
      </c>
      <c r="AK223">
        <v>0.77777777777777801</v>
      </c>
      <c r="AO223">
        <v>0.875</v>
      </c>
      <c r="AP223">
        <v>0.8</v>
      </c>
      <c r="AQ223">
        <v>1</v>
      </c>
      <c r="AR223">
        <v>0.66666666666666696</v>
      </c>
    </row>
    <row r="224" spans="1:44" x14ac:dyDescent="0.25">
      <c r="A224" s="9"/>
      <c r="B224" s="10" t="s">
        <v>137</v>
      </c>
      <c r="C224" t="s">
        <v>140</v>
      </c>
      <c r="K224">
        <v>0.65</v>
      </c>
      <c r="L224">
        <v>0.65</v>
      </c>
      <c r="M224">
        <v>0.65</v>
      </c>
      <c r="W224">
        <v>0.65</v>
      </c>
      <c r="X224">
        <v>0.65</v>
      </c>
      <c r="Y224">
        <v>0.65</v>
      </c>
      <c r="Z224" s="2"/>
      <c r="AA224" s="2"/>
      <c r="AH224">
        <v>0.65</v>
      </c>
      <c r="AI224">
        <v>0.65</v>
      </c>
      <c r="AJ224">
        <v>0.65</v>
      </c>
      <c r="AK224">
        <v>0.65</v>
      </c>
      <c r="AO224">
        <v>0.65</v>
      </c>
      <c r="AP224">
        <v>0.65</v>
      </c>
      <c r="AQ224">
        <v>0.65</v>
      </c>
      <c r="AR224">
        <v>0.65</v>
      </c>
    </row>
    <row r="225" spans="1:44" x14ac:dyDescent="0.25">
      <c r="A225" s="9"/>
      <c r="B225" s="10"/>
      <c r="C225" t="s">
        <v>141</v>
      </c>
      <c r="K225">
        <v>17</v>
      </c>
      <c r="L225">
        <v>5</v>
      </c>
      <c r="M225">
        <v>3</v>
      </c>
      <c r="W225">
        <v>1</v>
      </c>
      <c r="X225">
        <v>0</v>
      </c>
      <c r="Y225">
        <v>1</v>
      </c>
      <c r="Z225" s="2"/>
      <c r="AA225" s="2"/>
      <c r="AH225">
        <v>6</v>
      </c>
      <c r="AI225">
        <v>4</v>
      </c>
      <c r="AJ225">
        <v>16</v>
      </c>
      <c r="AK225">
        <v>7</v>
      </c>
      <c r="AO225">
        <v>0</v>
      </c>
      <c r="AP225">
        <v>3</v>
      </c>
      <c r="AQ225">
        <v>5</v>
      </c>
      <c r="AR225">
        <v>0</v>
      </c>
    </row>
    <row r="226" spans="1:44" x14ac:dyDescent="0.25">
      <c r="A226" s="9"/>
      <c r="B226" s="10"/>
      <c r="C226" t="s">
        <v>142</v>
      </c>
      <c r="K226">
        <v>10</v>
      </c>
      <c r="L226">
        <v>5</v>
      </c>
      <c r="M226">
        <v>8</v>
      </c>
      <c r="W226">
        <v>3</v>
      </c>
      <c r="X226">
        <v>4</v>
      </c>
      <c r="Y226">
        <v>3</v>
      </c>
      <c r="Z226" s="2"/>
      <c r="AA226" s="2"/>
      <c r="AH226">
        <v>6</v>
      </c>
      <c r="AI226">
        <v>8</v>
      </c>
      <c r="AJ226">
        <v>13</v>
      </c>
      <c r="AK226">
        <v>9</v>
      </c>
      <c r="AO226">
        <v>8</v>
      </c>
      <c r="AP226">
        <v>5</v>
      </c>
      <c r="AQ226">
        <v>6</v>
      </c>
      <c r="AR226">
        <v>3</v>
      </c>
    </row>
    <row r="227" spans="1:44" x14ac:dyDescent="0.25">
      <c r="A227" s="9"/>
      <c r="B227" s="10"/>
      <c r="C227" t="s">
        <v>143</v>
      </c>
      <c r="K227">
        <v>0.81709031228699502</v>
      </c>
      <c r="L227">
        <v>0.84600503939462302</v>
      </c>
      <c r="M227">
        <v>0.85820021220204701</v>
      </c>
      <c r="W227">
        <v>0.84716443893819804</v>
      </c>
      <c r="X227">
        <v>0.85104434696030395</v>
      </c>
      <c r="Y227">
        <v>0.84302852924461602</v>
      </c>
      <c r="Z227" s="2"/>
      <c r="AA227" s="2"/>
      <c r="AH227">
        <v>0.839421695504039</v>
      </c>
      <c r="AI227">
        <v>0.84856926727022897</v>
      </c>
      <c r="AJ227">
        <v>0.76392816544507103</v>
      </c>
      <c r="AK227">
        <v>0.74126360932948498</v>
      </c>
      <c r="AO227">
        <v>0.82830124789471105</v>
      </c>
      <c r="AP227">
        <v>0.81271189453243098</v>
      </c>
      <c r="AQ227">
        <v>0.81733083277866703</v>
      </c>
      <c r="AR227">
        <v>0.80964714722737396</v>
      </c>
    </row>
    <row r="228" spans="1:44" x14ac:dyDescent="0.25">
      <c r="A228" s="9"/>
      <c r="B228" s="10"/>
      <c r="C228" t="s">
        <v>144</v>
      </c>
      <c r="K228">
        <v>0.80147831600043196</v>
      </c>
      <c r="L228">
        <v>0.82092225198436397</v>
      </c>
      <c r="M228">
        <v>0.88020243689230004</v>
      </c>
      <c r="W228">
        <v>0.81982213734905196</v>
      </c>
      <c r="X228">
        <v>0.84258373366950301</v>
      </c>
      <c r="Y228">
        <v>0.84302852924461602</v>
      </c>
      <c r="Z228" s="2"/>
      <c r="AA228" s="2"/>
      <c r="AH228">
        <v>0.84273864748476102</v>
      </c>
      <c r="AI228">
        <v>0.84649921603922396</v>
      </c>
      <c r="AJ228">
        <v>0.75599671842518801</v>
      </c>
      <c r="AK228">
        <v>0.738627369403694</v>
      </c>
      <c r="AO228">
        <v>0.84155586579497399</v>
      </c>
      <c r="AP228">
        <v>0.88155241066526202</v>
      </c>
      <c r="AQ228">
        <v>0.83234515163550604</v>
      </c>
      <c r="AR228">
        <v>0.81946368161927796</v>
      </c>
    </row>
    <row r="229" spans="1:44" x14ac:dyDescent="0.25">
      <c r="A229" s="9"/>
      <c r="B229" s="10"/>
      <c r="C229" t="s">
        <v>145</v>
      </c>
      <c r="K229">
        <v>0.975344975950029</v>
      </c>
      <c r="L229">
        <v>0.92634695507906895</v>
      </c>
      <c r="M229">
        <v>0.94591525729185899</v>
      </c>
      <c r="W229">
        <v>0.92258293342958297</v>
      </c>
      <c r="X229">
        <v>0.88089769625441405</v>
      </c>
      <c r="Y229">
        <v>0.84302852924461602</v>
      </c>
      <c r="Z229" s="2"/>
      <c r="AA229" s="2"/>
      <c r="AH229">
        <v>0.91460916342700804</v>
      </c>
      <c r="AI229">
        <v>0.962835484974912</v>
      </c>
      <c r="AJ229">
        <v>0.926747544041295</v>
      </c>
      <c r="AK229">
        <v>0.83765150247388598</v>
      </c>
      <c r="AO229">
        <v>0.88781112872123102</v>
      </c>
      <c r="AP229">
        <v>0.89492992568663599</v>
      </c>
      <c r="AQ229">
        <v>0.90107793313019202</v>
      </c>
      <c r="AR229">
        <v>0.81946368161927796</v>
      </c>
    </row>
    <row r="230" spans="1:44" x14ac:dyDescent="0.25">
      <c r="A230" s="9"/>
      <c r="B230" s="10"/>
      <c r="C230" t="s">
        <v>146</v>
      </c>
      <c r="K230">
        <v>1</v>
      </c>
      <c r="L230">
        <v>1</v>
      </c>
      <c r="M230">
        <v>1</v>
      </c>
      <c r="W230">
        <v>1</v>
      </c>
      <c r="X230">
        <v>1</v>
      </c>
      <c r="Y230">
        <v>1</v>
      </c>
      <c r="Z230" s="2"/>
      <c r="AA230" s="2"/>
      <c r="AH230">
        <v>1</v>
      </c>
      <c r="AI230">
        <v>1</v>
      </c>
      <c r="AJ230">
        <v>1</v>
      </c>
      <c r="AK230">
        <v>1</v>
      </c>
      <c r="AO230">
        <v>1</v>
      </c>
      <c r="AP230">
        <v>1</v>
      </c>
      <c r="AQ230">
        <v>1</v>
      </c>
      <c r="AR230">
        <v>1</v>
      </c>
    </row>
    <row r="231" spans="1:44" x14ac:dyDescent="0.25">
      <c r="A231" s="9"/>
      <c r="B231" s="10"/>
      <c r="C231" t="s">
        <v>147</v>
      </c>
      <c r="K231">
        <v>1.0208333333333299</v>
      </c>
      <c r="L231">
        <v>1</v>
      </c>
      <c r="M231">
        <v>1.1081081081081099</v>
      </c>
      <c r="W231">
        <v>1</v>
      </c>
      <c r="X231">
        <v>0.6</v>
      </c>
      <c r="Y231">
        <v>1</v>
      </c>
      <c r="Z231" s="2"/>
      <c r="AA231" s="2"/>
      <c r="AH231">
        <v>1.19047619047619</v>
      </c>
      <c r="AI231">
        <v>1.3333333333333299</v>
      </c>
      <c r="AJ231">
        <v>1.1182084234635501</v>
      </c>
      <c r="AK231">
        <v>1</v>
      </c>
      <c r="AO231">
        <v>0.93406593406593397</v>
      </c>
      <c r="AP231">
        <v>1</v>
      </c>
      <c r="AQ231">
        <v>1.1499999999999999</v>
      </c>
      <c r="AR231">
        <v>1</v>
      </c>
    </row>
    <row r="232" spans="1:44" x14ac:dyDescent="0.25">
      <c r="A232" s="9"/>
      <c r="B232" s="10"/>
      <c r="C232" t="s">
        <v>148</v>
      </c>
      <c r="K232">
        <v>0.98493345222225903</v>
      </c>
      <c r="L232">
        <v>1</v>
      </c>
      <c r="M232">
        <v>1.19335995364964</v>
      </c>
      <c r="W232">
        <v>1</v>
      </c>
      <c r="X232">
        <v>1.25</v>
      </c>
      <c r="Y232" t="s">
        <v>150</v>
      </c>
      <c r="Z232" s="2"/>
      <c r="AA232" s="2"/>
      <c r="AH232">
        <v>0.82202852614897004</v>
      </c>
      <c r="AI232">
        <v>2.0420683476043799</v>
      </c>
      <c r="AJ232">
        <v>1.47507340557378</v>
      </c>
      <c r="AK232">
        <v>1</v>
      </c>
      <c r="AO232" t="s">
        <v>151</v>
      </c>
      <c r="AP232">
        <v>1</v>
      </c>
      <c r="AQ232">
        <v>1.15078356628547</v>
      </c>
      <c r="AR232" t="s">
        <v>150</v>
      </c>
    </row>
    <row r="233" spans="1:44" x14ac:dyDescent="0.25">
      <c r="A233" s="9"/>
      <c r="B233" s="10"/>
      <c r="C233" t="s">
        <v>149</v>
      </c>
      <c r="K233">
        <v>1</v>
      </c>
      <c r="L233">
        <v>1</v>
      </c>
      <c r="M233">
        <v>1</v>
      </c>
      <c r="W233">
        <v>1</v>
      </c>
      <c r="X233">
        <v>0.75</v>
      </c>
      <c r="Y233">
        <v>0.66666666666666696</v>
      </c>
      <c r="Z233" s="2"/>
      <c r="AA233" s="2"/>
      <c r="AH233">
        <v>1</v>
      </c>
      <c r="AI233">
        <v>1</v>
      </c>
      <c r="AJ233">
        <v>0.92307692307692302</v>
      </c>
      <c r="AK233">
        <v>0.88888888888888895</v>
      </c>
      <c r="AO233">
        <v>0.625</v>
      </c>
      <c r="AP233">
        <v>1</v>
      </c>
      <c r="AQ233">
        <v>1</v>
      </c>
      <c r="AR233">
        <v>1</v>
      </c>
    </row>
    <row r="234" spans="1:44" x14ac:dyDescent="0.25">
      <c r="A234" s="9"/>
      <c r="B234" s="10" t="s">
        <v>138</v>
      </c>
      <c r="C234" t="s">
        <v>140</v>
      </c>
      <c r="Z234" s="2"/>
      <c r="AA234" s="2"/>
      <c r="AL234">
        <v>0.65</v>
      </c>
      <c r="AM234">
        <v>0.65</v>
      </c>
      <c r="AN234">
        <v>0.65</v>
      </c>
    </row>
    <row r="235" spans="1:44" x14ac:dyDescent="0.25">
      <c r="A235" s="9"/>
      <c r="B235" s="10"/>
      <c r="C235" t="s">
        <v>141</v>
      </c>
      <c r="Z235" s="2"/>
      <c r="AA235" s="2"/>
      <c r="AL235">
        <v>1</v>
      </c>
      <c r="AM235">
        <v>2</v>
      </c>
      <c r="AN235">
        <v>2</v>
      </c>
    </row>
    <row r="236" spans="1:44" x14ac:dyDescent="0.25">
      <c r="A236" s="9"/>
      <c r="B236" s="10"/>
      <c r="C236" t="s">
        <v>142</v>
      </c>
      <c r="Z236" s="2"/>
      <c r="AA236" s="2"/>
      <c r="AL236">
        <v>7</v>
      </c>
      <c r="AM236">
        <v>8</v>
      </c>
      <c r="AN236">
        <v>7</v>
      </c>
    </row>
    <row r="237" spans="1:44" x14ac:dyDescent="0.25">
      <c r="A237" s="9"/>
      <c r="B237" s="10"/>
      <c r="C237" t="s">
        <v>143</v>
      </c>
      <c r="Z237" s="2"/>
      <c r="AA237" s="2"/>
      <c r="AL237">
        <v>0.82659247203841701</v>
      </c>
      <c r="AM237">
        <v>0.69936697122437297</v>
      </c>
      <c r="AN237">
        <v>0.82992323209552799</v>
      </c>
    </row>
    <row r="238" spans="1:44" x14ac:dyDescent="0.25">
      <c r="A238" s="9"/>
      <c r="B238" s="10"/>
      <c r="C238" t="s">
        <v>144</v>
      </c>
      <c r="Z238" s="2"/>
      <c r="AA238" s="2"/>
      <c r="AL238">
        <v>0.82093413019183603</v>
      </c>
      <c r="AM238">
        <v>0.69372353149645805</v>
      </c>
      <c r="AN238">
        <v>0.87778569030526199</v>
      </c>
    </row>
    <row r="239" spans="1:44" x14ac:dyDescent="0.25">
      <c r="A239" s="9"/>
      <c r="B239" s="10"/>
      <c r="C239" t="s">
        <v>145</v>
      </c>
      <c r="Z239" s="2"/>
      <c r="AA239" s="2"/>
      <c r="AL239">
        <v>0.88638729146729001</v>
      </c>
      <c r="AM239">
        <v>0.81159934806876999</v>
      </c>
      <c r="AN239">
        <v>0.90141365907098603</v>
      </c>
    </row>
    <row r="240" spans="1:44" x14ac:dyDescent="0.25">
      <c r="A240" s="9"/>
      <c r="B240" s="10"/>
      <c r="C240" t="s">
        <v>146</v>
      </c>
      <c r="Z240" s="2"/>
      <c r="AA240" s="2"/>
      <c r="AL240">
        <v>1</v>
      </c>
      <c r="AM240">
        <v>1</v>
      </c>
      <c r="AN240">
        <v>1</v>
      </c>
    </row>
    <row r="241" spans="1:40" x14ac:dyDescent="0.25">
      <c r="A241" s="9"/>
      <c r="B241" s="10"/>
      <c r="C241" t="s">
        <v>147</v>
      </c>
      <c r="Z241" s="2"/>
      <c r="AA241" s="2"/>
      <c r="AL241">
        <v>1.2835820895522401</v>
      </c>
      <c r="AM241">
        <v>0.49844236760124599</v>
      </c>
      <c r="AN241">
        <v>1.1247686042206599</v>
      </c>
    </row>
    <row r="242" spans="1:40" x14ac:dyDescent="0.25">
      <c r="A242" s="9"/>
      <c r="B242" s="10"/>
      <c r="C242" t="s">
        <v>148</v>
      </c>
      <c r="Z242" s="2"/>
      <c r="AA242" s="2"/>
      <c r="AL242">
        <v>0.94467477289845703</v>
      </c>
      <c r="AM242">
        <v>1.0714285714285701</v>
      </c>
      <c r="AN242">
        <v>0.95971136500300702</v>
      </c>
    </row>
    <row r="243" spans="1:40" x14ac:dyDescent="0.25">
      <c r="A243" s="9"/>
      <c r="B243" s="10"/>
      <c r="C243" t="s">
        <v>149</v>
      </c>
      <c r="Z243" s="2"/>
      <c r="AA243" s="2"/>
      <c r="AL243">
        <v>1</v>
      </c>
      <c r="AM243">
        <v>1</v>
      </c>
      <c r="AN243">
        <v>0.85714285714285698</v>
      </c>
    </row>
    <row r="244" spans="1:40" x14ac:dyDescent="0.25">
      <c r="A244" s="9"/>
      <c r="B244" s="10" t="s">
        <v>139</v>
      </c>
      <c r="C244" t="s">
        <v>140</v>
      </c>
      <c r="Z244" s="2"/>
      <c r="AA244" s="2"/>
      <c r="AL244">
        <v>0.65</v>
      </c>
      <c r="AM244">
        <v>0.65</v>
      </c>
    </row>
    <row r="245" spans="1:40" x14ac:dyDescent="0.25">
      <c r="A245" s="9"/>
      <c r="B245" s="10"/>
      <c r="C245" t="s">
        <v>141</v>
      </c>
      <c r="Z245" s="2"/>
      <c r="AA245" s="2"/>
      <c r="AL245">
        <v>2</v>
      </c>
      <c r="AM245">
        <v>7</v>
      </c>
    </row>
    <row r="246" spans="1:40" x14ac:dyDescent="0.25">
      <c r="A246" s="9"/>
      <c r="B246" s="10"/>
      <c r="C246" t="s">
        <v>142</v>
      </c>
      <c r="Z246" s="2"/>
      <c r="AA246" s="2"/>
      <c r="AL246">
        <v>7</v>
      </c>
      <c r="AM246">
        <v>8</v>
      </c>
    </row>
    <row r="247" spans="1:40" x14ac:dyDescent="0.25">
      <c r="A247" s="9"/>
      <c r="B247" s="10"/>
      <c r="C247" t="s">
        <v>143</v>
      </c>
      <c r="Z247" s="2"/>
      <c r="AA247" s="2"/>
      <c r="AL247">
        <v>0.74596947707113204</v>
      </c>
      <c r="AM247">
        <v>0.71884220787388797</v>
      </c>
    </row>
    <row r="248" spans="1:40" x14ac:dyDescent="0.25">
      <c r="A248" s="9"/>
      <c r="B248" s="10"/>
      <c r="C248" t="s">
        <v>144</v>
      </c>
      <c r="Z248" s="2"/>
      <c r="AA248" s="2"/>
      <c r="AL248">
        <v>0.73969635185261895</v>
      </c>
      <c r="AM248">
        <v>0.70776560289064006</v>
      </c>
    </row>
    <row r="249" spans="1:40" x14ac:dyDescent="0.25">
      <c r="A249" s="9"/>
      <c r="B249" s="10"/>
      <c r="C249" t="s">
        <v>145</v>
      </c>
      <c r="Z249" s="2"/>
      <c r="AA249" s="2"/>
      <c r="AL249">
        <v>0.86394357860183701</v>
      </c>
      <c r="AM249">
        <v>0.81430089947180595</v>
      </c>
    </row>
    <row r="250" spans="1:40" x14ac:dyDescent="0.25">
      <c r="A250" s="9"/>
      <c r="B250" s="10"/>
      <c r="C250" t="s">
        <v>146</v>
      </c>
      <c r="Z250" s="2"/>
      <c r="AA250" s="2"/>
      <c r="AL250">
        <v>1</v>
      </c>
      <c r="AM250">
        <v>1</v>
      </c>
    </row>
    <row r="251" spans="1:40" x14ac:dyDescent="0.25">
      <c r="A251" s="9"/>
      <c r="B251" s="10"/>
      <c r="C251" t="s">
        <v>147</v>
      </c>
      <c r="Z251" s="2"/>
      <c r="AA251" s="2"/>
      <c r="AL251">
        <v>1.0491803278688501</v>
      </c>
      <c r="AM251">
        <v>1.47619047619048</v>
      </c>
    </row>
    <row r="252" spans="1:40" x14ac:dyDescent="0.25">
      <c r="A252" s="9"/>
      <c r="B252" s="10"/>
      <c r="C252" t="s">
        <v>148</v>
      </c>
      <c r="Z252" s="2"/>
      <c r="AA252" s="2"/>
      <c r="AL252">
        <v>1.5211252317850801</v>
      </c>
      <c r="AM252">
        <v>1.35614490906417</v>
      </c>
    </row>
    <row r="253" spans="1:40" x14ac:dyDescent="0.25">
      <c r="A253" s="9"/>
      <c r="B253" s="10"/>
      <c r="C253" t="s">
        <v>149</v>
      </c>
      <c r="Z253" s="2"/>
      <c r="AA253" s="2"/>
      <c r="AL253">
        <v>1</v>
      </c>
      <c r="AM253">
        <v>1</v>
      </c>
    </row>
  </sheetData>
  <mergeCells count="28">
    <mergeCell ref="A12:A73"/>
    <mergeCell ref="B12:B21"/>
    <mergeCell ref="B23:B32"/>
    <mergeCell ref="B34:B43"/>
    <mergeCell ref="B44:B53"/>
    <mergeCell ref="B54:B63"/>
    <mergeCell ref="B64:B73"/>
    <mergeCell ref="A74:A133"/>
    <mergeCell ref="B74:B83"/>
    <mergeCell ref="B84:B93"/>
    <mergeCell ref="B94:B103"/>
    <mergeCell ref="B104:B113"/>
    <mergeCell ref="B114:B123"/>
    <mergeCell ref="B124:B133"/>
    <mergeCell ref="A134:A193"/>
    <mergeCell ref="B134:B143"/>
    <mergeCell ref="B144:B153"/>
    <mergeCell ref="B154:B163"/>
    <mergeCell ref="B164:B173"/>
    <mergeCell ref="B174:B183"/>
    <mergeCell ref="B184:B193"/>
    <mergeCell ref="A194:A253"/>
    <mergeCell ref="B194:B203"/>
    <mergeCell ref="B204:B213"/>
    <mergeCell ref="B214:B223"/>
    <mergeCell ref="B224:B233"/>
    <mergeCell ref="B234:B243"/>
    <mergeCell ref="B244:B25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tabSelected="1" workbookViewId="0">
      <selection activeCell="C22" sqref="C22"/>
    </sheetView>
  </sheetViews>
  <sheetFormatPr defaultRowHeight="15" x14ac:dyDescent="0.25"/>
  <cols>
    <col min="1" max="1" width="11.140625" customWidth="1"/>
    <col min="2" max="2" width="12.140625" bestFit="1" customWidth="1"/>
    <col min="3" max="8" width="12" bestFit="1" customWidth="1"/>
    <col min="9" max="9" width="2.28515625" customWidth="1"/>
    <col min="10" max="15" width="12" bestFit="1" customWidth="1"/>
    <col min="16" max="16" width="2" customWidth="1"/>
    <col min="17" max="17" width="12.140625" bestFit="1" customWidth="1"/>
    <col min="18" max="19" width="12" bestFit="1" customWidth="1"/>
    <col min="20" max="20" width="12.140625" bestFit="1" customWidth="1"/>
    <col min="21" max="24" width="12" bestFit="1" customWidth="1"/>
  </cols>
  <sheetData>
    <row r="1" spans="1:24" x14ac:dyDescent="0.25">
      <c r="B1" s="11" t="s">
        <v>5</v>
      </c>
      <c r="C1" s="11"/>
      <c r="D1" s="11"/>
      <c r="E1" s="11"/>
      <c r="F1" s="11"/>
      <c r="G1" s="11"/>
      <c r="H1" s="11"/>
      <c r="J1" s="11" t="s">
        <v>161</v>
      </c>
      <c r="K1" s="11"/>
      <c r="L1" s="11"/>
      <c r="M1" s="11"/>
      <c r="N1" s="11"/>
      <c r="O1" s="11"/>
      <c r="P1" s="3"/>
      <c r="U1" s="11" t="s">
        <v>5</v>
      </c>
      <c r="V1" s="11"/>
      <c r="W1" s="11" t="s">
        <v>161</v>
      </c>
      <c r="X1" s="11"/>
    </row>
    <row r="2" spans="1:24" x14ac:dyDescent="0.25">
      <c r="C2" s="11" t="s">
        <v>2</v>
      </c>
      <c r="D2" s="11"/>
      <c r="E2" s="11"/>
      <c r="F2" s="11" t="s">
        <v>7</v>
      </c>
      <c r="G2" s="11"/>
      <c r="H2" s="11"/>
      <c r="J2" s="11" t="s">
        <v>2</v>
      </c>
      <c r="K2" s="11"/>
      <c r="L2" s="11"/>
      <c r="M2" s="11" t="s">
        <v>7</v>
      </c>
      <c r="N2" s="11"/>
      <c r="O2" s="11"/>
      <c r="P2" s="3"/>
      <c r="R2" t="s">
        <v>2</v>
      </c>
      <c r="S2" t="s">
        <v>7</v>
      </c>
      <c r="U2" t="s">
        <v>2</v>
      </c>
      <c r="V2" t="s">
        <v>7</v>
      </c>
      <c r="W2" t="s">
        <v>2</v>
      </c>
      <c r="X2" t="s">
        <v>7</v>
      </c>
    </row>
    <row r="3" spans="1:24" x14ac:dyDescent="0.25">
      <c r="C3" t="s">
        <v>152</v>
      </c>
      <c r="D3" t="s">
        <v>153</v>
      </c>
      <c r="E3" t="s">
        <v>154</v>
      </c>
      <c r="F3" t="s">
        <v>152</v>
      </c>
      <c r="G3" t="s">
        <v>153</v>
      </c>
      <c r="H3" t="s">
        <v>154</v>
      </c>
      <c r="J3" t="s">
        <v>152</v>
      </c>
      <c r="K3" t="s">
        <v>153</v>
      </c>
      <c r="L3" t="s">
        <v>154</v>
      </c>
      <c r="M3" t="s">
        <v>152</v>
      </c>
      <c r="N3" t="s">
        <v>153</v>
      </c>
      <c r="O3" t="s">
        <v>154</v>
      </c>
      <c r="R3" s="11" t="s">
        <v>162</v>
      </c>
      <c r="S3" s="11"/>
      <c r="U3" s="11" t="s">
        <v>165</v>
      </c>
      <c r="V3" s="11"/>
      <c r="W3" s="11" t="s">
        <v>165</v>
      </c>
      <c r="X3" s="11"/>
    </row>
    <row r="4" spans="1:24" x14ac:dyDescent="0.25">
      <c r="A4" s="11" t="s">
        <v>159</v>
      </c>
      <c r="B4" t="s">
        <v>155</v>
      </c>
      <c r="C4" s="2">
        <f>AVERAGE('preBötC Network'!D13:Y13)</f>
        <v>492.95238095238096</v>
      </c>
      <c r="D4">
        <f>_xlfn.STDEV.P('preBötC Network'!D13:Y13)</f>
        <v>94.892659252680616</v>
      </c>
      <c r="E4">
        <f>D4/SQRT(COUNT('preBötC Network'!D13:Y13))</f>
        <v>20.707275901002888</v>
      </c>
      <c r="F4" s="2">
        <f>AVERAGE('pFRG Network'!D13:Y13)</f>
        <v>133.71428571428572</v>
      </c>
      <c r="G4">
        <f>_xlfn.STDEV.P('pFRG Network'!D13:Y13)</f>
        <v>48.926711817285458</v>
      </c>
      <c r="H4">
        <f>G4/SQRT(COUNT('pFRG Network'!D13:Y13))</f>
        <v>10.676683828952429</v>
      </c>
      <c r="J4" s="2">
        <f>AVERAGE('preBötC Network'!AB13:AXF13)</f>
        <v>497.6521739130435</v>
      </c>
      <c r="K4">
        <f>_xlfn.STDEV.P('preBötC Network'!AB13:AX13)</f>
        <v>110.48769701159617</v>
      </c>
      <c r="L4">
        <f>K4/SQRT(COUNT('preBötC Network'!AB13:AX13))</f>
        <v>23.038277402888589</v>
      </c>
      <c r="M4" s="2">
        <f>AVERAGE('pFRG Network'!AB13:AX13)</f>
        <v>121.26666666666667</v>
      </c>
      <c r="N4">
        <f>_xlfn.STDEV.P('pFRG Network'!AB13:AX13)</f>
        <v>38.079682538359251</v>
      </c>
      <c r="O4">
        <f>N4/SQRT(COUNT('pFRG Network'!AB13:AX13))</f>
        <v>9.8321317533287171</v>
      </c>
      <c r="Q4" t="s">
        <v>155</v>
      </c>
      <c r="R4">
        <f>_xlfn.T.TEST(('preBötC Network'!D13:Y13), ('preBötC Network'!AB13:AXF13),2,2)</f>
        <v>0.88366419702284182</v>
      </c>
      <c r="S4">
        <f>_xlfn.T.TEST(('pFRG Network'!D13:Y13), ('pFRG Network'!AB13:AXF13),2,2)</f>
        <v>0.42925511770143998</v>
      </c>
      <c r="T4" t="s">
        <v>155</v>
      </c>
      <c r="U4">
        <f>_xlfn.T.TEST(('preBötC Network'!D13:Y13), ('preBötC Network'!D24:Y24),2,2)</f>
        <v>0.90262093340640448</v>
      </c>
      <c r="V4">
        <f>_xlfn.T.TEST(('pFRG Network'!D13:Y13), ('pFRG Network'!D24:Y24),2,2)</f>
        <v>0.37153520560063591</v>
      </c>
      <c r="W4">
        <f>_xlfn.T.TEST(('preBötC Network'!AB24:AX24), ('preBötC Network'!AB13:AXF13),2,2)</f>
        <v>0.43736717882055287</v>
      </c>
      <c r="X4">
        <f>_xlfn.T.TEST(('pFRG Network'!AB24:AX24), ('pFRG Network'!AB13:AXF13),2,2)</f>
        <v>0.24578220690033895</v>
      </c>
    </row>
    <row r="5" spans="1:24" x14ac:dyDescent="0.25">
      <c r="A5" s="11"/>
      <c r="B5" t="s">
        <v>156</v>
      </c>
      <c r="C5" s="2">
        <f>AVERAGE('preBötC Network'!D19:Y19)</f>
        <v>0.81949847210546856</v>
      </c>
      <c r="D5">
        <f>_xlfn.STDEV.P('preBötC Network'!D19:Y19)</f>
        <v>0.18785451050873309</v>
      </c>
      <c r="E5">
        <f>D5/SQRT(COUNT('preBötC Network'!D19:Y19))</f>
        <v>4.0993214954530795E-2</v>
      </c>
      <c r="F5" s="2">
        <f>AVERAGE('pFRG Network'!D19:Y19)</f>
        <v>0.84299388676929055</v>
      </c>
      <c r="G5">
        <f>_xlfn.STDEV.P('pFRG Network'!D19:Y19)</f>
        <v>0.21555878131536652</v>
      </c>
      <c r="H5">
        <f>G5/SQRT(COUNT('pFRG Network'!D19:Y19))</f>
        <v>4.7038782480480941E-2</v>
      </c>
      <c r="J5" s="2">
        <f>AVERAGE('preBötC Network'!AB19:AX19)</f>
        <v>0.76609930138134286</v>
      </c>
      <c r="K5">
        <f>_xlfn.STDEV.P('preBötC Network'!AB19:AX19)</f>
        <v>0.3048741540134709</v>
      </c>
      <c r="L5">
        <f>K5/SQRT(COUNT('preBötC Network'!AB19:AX19))</f>
        <v>6.3570655585265257E-2</v>
      </c>
      <c r="M5" s="2">
        <f>AVERAGE('pFRG Network'!AB19:AX19)</f>
        <v>0.76106633337536989</v>
      </c>
      <c r="N5">
        <f>_xlfn.STDEV.P('pFRG Network'!AB19:AX19)</f>
        <v>0.1750093703706958</v>
      </c>
      <c r="O5">
        <f>N5/SQRT(COUNT('pFRG Network'!AB19:AX19))</f>
        <v>4.5187225125063374E-2</v>
      </c>
      <c r="Q5" t="s">
        <v>156</v>
      </c>
      <c r="R5">
        <f>_xlfn.T.TEST(('preBötC Network'!D19:Y19), ('preBötC Network'!AB19:AX19),2,2)</f>
        <v>0.50289542760001393</v>
      </c>
      <c r="S5">
        <f>_xlfn.T.TEST(('pFRG Network'!D19:Y19), ('pFRG Network'!AB19:AX19),2,2)</f>
        <v>0.24636650113658728</v>
      </c>
      <c r="T5" t="s">
        <v>156</v>
      </c>
      <c r="U5">
        <f>_xlfn.T.TEST(('preBötC Network'!D19:Y19), ('preBötC Network'!D30:Y30),2,2)</f>
        <v>0.92888584615373349</v>
      </c>
      <c r="V5">
        <f>_xlfn.T.TEST(('pFRG Network'!D19:Y19), ('pFRG Network'!D30:Y30),2,2)</f>
        <v>0.88201853873973035</v>
      </c>
      <c r="W5">
        <f>_xlfn.T.TEST(('preBötC Network'!AB19:AX19), ('preBötC Network'!AB30:AXF30),2,2)</f>
        <v>0.72643231526393948</v>
      </c>
      <c r="X5">
        <f>_xlfn.T.TEST(('pFRG Network'!AB19:AX19), ('pFRG Network'!AB30:AXF30),2,2)</f>
        <v>0.13242184739704715</v>
      </c>
    </row>
    <row r="6" spans="1:24" x14ac:dyDescent="0.25">
      <c r="A6" s="11"/>
      <c r="B6" t="s">
        <v>157</v>
      </c>
      <c r="C6" s="2">
        <f>AVERAGE('preBötC Network'!D20:Y20)</f>
        <v>2.8650625414111621</v>
      </c>
      <c r="D6">
        <f>_xlfn.STDEV.P('preBötC Network'!D20:Y20)</f>
        <v>1.4321460587413541</v>
      </c>
      <c r="E6">
        <f>D6/SQRT(COUNT('preBötC Network'!D20:Y20))</f>
        <v>0.31251989144832992</v>
      </c>
      <c r="F6" s="2">
        <f>AVERAGE('pFRG Network'!D20:Y20)</f>
        <v>2.4653848281344155</v>
      </c>
      <c r="G6">
        <f>_xlfn.STDEV.P('pFRG Network'!D20:Y20)</f>
        <v>1.6702054369410868</v>
      </c>
      <c r="H6">
        <f>G6/SQRT(COUNT('pFRG Network'!D20:Y20))</f>
        <v>0.36446870670996778</v>
      </c>
      <c r="J6" s="2">
        <f>AVERAGE('preBötC Network'!AB20:AX20)</f>
        <v>2.3925920726712988</v>
      </c>
      <c r="K6">
        <f>_xlfn.STDEV.P('preBötC Network'!AB20:AX20)</f>
        <v>1.8531294307459054</v>
      </c>
      <c r="L6">
        <f>K6/SQRT(COUNT('preBötC Network'!AB20:AX20))</f>
        <v>0.38640419742390303</v>
      </c>
      <c r="M6" s="2">
        <f>AVERAGE('pFRG Network'!AB20:AX20)</f>
        <v>2.2027296359508663</v>
      </c>
      <c r="N6">
        <f>_xlfn.STDEV.P('pFRG Network'!AB20:AX20)</f>
        <v>1.7857821717894788</v>
      </c>
      <c r="O6">
        <f>N6/SQRT(COUNT('pFRG Network'!AB20:AX20))</f>
        <v>0.4610869740863176</v>
      </c>
      <c r="Q6" t="s">
        <v>157</v>
      </c>
      <c r="R6">
        <f>_xlfn.T.TEST(('preBötC Network'!D20:Y20), ('preBötC Network'!AB20:AX20),2,2)</f>
        <v>0.36372467891697624</v>
      </c>
      <c r="S6">
        <f>_xlfn.T.TEST(('pFRG Network'!D20:Y20), ('pFRG Network'!AB20:AX20),2,2)</f>
        <v>0.66332258653188125</v>
      </c>
      <c r="T6" t="s">
        <v>157</v>
      </c>
      <c r="U6">
        <f>_xlfn.T.TEST(('preBötC Network'!D20:Y20), ('preBötC Network'!D31:Y31),2,2)</f>
        <v>0.91510737818299825</v>
      </c>
      <c r="V6">
        <f>_xlfn.T.TEST(('pFRG Network'!D20:Y20), ('pFRG Network'!D31:Y31),2,2)</f>
        <v>0.2501761967678216</v>
      </c>
      <c r="W6">
        <f>_xlfn.T.TEST(('preBötC Network'!AB20:AX20), ('preBötC Network'!AB31:AXF31),2,2)</f>
        <v>0.99824621615508702</v>
      </c>
      <c r="X6">
        <f>_xlfn.T.TEST(('pFRG Network'!AB20:AX20), ('pFRG Network'!AB31:AXF31),2,2)</f>
        <v>0.78985385038292122</v>
      </c>
    </row>
    <row r="7" spans="1:24" x14ac:dyDescent="0.25">
      <c r="A7" s="11"/>
      <c r="B7" t="s">
        <v>158</v>
      </c>
      <c r="C7" s="2">
        <f>AVERAGE('preBötC Network'!D21:Y21)</f>
        <v>0.63959730858048536</v>
      </c>
      <c r="D7">
        <f>_xlfn.STDEV.P('preBötC Network'!D21:Y21)</f>
        <v>0.29900216272076691</v>
      </c>
      <c r="E7">
        <f>D7/SQRT(COUNT('preBötC Network'!D21:Y21))</f>
        <v>6.5247621124924646E-2</v>
      </c>
      <c r="F7" s="2">
        <f>AVERAGE('pFRG Network'!D21:Y21)</f>
        <v>0.66008982261356441</v>
      </c>
      <c r="G7">
        <f>_xlfn.STDEV.P('pFRG Network'!D21:Y21)</f>
        <v>0.27883112773301444</v>
      </c>
      <c r="H7">
        <f>G7/SQRT(COUNT('pFRG Network'!D21:Y21))</f>
        <v>6.0845940426020921E-2</v>
      </c>
      <c r="J7" s="2">
        <f>AVERAGE('preBötC Network'!AB21:AX21)</f>
        <v>0.68591779992238289</v>
      </c>
      <c r="K7">
        <f>_xlfn.STDEV.P('preBötC Network'!AB21:AX21)</f>
        <v>0.32577059771352479</v>
      </c>
      <c r="L7">
        <f>K7/SQRT(COUNT('preBötC Network'!AB21:AX21))</f>
        <v>6.792786529925865E-2</v>
      </c>
      <c r="M7" s="2">
        <f>AVERAGE('pFRG Network'!AB21:AX21)</f>
        <v>0.75663548683543469</v>
      </c>
      <c r="N7">
        <f>_xlfn.STDEV.P('pFRG Network'!AB21:AX21)</f>
        <v>0.2458009145902455</v>
      </c>
      <c r="O7">
        <f>N7/SQRT(COUNT('pFRG Network'!AB21:AX21))</f>
        <v>6.3465523246038158E-2</v>
      </c>
      <c r="Q7" t="s">
        <v>158</v>
      </c>
      <c r="R7">
        <f>_xlfn.T.TEST(('preBötC Network'!D21:Y21), ('preBötC Network'!AB21:AX21),2,2)</f>
        <v>0.63469524668755906</v>
      </c>
      <c r="S7">
        <f>_xlfn.T.TEST(('pFRG Network'!D21:Y21), ('pFRG Network'!AB21:AX21),2,2)</f>
        <v>0.30336033895972564</v>
      </c>
      <c r="T7" t="s">
        <v>158</v>
      </c>
      <c r="U7">
        <f>_xlfn.T.TEST(('preBötC Network'!D21:Y21), ('preBötC Network'!D32:Y32),2,2)</f>
        <v>0.34202276161551937</v>
      </c>
      <c r="V7">
        <f>_xlfn.T.TEST(('pFRG Network'!D21:Y21), ('pFRG Network'!D32:Y32),2,2)</f>
        <v>0.25293421882383915</v>
      </c>
      <c r="W7">
        <f>_xlfn.T.TEST(('preBötC Network'!AB21:AX21), ('preBötC Network'!AB32:AXF32),2,2)</f>
        <v>0.80060716929455777</v>
      </c>
      <c r="X7">
        <f>_xlfn.T.TEST(('pFRG Network'!AB21:AX21), ('pFRG Network'!AB32:AXF32),2,2)</f>
        <v>0.88836020731092902</v>
      </c>
    </row>
    <row r="8" spans="1:24" x14ac:dyDescent="0.25">
      <c r="A8" s="11"/>
      <c r="B8" t="s">
        <v>164</v>
      </c>
      <c r="C8" s="2">
        <f>AVERAGE('preBötC Network'!D22:Y22)</f>
        <v>3.5702791301027474</v>
      </c>
      <c r="D8">
        <f>_xlfn.STDEV.P('preBötC Network'!D22:Y22)</f>
        <v>1.5910658964329378</v>
      </c>
      <c r="E8">
        <f>D8/SQRT(COUNT('preBötC Network'!D22:Y22))</f>
        <v>0.34719904314603367</v>
      </c>
      <c r="F8" s="2">
        <f>AVERAGE('pFRG Network'!D22:Y22)</f>
        <v>3.5542117742345116</v>
      </c>
      <c r="G8">
        <f>_xlfn.STDEV.P('pFRG Network'!D22:Y22)</f>
        <v>3.8479303951279942</v>
      </c>
      <c r="H8">
        <f>G8/SQRT(COUNT('pFRG Network'!D2:Y22))</f>
        <v>0.23203893345533733</v>
      </c>
      <c r="J8" s="2">
        <f>AVERAGE('preBötC Network'!AB22:AX22)</f>
        <v>5.3068193047778678</v>
      </c>
      <c r="K8">
        <f>_xlfn.STDEV.P('preBötC Network'!AB22:AX22)</f>
        <v>6.2617974304072819</v>
      </c>
      <c r="L8">
        <f>K8/SQRT(COUNT('preBötC Network'!AB22:AX22))</f>
        <v>1.3056750221454709</v>
      </c>
      <c r="M8" s="2">
        <f>AVERAGE('pFRG Network'!AB22:AX22)</f>
        <v>3.0871452589632593</v>
      </c>
      <c r="N8">
        <f>_xlfn.STDEV.P('pFRG Network'!AB22:AX22)</f>
        <v>2.5755876454499771</v>
      </c>
      <c r="O8">
        <f>N8/SQRT(COUNT('pFRG Network'!AB22:AX22))</f>
        <v>0.66501387050168892</v>
      </c>
      <c r="Q8" t="s">
        <v>164</v>
      </c>
      <c r="R8">
        <f>_xlfn.T.TEST(('preBötC Network'!D22:Y22), ('preBötC Network'!AB22:AX22),2,2)</f>
        <v>0.23434599151558655</v>
      </c>
      <c r="S8">
        <f>_xlfn.T.TEST(('pFRG Network'!D22:Y22), ('pFRG Network'!AB22:AX22),2,2)</f>
        <v>0.69337727235584456</v>
      </c>
      <c r="T8" t="s">
        <v>166</v>
      </c>
      <c r="U8">
        <f>_xlfn.T.TEST(('preBötC Network'!D22:Y22), ('preBötC Network'!D33:Y33),2,2)</f>
        <v>0.96127398622497306</v>
      </c>
      <c r="V8">
        <f>_xlfn.T.TEST(('pFRG Network'!D22:Y22), ('pFRG Network'!D33:Y33),2,2)</f>
        <v>0.27572363735522076</v>
      </c>
      <c r="W8">
        <f>_xlfn.T.TEST(('preBötC Network'!AB22:AX22), ('preBötC Network'!AB33:AXF33),2,2)</f>
        <v>0.19882004434893083</v>
      </c>
      <c r="X8">
        <f>_xlfn.T.TEST(('pFRG Network'!AB22:AX22), ('pFRG Network'!AB33:AXF33),2,2)</f>
        <v>0.52640437568201304</v>
      </c>
    </row>
    <row r="9" spans="1:24" x14ac:dyDescent="0.25">
      <c r="A9" s="11" t="s">
        <v>160</v>
      </c>
      <c r="B9" t="s">
        <v>155</v>
      </c>
      <c r="C9" s="2">
        <f>AVERAGE('preBötC Network'!D24:Y24)</f>
        <v>488.85</v>
      </c>
      <c r="D9">
        <f>_xlfn.STDEV.P('preBötC Network'!D24:Y24)</f>
        <v>112.7476274694949</v>
      </c>
      <c r="E9">
        <f>D9/SQRT(COUNT('preBötC Network'!D24:Y24))</f>
        <v>25.211135932361319</v>
      </c>
      <c r="F9" s="2">
        <f>AVERAGE('pFRG Network'!D24:Y24)</f>
        <v>149.80000000000001</v>
      </c>
      <c r="G9">
        <f>_xlfn.STDEV.P('pFRG Network'!D24:Y24)</f>
        <v>61.732973361081513</v>
      </c>
      <c r="H9">
        <f>G9/SQRT(COUNT('pFRG Network'!D24:Y24))</f>
        <v>13.803912488856193</v>
      </c>
      <c r="J9" s="2">
        <f>AVERAGE('preBötC Network'!AB24:AX24)</f>
        <v>472.45454545454544</v>
      </c>
      <c r="K9">
        <f>_xlfn.STDEV.P('preBötC Network'!AB24:AX24)</f>
        <v>99.714012543476855</v>
      </c>
      <c r="L9">
        <f>K9/SQRT(COUNT('preBötC Network'!AB24:AX24))</f>
        <v>21.25909890496159</v>
      </c>
      <c r="M9" s="2">
        <f>AVERAGE('pFRG Network'!AB24:AX24)</f>
        <v>142.35714285714286</v>
      </c>
      <c r="N9">
        <f>_xlfn.STDEV.P('pFRG Network'!AB24:AX24)</f>
        <v>53.473100237218262</v>
      </c>
      <c r="O9">
        <f>N9/SQRT(COUNT('pFRG Network'!AB24:AX24))</f>
        <v>14.291287178306508</v>
      </c>
      <c r="Q9" t="s">
        <v>155</v>
      </c>
      <c r="R9">
        <f>_xlfn.T.TEST(('preBötC Network'!D24:Y24), ('preBötC Network'!AB24:AX24),2,2)</f>
        <v>0.6282046951152167</v>
      </c>
      <c r="S9">
        <f>_xlfn.T.TEST(('pFRG Network'!D24:Y24), ('pFRG Network'!AB24:AX24),2,2)</f>
        <v>0.72538623462954444</v>
      </c>
    </row>
    <row r="10" spans="1:24" x14ac:dyDescent="0.25">
      <c r="A10" s="11"/>
      <c r="B10" t="s">
        <v>156</v>
      </c>
      <c r="C10" s="2">
        <f>AVERAGE('preBötC Network'!D30:Y30)</f>
        <v>0.81411845804904459</v>
      </c>
      <c r="D10">
        <f>_xlfn.STDEV.P('preBötC Network'!D30:Y30)</f>
        <v>0.18602460826459724</v>
      </c>
      <c r="E10">
        <f>D10/SQRT(COUNT('preBötC Network'!D30:Y30))</f>
        <v>4.1596366956740863E-2</v>
      </c>
      <c r="F10" s="2">
        <f>AVERAGE('pFRG Network'!D30:Y30)</f>
        <v>0.85282481449202963</v>
      </c>
      <c r="G10">
        <f>_xlfn.STDEV.P('pFRG Network'!D30:Y30)</f>
        <v>0.19421940056112907</v>
      </c>
      <c r="H10">
        <f>G10/SQRT(COUNT('pFRG Network'!D30:Y30))</f>
        <v>4.3428778220394537E-2</v>
      </c>
      <c r="J10" s="2">
        <f>AVERAGE('preBötC Network'!AB30:AX30)</f>
        <v>0.73922539734403858</v>
      </c>
      <c r="K10">
        <f>_xlfn.STDEV.P('preBötC Network'!AB30:AX30)</f>
        <v>0.1755211965350677</v>
      </c>
      <c r="L10">
        <f>K10/SQRT(COUNT('preBötC Network'!AB30:AX30))</f>
        <v>3.7421244836870322E-2</v>
      </c>
      <c r="M10" s="2">
        <f>AVERAGE('pFRG Network'!AB30:AX30)</f>
        <v>0.86874888500615666</v>
      </c>
      <c r="N10">
        <f>_xlfn.STDEV.P('pFRG Network'!AB30:AX30)</f>
        <v>0.18562342097616896</v>
      </c>
      <c r="O10">
        <f>N10/SQRT(COUNT('pFRG Network'!AB30:AX30))</f>
        <v>4.9609946018123685E-2</v>
      </c>
      <c r="Q10" t="s">
        <v>156</v>
      </c>
      <c r="R10">
        <f>_xlfn.T.TEST(('preBötC Network'!D30:Y30), ('preBötC Network'!AB30:AX30),2,2)</f>
        <v>0.19770795350593282</v>
      </c>
      <c r="S10">
        <f>_xlfn.T.TEST(('pFRG Network'!D30:Y30), ('pFRG Network'!AB30:AX30),2,2)</f>
        <v>0.81767380246921817</v>
      </c>
    </row>
    <row r="11" spans="1:24" x14ac:dyDescent="0.25">
      <c r="A11" s="11"/>
      <c r="B11" t="s">
        <v>157</v>
      </c>
      <c r="C11" s="2">
        <f>AVERAGE('preBötC Network'!D31:Y31)</f>
        <v>2.9280092490602261</v>
      </c>
      <c r="D11">
        <f>_xlfn.STDEV.P('preBötC Network'!D31:Y31)</f>
        <v>2.1730203020512322</v>
      </c>
      <c r="E11">
        <f>D11/SQRT(COUNT('preBötC Network'!D31:Y31))</f>
        <v>0.48590211118736809</v>
      </c>
      <c r="F11" s="2">
        <f>AVERAGE('pFRG Network'!D31:Y31)</f>
        <v>1.8774702705055002</v>
      </c>
      <c r="G11">
        <f>_xlfn.STDEV.P('pFRG Network'!D31:Y31)</f>
        <v>1.4622134807063578</v>
      </c>
      <c r="H11">
        <f>G11/SQRT(COUNT('pFRG Network'!D31:Y31))</f>
        <v>0.32696087404759933</v>
      </c>
      <c r="J11" s="2">
        <f>AVERAGE('preBötC Network'!AB31:AX31)</f>
        <v>2.3937730488526139</v>
      </c>
      <c r="K11">
        <f>_xlfn.STDEV.P('preBötC Network'!AB31:AX31)</f>
        <v>1.6373509262030164</v>
      </c>
      <c r="L11">
        <f>K11/SQRT(COUNT('preBötC Network'!AB31:AX31))</f>
        <v>0.34908439039200528</v>
      </c>
      <c r="M11" s="2">
        <f>AVERAGE('pFRG Network'!AB31:AX31)</f>
        <v>2.0425228220819553</v>
      </c>
      <c r="N11">
        <f>_xlfn.STDEV.P('pFRG Network'!AB31:AX31)</f>
        <v>1.2372891675229276</v>
      </c>
      <c r="O11">
        <f>N11/SQRT(COUNT('pFRG Network'!AB31:AX31))</f>
        <v>0.33067943951696732</v>
      </c>
      <c r="Q11" t="s">
        <v>157</v>
      </c>
      <c r="R11">
        <f>_xlfn.T.TEST(('preBötC Network'!D31:Y31), ('preBötC Network'!AB31:AX31),2,2)</f>
        <v>0.38255310238287044</v>
      </c>
      <c r="S11">
        <f>_xlfn.T.TEST(('pFRG Network'!D31:Y31), ('pFRG Network'!AB31:AX31),2,2)</f>
        <v>0.74024573115237802</v>
      </c>
    </row>
    <row r="12" spans="1:24" x14ac:dyDescent="0.25">
      <c r="A12" s="11"/>
      <c r="B12" t="s">
        <v>158</v>
      </c>
      <c r="C12" s="2">
        <f>AVERAGE('preBötC Network'!D32:Y32)</f>
        <v>0.72044263489743865</v>
      </c>
      <c r="D12">
        <f>_xlfn.STDEV.P('preBötC Network'!D32:Y32)</f>
        <v>0.21733168158992366</v>
      </c>
      <c r="E12">
        <f>D12/SQRT(COUNT('preBötC Network'!D32:Y32))</f>
        <v>4.8596841369940885E-2</v>
      </c>
      <c r="F12" s="2">
        <f>AVERAGE('pFRG Network'!D32:Y32)</f>
        <v>0.75022821768243098</v>
      </c>
      <c r="G12">
        <f>_xlfn.STDEV.P('pFRG Network'!D32:Y32)</f>
        <v>0.1972188567821361</v>
      </c>
      <c r="H12">
        <f>G12/SQRT(COUNT('pFRG Network'!D32:Y32))</f>
        <v>4.4099477020965172E-2</v>
      </c>
      <c r="J12" s="2">
        <f>AVERAGE('preBötC Network'!AB32:AX32)</f>
        <v>0.70693358557584085</v>
      </c>
      <c r="K12">
        <f>_xlfn.STDEV.P('preBötC Network'!AB32:AX32)</f>
        <v>0.19837373053605845</v>
      </c>
      <c r="L12">
        <f>K12/SQRT(COUNT('preBötC Network'!AB32:AX32))</f>
        <v>4.2293421456422495E-2</v>
      </c>
      <c r="M12" s="2">
        <f>AVERAGE('pFRG Network'!AB32:AX32)</f>
        <v>0.76771747988525874</v>
      </c>
      <c r="N12">
        <f>_xlfn.STDEV.P('pFRG Network'!AB32:AX32)</f>
        <v>0.14377590199438958</v>
      </c>
      <c r="O12">
        <f>N12/SQRT(COUNT('pFRG Network'!AB32:AX32))</f>
        <v>3.8425726124099571E-2</v>
      </c>
      <c r="Q12" t="s">
        <v>158</v>
      </c>
      <c r="R12">
        <f>_xlfn.T.TEST(('preBötC Network'!D32:Y32), ('preBötC Network'!AB32:AX32),2,2)</f>
        <v>0.83820306779864129</v>
      </c>
      <c r="S12">
        <f>_xlfn.T.TEST(('pFRG Network'!D32:Y32), ('pFRG Network'!AB32:AX32),2,2)</f>
        <v>0.78522445972496091</v>
      </c>
    </row>
    <row r="13" spans="1:24" x14ac:dyDescent="0.25">
      <c r="A13" s="11"/>
      <c r="B13" t="s">
        <v>164</v>
      </c>
      <c r="C13" s="2">
        <f>AVERAGE('preBötC Network'!D33:Y33)</f>
        <v>3.600702066495971</v>
      </c>
      <c r="D13">
        <f>_xlfn.STDEV.P('preBötC Network'!D33:Y33)</f>
        <v>2.254765731108487</v>
      </c>
      <c r="E13">
        <f>D13/SQRT(COUNT('preBötC Network'!D33:Y33))</f>
        <v>0.50418094480955888</v>
      </c>
      <c r="F13" s="2">
        <f>AVERAGE('pFRG Network'!D33:Y33)</f>
        <v>2.4617181221696889</v>
      </c>
      <c r="G13">
        <f>_xlfn.STDEV.P('pFRG Network'!D33:Y33)</f>
        <v>1.9904901925721419</v>
      </c>
      <c r="H13">
        <f>G13/SQRT(COUNT('pFRG Network'!D33:Y33))</f>
        <v>0.44508713791379562</v>
      </c>
      <c r="J13" s="2">
        <f>AVERAGE('preBötC Network'!AB33:AX33)</f>
        <v>3.4073796016306046</v>
      </c>
      <c r="K13">
        <f>_xlfn.STDEV.P('preBötC Network'!AB33:AX33)</f>
        <v>2.3589952627673028</v>
      </c>
      <c r="L13">
        <f>K13/SQRT(COUNT('preBötC Network'!AB33:AX33))</f>
        <v>0.50293947990148036</v>
      </c>
      <c r="M13" s="2">
        <f>AVERAGE('pFRG Network'!AB33:AX33)</f>
        <v>2.5429040484603744</v>
      </c>
      <c r="N13">
        <f>_xlfn.STDEV.P('pFRG Network'!AB33:AX33)</f>
        <v>1.7130303761217107</v>
      </c>
      <c r="O13">
        <f>N13/SQRT(COUNT('pFRG Network'!AB33:AX33))</f>
        <v>0.45782662575599586</v>
      </c>
      <c r="Q13" t="s">
        <v>164</v>
      </c>
      <c r="R13">
        <f>_xlfn.T.TEST(('preBötC Network'!D33:Y33), ('preBötC Network'!AB33:AX33),2,2)</f>
        <v>0.79286398571050898</v>
      </c>
      <c r="S13">
        <f>_xlfn.T.TEST(('pFRG Network'!D33:Y33), ('pFRG Network'!AB33:AX33),2,2)</f>
        <v>0.90511639944616196</v>
      </c>
    </row>
    <row r="22" spans="1:8" x14ac:dyDescent="0.25">
      <c r="A22" t="s">
        <v>43</v>
      </c>
      <c r="B22" t="s">
        <v>155</v>
      </c>
      <c r="C22">
        <v>492.95238095238096</v>
      </c>
      <c r="D22">
        <v>94.892659252680616</v>
      </c>
      <c r="E22">
        <v>20.707275901002888</v>
      </c>
      <c r="F22">
        <v>133.71428571428572</v>
      </c>
      <c r="G22">
        <v>48.926711817285458</v>
      </c>
      <c r="H22">
        <v>10.676683828952429</v>
      </c>
    </row>
    <row r="23" spans="1:8" x14ac:dyDescent="0.25">
      <c r="A23" t="s">
        <v>42</v>
      </c>
      <c r="B23" t="s">
        <v>155</v>
      </c>
      <c r="C23">
        <v>79.324875199999994</v>
      </c>
      <c r="F23">
        <f>F22*0.37</f>
        <v>49.474285714285713</v>
      </c>
    </row>
    <row r="24" spans="1:8" x14ac:dyDescent="0.25">
      <c r="A24" t="s">
        <v>167</v>
      </c>
      <c r="B24" t="s">
        <v>155</v>
      </c>
      <c r="C24">
        <v>297.24892137000001</v>
      </c>
      <c r="F24">
        <v>39.8032179</v>
      </c>
    </row>
    <row r="25" spans="1:8" x14ac:dyDescent="0.25">
      <c r="A25" t="s">
        <v>168</v>
      </c>
      <c r="C25">
        <v>116.37858438238101</v>
      </c>
      <c r="F25">
        <v>44.436782100000002</v>
      </c>
    </row>
    <row r="27" spans="1:8" x14ac:dyDescent="0.25">
      <c r="C27">
        <f>C22-C23-C24-C25</f>
        <v>0</v>
      </c>
      <c r="F27">
        <f>F22-F23-F25-F24</f>
        <v>0</v>
      </c>
    </row>
    <row r="29" spans="1:8" x14ac:dyDescent="0.25">
      <c r="C29">
        <f>C23/C22*100</f>
        <v>16.091792689335392</v>
      </c>
      <c r="F29">
        <f>F23/F22*100</f>
        <v>37</v>
      </c>
    </row>
    <row r="30" spans="1:8" x14ac:dyDescent="0.25">
      <c r="C30">
        <f>C24/C22*100</f>
        <v>60.299723230003863</v>
      </c>
      <c r="F30">
        <f>F24/F22*100</f>
        <v>29.767363814102559</v>
      </c>
    </row>
    <row r="31" spans="1:8" x14ac:dyDescent="0.25">
      <c r="C31">
        <f>C25/C22*100</f>
        <v>23.608484080660752</v>
      </c>
      <c r="F31">
        <f>F25/F22*100</f>
        <v>33.232636185897434</v>
      </c>
    </row>
  </sheetData>
  <mergeCells count="13">
    <mergeCell ref="A4:A8"/>
    <mergeCell ref="A9:A13"/>
    <mergeCell ref="U1:V1"/>
    <mergeCell ref="W1:X1"/>
    <mergeCell ref="W3:X3"/>
    <mergeCell ref="U3:V3"/>
    <mergeCell ref="R3:S3"/>
    <mergeCell ref="B1:H1"/>
    <mergeCell ref="J1:O1"/>
    <mergeCell ref="C2:E2"/>
    <mergeCell ref="F2:H2"/>
    <mergeCell ref="J2:L2"/>
    <mergeCell ref="M2: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preBötC Network</vt:lpstr>
      <vt:lpstr>pFRG Network</vt:lpstr>
      <vt:lpstr>Statistics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Forsberg</dc:creator>
  <cp:lastModifiedBy>David Forsberg</cp:lastModifiedBy>
  <cp:lastPrinted>2016-11-28T10:06:54Z</cp:lastPrinted>
  <dcterms:created xsi:type="dcterms:W3CDTF">2016-10-31T08:08:12Z</dcterms:created>
  <dcterms:modified xsi:type="dcterms:W3CDTF">2017-07-26T10:42:10Z</dcterms:modified>
</cp:coreProperties>
</file>