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326"/>
  <workbookPr filterPrivacy="1" defaultThemeVersion="124226"/>
  <bookViews>
    <workbookView xWindow="240" yWindow="105" windowWidth="14805" windowHeight="8010" xr2:uid="{00000000-000D-0000-FFFF-FFFF00000000}"/>
  </bookViews>
  <sheets>
    <sheet name="Figure 3 D + E" sheetId="3" r:id="rId1"/>
  </sheets>
  <definedNames>
    <definedName name="Dissector">#REF!</definedName>
  </definedNames>
  <calcPr calcId="171027"/>
</workbook>
</file>

<file path=xl/calcChain.xml><?xml version="1.0" encoding="utf-8"?>
<calcChain xmlns="http://schemas.openxmlformats.org/spreadsheetml/2006/main">
  <c r="G56" i="3" l="1"/>
  <c r="L79" i="3"/>
  <c r="K79" i="3"/>
  <c r="L78" i="3"/>
  <c r="K78" i="3"/>
  <c r="I79" i="3"/>
  <c r="H79" i="3"/>
  <c r="I78" i="3"/>
  <c r="H78" i="3"/>
  <c r="F79" i="3"/>
  <c r="F78" i="3"/>
  <c r="E79" i="3"/>
  <c r="E78" i="3"/>
  <c r="N56" i="3"/>
  <c r="M56" i="3"/>
  <c r="K56" i="3"/>
  <c r="J56" i="3"/>
  <c r="H56" i="3"/>
  <c r="E56" i="3"/>
  <c r="D56" i="3"/>
  <c r="N55" i="3"/>
  <c r="M55" i="3"/>
  <c r="K55" i="3"/>
  <c r="J55" i="3"/>
  <c r="H55" i="3"/>
  <c r="G55" i="3"/>
  <c r="E55" i="3"/>
  <c r="D55" i="3"/>
  <c r="N24" i="3"/>
  <c r="M24" i="3"/>
  <c r="N23" i="3"/>
  <c r="M23" i="3"/>
  <c r="K24" i="3"/>
  <c r="J24" i="3"/>
  <c r="K23" i="3"/>
  <c r="J23" i="3"/>
  <c r="H24" i="3"/>
  <c r="G24" i="3"/>
  <c r="H23" i="3"/>
  <c r="G23" i="3"/>
  <c r="D24" i="3"/>
  <c r="D23" i="3"/>
  <c r="E24" i="3"/>
  <c r="E23" i="3"/>
</calcChain>
</file>

<file path=xl/sharedStrings.xml><?xml version="1.0" encoding="utf-8"?>
<sst xmlns="http://schemas.openxmlformats.org/spreadsheetml/2006/main" count="147" uniqueCount="63">
  <si>
    <t>average</t>
  </si>
  <si>
    <t>SEM</t>
  </si>
  <si>
    <t>N</t>
  </si>
  <si>
    <t>F (DFn, DFd)</t>
  </si>
  <si>
    <t>P value</t>
  </si>
  <si>
    <t>Bonferroni's multiple comparison</t>
  </si>
  <si>
    <t>Mean Diff.</t>
  </si>
  <si>
    <t>95.00% CI of diff.</t>
  </si>
  <si>
    <t>P Value</t>
  </si>
  <si>
    <t>&gt;0.9999</t>
  </si>
  <si>
    <t>P&lt;0.0001</t>
  </si>
  <si>
    <t>&lt;0.0001</t>
  </si>
  <si>
    <t>Baseline</t>
  </si>
  <si>
    <t>Pinch</t>
  </si>
  <si>
    <t>PSEM308</t>
  </si>
  <si>
    <t>PSEM308+Atipamezole</t>
  </si>
  <si>
    <t>Washout</t>
  </si>
  <si>
    <t>Spinal extracellular recordings from wide dynamic range neurons</t>
  </si>
  <si>
    <t>RM ANOVA</t>
  </si>
  <si>
    <t>F (3, 33) = 12.24</t>
  </si>
  <si>
    <t>4.079 to 11.96</t>
  </si>
  <si>
    <t>-1.139 to 6.737</t>
  </si>
  <si>
    <t>-2.344 to 5.532</t>
  </si>
  <si>
    <t>-9.156 to -1.28</t>
  </si>
  <si>
    <t>-10.36 to -2.486</t>
  </si>
  <si>
    <t>-5.143 to 2.733</t>
  </si>
  <si>
    <t xml:space="preserve">Baseline vs. PSEM </t>
  </si>
  <si>
    <t>Baseline vs. PSEM+ATI</t>
  </si>
  <si>
    <t>Baseline vs. Washout</t>
  </si>
  <si>
    <t>PSEM vs. PSEM+ATI</t>
  </si>
  <si>
    <t>PSEM vs. Washout</t>
  </si>
  <si>
    <t>PSEM+ATI  vs. Washout</t>
  </si>
  <si>
    <t>P=0.7878</t>
  </si>
  <si>
    <t>F (1.896, 20.85) = 0.2265</t>
  </si>
  <si>
    <t>-0.8875 to 0.8419</t>
  </si>
  <si>
    <t>-0.4273 to 0.6407</t>
  </si>
  <si>
    <t>-0.7833 to 0.5655</t>
  </si>
  <si>
    <t>-0.9161 to 1.175</t>
  </si>
  <si>
    <t>-1.227 to 1.055</t>
  </si>
  <si>
    <t>-0.853 to 0.4219</t>
  </si>
  <si>
    <r>
      <t>Effect of PSEM308 and Atipamezole on spontaneous activity (</t>
    </r>
    <r>
      <rPr>
        <b/>
        <i/>
        <u/>
        <sz val="12"/>
        <color theme="1"/>
        <rFont val="Calibri"/>
        <family val="2"/>
        <scheme val="minor"/>
      </rPr>
      <t>Baseline</t>
    </r>
    <r>
      <rPr>
        <b/>
        <u/>
        <sz val="12"/>
        <color theme="1"/>
        <rFont val="Calibri"/>
        <family val="2"/>
        <scheme val="minor"/>
      </rPr>
      <t>)</t>
    </r>
  </si>
  <si>
    <r>
      <t>Effect of PSEM308 and Atipamezole on pinch evoked activity (</t>
    </r>
    <r>
      <rPr>
        <b/>
        <i/>
        <u/>
        <sz val="12"/>
        <color theme="1"/>
        <rFont val="Calibri"/>
        <family val="2"/>
        <scheme val="minor"/>
      </rPr>
      <t>Pinch</t>
    </r>
    <r>
      <rPr>
        <b/>
        <u/>
        <sz val="12"/>
        <color theme="1"/>
        <rFont val="Calibri"/>
        <family val="2"/>
        <scheme val="minor"/>
      </rPr>
      <t>)</t>
    </r>
  </si>
  <si>
    <t>Atipamezole alone (N=5 neruons from 2 preparations for baseline and pinch, N=4 neurons from 2 preparations for brush)</t>
  </si>
  <si>
    <t>Calibrated forceps applied sustained (5-10 seconds) noxious pinch to hindpaw during spinal drug application</t>
  </si>
  <si>
    <t>Brush</t>
  </si>
  <si>
    <t>P=0.6022</t>
  </si>
  <si>
    <t>F (2, 16) = 0.5236</t>
  </si>
  <si>
    <t>-0.8189 to 1.65</t>
  </si>
  <si>
    <t>-0.8317 to 1.637</t>
  </si>
  <si>
    <t>-1.247 to 1.222</t>
  </si>
  <si>
    <r>
      <t>Effect of PSEM308 and Atipamezole on brush evoked activity (</t>
    </r>
    <r>
      <rPr>
        <b/>
        <i/>
        <u/>
        <sz val="12"/>
        <color theme="1"/>
        <rFont val="Calibri"/>
        <family val="2"/>
        <scheme val="minor"/>
      </rPr>
      <t>Brush</t>
    </r>
    <r>
      <rPr>
        <b/>
        <u/>
        <sz val="12"/>
        <color theme="1"/>
        <rFont val="Calibri"/>
        <family val="2"/>
        <scheme val="minor"/>
      </rPr>
      <t>)</t>
    </r>
  </si>
  <si>
    <t>-3.12 to 7.037</t>
  </si>
  <si>
    <t>-3.961 to 6.197</t>
  </si>
  <si>
    <t>-5.919 to 4.239</t>
  </si>
  <si>
    <t>P=0.5959</t>
  </si>
  <si>
    <t>F (2, 16) = 0.5348</t>
  </si>
  <si>
    <t>Atipamezole</t>
  </si>
  <si>
    <t>Wilcoxon paired test</t>
  </si>
  <si>
    <t xml:space="preserve">Baseline vs Atipamezole </t>
  </si>
  <si>
    <r>
      <t>Effect of PSEM308 and Atipamezole on spontaneous activity (</t>
    </r>
    <r>
      <rPr>
        <b/>
        <i/>
        <u/>
        <sz val="12"/>
        <color theme="1"/>
        <rFont val="Calibri"/>
        <family val="2"/>
        <scheme val="minor"/>
      </rPr>
      <t>Baseline</t>
    </r>
    <r>
      <rPr>
        <b/>
        <u/>
        <sz val="12"/>
        <color theme="1"/>
        <rFont val="Calibri"/>
        <family val="2"/>
        <scheme val="minor"/>
      </rPr>
      <t>) related to Figure S 3 C</t>
    </r>
  </si>
  <si>
    <t>Figure 3 D:</t>
  </si>
  <si>
    <t>Non-noxious brush applied to hindpaw during spinal drug application (N=9 neurons from 5 preparations)</t>
  </si>
  <si>
    <t>Figure 3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</si>
</sst>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1" fillId="0" borderId="1" xfId="0" applyFont="1" applyBorder="1"/>
    <xf numFmtId="0" fontId="0" fillId="0" borderId="0" xfId="0" applyFont="1"/>
    <xf numFmtId="164" fontId="0" fillId="0" borderId="0" xfId="0" applyNumberFormat="1"/>
    <xf numFmtId="0" fontId="3" fillId="0" borderId="2" xfId="0" applyFont="1" applyBorder="1"/>
    <xf numFmtId="164" fontId="3" fillId="0" borderId="2" xfId="0" applyNumberFormat="1" applyFont="1" applyBorder="1"/>
    <xf numFmtId="0" fontId="3" fillId="0" borderId="0" xfId="0" applyFont="1" applyBorder="1"/>
    <xf numFmtId="0" fontId="3" fillId="0" borderId="3" xfId="0" applyFont="1" applyBorder="1"/>
    <xf numFmtId="164" fontId="0" fillId="0" borderId="3" xfId="0" applyNumberFormat="1" applyBorder="1"/>
    <xf numFmtId="0" fontId="3" fillId="0" borderId="5" xfId="0" applyFont="1" applyBorder="1"/>
    <xf numFmtId="164" fontId="0" fillId="0" borderId="2" xfId="0" applyNumberFormat="1" applyBorder="1"/>
    <xf numFmtId="0" fontId="4" fillId="0" borderId="1" xfId="0" applyFont="1" applyBorder="1"/>
    <xf numFmtId="0" fontId="4" fillId="0" borderId="4" xfId="0" applyFont="1" applyBorder="1"/>
    <xf numFmtId="0" fontId="5" fillId="0" borderId="0" xfId="0" applyFont="1"/>
    <xf numFmtId="0" fontId="7" fillId="0" borderId="0" xfId="0" applyFont="1"/>
    <xf numFmtId="0" fontId="4" fillId="0" borderId="0" xfId="0" applyFont="1"/>
    <xf numFmtId="0" fontId="0" fillId="0" borderId="2" xfId="0" applyBorder="1"/>
    <xf numFmtId="0" fontId="0" fillId="0" borderId="0" xfId="0" applyBorder="1"/>
    <xf numFmtId="164" fontId="0" fillId="0" borderId="0" xfId="0" applyNumberFormat="1" applyBorder="1"/>
    <xf numFmtId="0" fontId="1" fillId="0" borderId="3" xfId="0" applyFont="1" applyBorder="1"/>
    <xf numFmtId="0" fontId="4" fillId="0" borderId="3" xfId="0" applyFont="1" applyBorder="1"/>
    <xf numFmtId="164" fontId="0" fillId="0" borderId="5" xfId="0" applyNumberFormat="1" applyBorder="1"/>
    <xf numFmtId="0" fontId="0" fillId="0" borderId="3" xfId="0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82"/>
  <sheetViews>
    <sheetView tabSelected="1" topLeftCell="A49" workbookViewId="0">
      <selection activeCell="H29" sqref="H29"/>
    </sheetView>
  </sheetViews>
  <sheetFormatPr defaultRowHeight="15" x14ac:dyDescent="0.25"/>
  <cols>
    <col min="21" max="21" width="12" customWidth="1"/>
  </cols>
  <sheetData>
    <row r="1" spans="1:27" s="1" customFormat="1" ht="18.75" x14ac:dyDescent="0.3">
      <c r="A1" s="1" t="s">
        <v>60</v>
      </c>
      <c r="C1" s="1" t="s">
        <v>17</v>
      </c>
    </row>
    <row r="7" spans="1:27" ht="15.75" x14ac:dyDescent="0.25">
      <c r="C7" s="2" t="s">
        <v>43</v>
      </c>
      <c r="R7" s="16" t="s">
        <v>41</v>
      </c>
    </row>
    <row r="8" spans="1:27" ht="15.75" x14ac:dyDescent="0.25">
      <c r="R8" s="3"/>
      <c r="S8" s="3"/>
      <c r="T8" s="3"/>
      <c r="U8" s="3"/>
      <c r="V8" s="3"/>
      <c r="W8" s="3"/>
      <c r="X8" s="3"/>
      <c r="Y8" s="3"/>
      <c r="Z8" s="3"/>
    </row>
    <row r="9" spans="1:27" s="3" customFormat="1" ht="15.75" x14ac:dyDescent="0.25">
      <c r="C9" s="3" t="s">
        <v>12</v>
      </c>
      <c r="F9" s="10" t="s">
        <v>14</v>
      </c>
      <c r="I9" s="10" t="s">
        <v>15</v>
      </c>
      <c r="L9" s="10" t="s">
        <v>16</v>
      </c>
      <c r="R9" s="2" t="s">
        <v>18</v>
      </c>
      <c r="S9" s="2"/>
      <c r="T9" s="2" t="s">
        <v>3</v>
      </c>
      <c r="U9" s="2"/>
      <c r="V9" s="2" t="s">
        <v>4</v>
      </c>
      <c r="W9" s="2"/>
      <c r="X9" s="2" t="s">
        <v>2</v>
      </c>
      <c r="Y9" s="2"/>
      <c r="Z9" s="2"/>
      <c r="AA9"/>
    </row>
    <row r="10" spans="1:27" s="2" customFormat="1" x14ac:dyDescent="0.25">
      <c r="C10" s="4"/>
      <c r="D10" s="14" t="s">
        <v>12</v>
      </c>
      <c r="E10" s="14" t="s">
        <v>13</v>
      </c>
      <c r="F10" s="15"/>
      <c r="G10" s="14" t="s">
        <v>12</v>
      </c>
      <c r="H10" s="14" t="s">
        <v>13</v>
      </c>
      <c r="I10" s="15"/>
      <c r="J10" s="14" t="s">
        <v>12</v>
      </c>
      <c r="K10" s="14" t="s">
        <v>13</v>
      </c>
      <c r="L10" s="15"/>
      <c r="M10" s="14" t="s">
        <v>12</v>
      </c>
      <c r="N10" s="14" t="s">
        <v>13</v>
      </c>
      <c r="R10"/>
      <c r="S10"/>
      <c r="T10" t="s">
        <v>19</v>
      </c>
      <c r="U10"/>
      <c r="V10" t="s">
        <v>10</v>
      </c>
      <c r="W10"/>
      <c r="X10">
        <v>12</v>
      </c>
      <c r="Y10"/>
      <c r="Z10"/>
      <c r="AA10"/>
    </row>
    <row r="11" spans="1:27" x14ac:dyDescent="0.25">
      <c r="D11" s="6">
        <v>1.1000000000000001</v>
      </c>
      <c r="E11" s="6">
        <v>20.8</v>
      </c>
      <c r="F11" s="11"/>
      <c r="G11" s="6">
        <v>0.5</v>
      </c>
      <c r="H11" s="6">
        <v>13.1</v>
      </c>
      <c r="I11" s="11"/>
      <c r="J11" s="6">
        <v>1.7</v>
      </c>
      <c r="K11" s="6">
        <v>10.3</v>
      </c>
      <c r="L11" s="11"/>
      <c r="M11" s="6">
        <v>0.53333299999999995</v>
      </c>
      <c r="N11" s="6">
        <v>19.66667</v>
      </c>
    </row>
    <row r="12" spans="1:27" x14ac:dyDescent="0.25">
      <c r="D12" s="6">
        <v>7</v>
      </c>
      <c r="E12" s="6">
        <v>12.3</v>
      </c>
      <c r="F12" s="11"/>
      <c r="G12" s="6">
        <v>5.5</v>
      </c>
      <c r="H12" s="6">
        <v>8.6</v>
      </c>
      <c r="I12" s="11"/>
      <c r="J12" s="6">
        <v>6.6</v>
      </c>
      <c r="K12" s="6">
        <v>11.5</v>
      </c>
      <c r="L12" s="11"/>
      <c r="M12" s="6">
        <v>7.85</v>
      </c>
      <c r="N12" s="6">
        <v>11.85</v>
      </c>
      <c r="R12" s="2" t="s">
        <v>5</v>
      </c>
      <c r="T12" s="2"/>
      <c r="U12" s="2"/>
      <c r="V12" s="2" t="s">
        <v>6</v>
      </c>
      <c r="W12" s="2"/>
      <c r="X12" s="2" t="s">
        <v>7</v>
      </c>
      <c r="Y12" s="2"/>
      <c r="Z12" s="2" t="s">
        <v>8</v>
      </c>
    </row>
    <row r="13" spans="1:27" x14ac:dyDescent="0.25">
      <c r="D13" s="6">
        <v>0.2</v>
      </c>
      <c r="E13" s="6">
        <v>25</v>
      </c>
      <c r="F13" s="11"/>
      <c r="G13" s="6">
        <v>0</v>
      </c>
      <c r="H13" s="6">
        <v>8.6999999999999993</v>
      </c>
      <c r="I13" s="11"/>
      <c r="J13" s="6">
        <v>6.6667000000000004E-2</v>
      </c>
      <c r="K13" s="6">
        <v>23.533329999999999</v>
      </c>
      <c r="L13" s="11"/>
      <c r="M13" s="6">
        <v>0.5</v>
      </c>
      <c r="N13" s="6">
        <v>21.6</v>
      </c>
    </row>
    <row r="14" spans="1:27" ht="15.75" x14ac:dyDescent="0.25">
      <c r="D14" s="6">
        <v>1.1333329999999999</v>
      </c>
      <c r="E14" s="6">
        <v>23.466670000000001</v>
      </c>
      <c r="F14" s="11"/>
      <c r="G14" s="6">
        <v>1.4666669999999999</v>
      </c>
      <c r="H14" s="6">
        <v>13.866669999999999</v>
      </c>
      <c r="I14" s="11"/>
      <c r="J14" s="6">
        <v>0.86666699999999997</v>
      </c>
      <c r="K14" s="6">
        <v>18.533329999999999</v>
      </c>
      <c r="L14" s="11"/>
      <c r="M14" s="6">
        <v>1.3333330000000001</v>
      </c>
      <c r="N14" s="6">
        <v>15.73333</v>
      </c>
      <c r="R14" s="3"/>
      <c r="S14" s="3"/>
      <c r="T14" t="s">
        <v>26</v>
      </c>
      <c r="V14">
        <v>8.0169999999999995</v>
      </c>
      <c r="X14" t="s">
        <v>20</v>
      </c>
      <c r="Z14" t="s">
        <v>11</v>
      </c>
      <c r="AA14" s="3"/>
    </row>
    <row r="15" spans="1:27" x14ac:dyDescent="0.25">
      <c r="D15" s="6">
        <v>1.76</v>
      </c>
      <c r="E15" s="6">
        <v>27.96</v>
      </c>
      <c r="F15" s="11"/>
      <c r="G15" s="6">
        <v>3.7</v>
      </c>
      <c r="H15" s="6">
        <v>24.5</v>
      </c>
      <c r="I15" s="11"/>
      <c r="J15" s="6">
        <v>1.933333</v>
      </c>
      <c r="K15" s="6">
        <v>32.266669999999998</v>
      </c>
      <c r="L15" s="11"/>
      <c r="M15" s="6">
        <v>1.8</v>
      </c>
      <c r="N15" s="6">
        <v>30.8</v>
      </c>
      <c r="R15" s="2"/>
      <c r="S15" s="2"/>
      <c r="T15" t="s">
        <v>27</v>
      </c>
      <c r="V15">
        <v>2.7989999999999999</v>
      </c>
      <c r="X15" t="s">
        <v>21</v>
      </c>
      <c r="Z15">
        <v>0.3261</v>
      </c>
      <c r="AA15" s="2"/>
    </row>
    <row r="16" spans="1:27" x14ac:dyDescent="0.25">
      <c r="D16" s="6">
        <v>0.95</v>
      </c>
      <c r="E16" s="6">
        <v>8.8000000000000007</v>
      </c>
      <c r="F16" s="11"/>
      <c r="G16" s="6">
        <v>0.1</v>
      </c>
      <c r="H16" s="6">
        <v>2.9</v>
      </c>
      <c r="I16" s="11"/>
      <c r="J16" s="6">
        <v>1.733333</v>
      </c>
      <c r="K16" s="6">
        <v>8.3333329999999997</v>
      </c>
      <c r="L16" s="11"/>
      <c r="M16" s="6">
        <v>2.5</v>
      </c>
      <c r="N16" s="6">
        <v>5.4</v>
      </c>
      <c r="T16" t="s">
        <v>28</v>
      </c>
      <c r="V16">
        <v>1.5940000000000001</v>
      </c>
      <c r="X16" t="s">
        <v>22</v>
      </c>
      <c r="Z16" t="s">
        <v>9</v>
      </c>
    </row>
    <row r="17" spans="3:26" x14ac:dyDescent="0.25">
      <c r="D17" s="6">
        <v>0.66666700000000001</v>
      </c>
      <c r="E17" s="6">
        <v>13.4</v>
      </c>
      <c r="F17" s="11"/>
      <c r="G17" s="6">
        <v>0.95</v>
      </c>
      <c r="H17" s="6">
        <v>6.45</v>
      </c>
      <c r="I17" s="11"/>
      <c r="J17" s="6">
        <v>0.35</v>
      </c>
      <c r="K17" s="6">
        <v>22.5</v>
      </c>
      <c r="L17" s="11"/>
      <c r="M17" s="6">
        <v>0.7</v>
      </c>
      <c r="N17" s="6">
        <v>19.100000000000001</v>
      </c>
      <c r="T17" t="s">
        <v>29</v>
      </c>
      <c r="V17">
        <v>-5.218</v>
      </c>
      <c r="X17" t="s">
        <v>23</v>
      </c>
      <c r="Z17">
        <v>4.4000000000000003E-3</v>
      </c>
    </row>
    <row r="18" spans="3:26" x14ac:dyDescent="0.25">
      <c r="D18" s="6">
        <v>0.466667</v>
      </c>
      <c r="E18" s="6">
        <v>7.266667</v>
      </c>
      <c r="F18" s="11"/>
      <c r="G18" s="6">
        <v>0.86666699999999997</v>
      </c>
      <c r="H18" s="6">
        <v>3.8666670000000001</v>
      </c>
      <c r="I18" s="11"/>
      <c r="J18" s="6">
        <v>0.35</v>
      </c>
      <c r="K18" s="6">
        <v>2.5</v>
      </c>
      <c r="L18" s="11"/>
      <c r="M18" s="6">
        <v>0.8</v>
      </c>
      <c r="N18" s="6">
        <v>5.733333</v>
      </c>
      <c r="T18" t="s">
        <v>30</v>
      </c>
      <c r="V18">
        <v>-6.4240000000000004</v>
      </c>
      <c r="X18" t="s">
        <v>24</v>
      </c>
      <c r="Z18">
        <v>4.0000000000000002E-4</v>
      </c>
    </row>
    <row r="19" spans="3:26" x14ac:dyDescent="0.25">
      <c r="D19" s="6">
        <v>1.2</v>
      </c>
      <c r="E19" s="6">
        <v>14.73333</v>
      </c>
      <c r="F19" s="11"/>
      <c r="G19" s="6">
        <v>2.1333329999999999</v>
      </c>
      <c r="H19" s="6">
        <v>8.4</v>
      </c>
      <c r="I19" s="11"/>
      <c r="J19" s="6">
        <v>1.266667</v>
      </c>
      <c r="K19" s="6">
        <v>12.866669999999999</v>
      </c>
      <c r="L19" s="11"/>
      <c r="M19" s="6">
        <v>1.733333</v>
      </c>
      <c r="N19" s="6">
        <v>16.533329999999999</v>
      </c>
      <c r="T19" t="s">
        <v>31</v>
      </c>
      <c r="V19">
        <v>-1.2050000000000001</v>
      </c>
      <c r="X19" t="s">
        <v>25</v>
      </c>
      <c r="Z19" t="s">
        <v>9</v>
      </c>
    </row>
    <row r="20" spans="3:26" x14ac:dyDescent="0.25">
      <c r="D20" s="6">
        <v>1.233333</v>
      </c>
      <c r="E20" s="6">
        <v>10.533329999999999</v>
      </c>
      <c r="F20" s="11"/>
      <c r="G20" s="6">
        <v>0.2</v>
      </c>
      <c r="H20" s="6">
        <v>2.8</v>
      </c>
      <c r="I20" s="11"/>
      <c r="J20" s="6">
        <v>0.93333299999999997</v>
      </c>
      <c r="K20" s="6">
        <v>4.0666669999999998</v>
      </c>
      <c r="L20" s="11"/>
      <c r="M20" s="6">
        <v>6.6667000000000004E-2</v>
      </c>
      <c r="N20" s="6">
        <v>9.8000000000000007</v>
      </c>
    </row>
    <row r="21" spans="3:26" x14ac:dyDescent="0.25">
      <c r="D21" s="6">
        <v>1.25</v>
      </c>
      <c r="E21" s="6">
        <v>8.25</v>
      </c>
      <c r="F21" s="11"/>
      <c r="G21" s="6">
        <v>1.4666669999999999</v>
      </c>
      <c r="H21" s="6">
        <v>2.6</v>
      </c>
      <c r="I21" s="11"/>
      <c r="J21" s="6">
        <v>1.4</v>
      </c>
      <c r="K21" s="6">
        <v>5.5333329999999998</v>
      </c>
      <c r="L21" s="11"/>
      <c r="M21" s="6">
        <v>1.25</v>
      </c>
      <c r="N21" s="6">
        <v>7.3</v>
      </c>
    </row>
    <row r="22" spans="3:26" x14ac:dyDescent="0.25">
      <c r="D22" s="6">
        <v>5.4</v>
      </c>
      <c r="E22" s="6">
        <v>25.733329999999999</v>
      </c>
      <c r="F22" s="11"/>
      <c r="G22" s="6">
        <v>5.75</v>
      </c>
      <c r="H22" s="6">
        <v>6.25</v>
      </c>
      <c r="I22" s="11"/>
      <c r="J22" s="6">
        <v>3.88</v>
      </c>
      <c r="K22" s="6">
        <v>12.72</v>
      </c>
      <c r="L22" s="11"/>
      <c r="M22" s="6">
        <v>4.5999999999999996</v>
      </c>
      <c r="N22" s="6">
        <v>15.6</v>
      </c>
    </row>
    <row r="23" spans="3:26" ht="15.75" x14ac:dyDescent="0.25">
      <c r="C23" s="7" t="s">
        <v>0</v>
      </c>
      <c r="D23" s="8">
        <f>AVERAGE(D11:D22)</f>
        <v>1.8633333333333333</v>
      </c>
      <c r="E23" s="8">
        <f>AVERAGE(E11:E22)</f>
        <v>16.520277249999999</v>
      </c>
      <c r="F23" s="12"/>
      <c r="G23" s="8">
        <f>AVERAGE(G11:G22)</f>
        <v>1.8861111666666666</v>
      </c>
      <c r="H23" s="8">
        <f>AVERAGE(H11:H22)</f>
        <v>8.5027780833333342</v>
      </c>
      <c r="I23" s="12"/>
      <c r="J23" s="8">
        <f>AVERAGE(J11:J22)</f>
        <v>1.7566666666666662</v>
      </c>
      <c r="K23" s="8">
        <f>AVERAGE(K11:K22)</f>
        <v>13.721111083333332</v>
      </c>
      <c r="L23" s="12"/>
      <c r="M23" s="8">
        <f>AVERAGE(M11:M22)</f>
        <v>1.9722221666666666</v>
      </c>
      <c r="N23" s="8">
        <f>AVERAGE(N11:N22)</f>
        <v>14.926388583333335</v>
      </c>
      <c r="R23" s="16" t="s">
        <v>59</v>
      </c>
    </row>
    <row r="24" spans="3:26" ht="15.75" x14ac:dyDescent="0.25">
      <c r="C24" s="9" t="s">
        <v>1</v>
      </c>
      <c r="D24" s="9">
        <f>(STDEV(D11:D22))/(SQRT(COUNT(D11:D22)))</f>
        <v>0.60437949410583602</v>
      </c>
      <c r="E24" s="9">
        <f>(STDEV(E11:E22))/(SQRT(COUNT(E11:E22)))</f>
        <v>2.1923329759850589</v>
      </c>
      <c r="F24" s="10"/>
      <c r="G24" s="9">
        <f>(STDEV(G11:G22))/(SQRT(COUNT(G11:G22)))</f>
        <v>0.58465517912632925</v>
      </c>
      <c r="H24" s="9">
        <f>(STDEV(H11:H22))/(SQRT(COUNT(H11:H22)))</f>
        <v>1.8162019748282083</v>
      </c>
      <c r="I24" s="10"/>
      <c r="J24" s="9">
        <f>(STDEV(J11:J22))/(SQRT(COUNT(J11:J22)))</f>
        <v>0.52694228307944213</v>
      </c>
      <c r="K24" s="9">
        <f>(STDEV(K11:K22))/(SQRT(COUNT(K11:K22)))</f>
        <v>2.5731758067583175</v>
      </c>
      <c r="L24" s="10"/>
      <c r="M24" s="9">
        <f>(STDEV(M11:M22))/(SQRT(COUNT(M11:M22)))</f>
        <v>0.63728939158811915</v>
      </c>
      <c r="N24" s="9">
        <f>(STDEV(N11:N22))/(SQRT(COUNT(N11:N22)))</f>
        <v>2.1483878315506098</v>
      </c>
      <c r="R24" s="3"/>
      <c r="S24" s="3"/>
      <c r="T24" s="3"/>
      <c r="U24" s="3"/>
      <c r="V24" s="3"/>
      <c r="W24" s="3"/>
      <c r="X24" s="3"/>
      <c r="Y24" s="3"/>
      <c r="Z24" s="3"/>
    </row>
    <row r="25" spans="3:26" x14ac:dyDescent="0.25">
      <c r="R25" s="2" t="s">
        <v>18</v>
      </c>
      <c r="S25" s="2"/>
      <c r="T25" s="2" t="s">
        <v>3</v>
      </c>
      <c r="U25" s="2"/>
      <c r="V25" s="2" t="s">
        <v>4</v>
      </c>
      <c r="W25" s="2"/>
      <c r="X25" s="2" t="s">
        <v>2</v>
      </c>
      <c r="Y25" s="2"/>
      <c r="Z25" s="2"/>
    </row>
    <row r="26" spans="3:26" x14ac:dyDescent="0.25">
      <c r="T26" t="s">
        <v>33</v>
      </c>
      <c r="V26" t="s">
        <v>32</v>
      </c>
      <c r="X26">
        <v>12</v>
      </c>
    </row>
    <row r="28" spans="3:26" x14ac:dyDescent="0.25">
      <c r="R28" s="2" t="s">
        <v>5</v>
      </c>
      <c r="T28" s="2"/>
      <c r="U28" s="2"/>
      <c r="V28" s="2" t="s">
        <v>6</v>
      </c>
      <c r="W28" s="2"/>
      <c r="X28" s="2" t="s">
        <v>7</v>
      </c>
      <c r="Y28" s="2"/>
      <c r="Z28" s="2" t="s">
        <v>8</v>
      </c>
    </row>
    <row r="30" spans="3:26" x14ac:dyDescent="0.25">
      <c r="T30" t="s">
        <v>26</v>
      </c>
      <c r="V30">
        <v>-2.2780000000000002E-2</v>
      </c>
      <c r="X30" t="s">
        <v>34</v>
      </c>
      <c r="Z30" t="s">
        <v>9</v>
      </c>
    </row>
    <row r="31" spans="3:26" x14ac:dyDescent="0.25">
      <c r="T31" t="s">
        <v>27</v>
      </c>
      <c r="V31">
        <v>0.1067</v>
      </c>
      <c r="X31" t="s">
        <v>35</v>
      </c>
      <c r="Z31" t="s">
        <v>9</v>
      </c>
    </row>
    <row r="32" spans="3:26" x14ac:dyDescent="0.25">
      <c r="T32" t="s">
        <v>28</v>
      </c>
      <c r="V32">
        <v>-0.1089</v>
      </c>
      <c r="X32" t="s">
        <v>36</v>
      </c>
      <c r="Z32" t="s">
        <v>9</v>
      </c>
    </row>
    <row r="33" spans="1:26" x14ac:dyDescent="0.25">
      <c r="T33" t="s">
        <v>29</v>
      </c>
      <c r="V33">
        <v>0.12939999999999999</v>
      </c>
      <c r="X33" t="s">
        <v>37</v>
      </c>
      <c r="Z33" t="s">
        <v>9</v>
      </c>
    </row>
    <row r="34" spans="1:26" x14ac:dyDescent="0.25">
      <c r="A34" s="20"/>
      <c r="B34" s="20"/>
      <c r="T34" t="s">
        <v>30</v>
      </c>
      <c r="V34">
        <v>-8.6110000000000006E-2</v>
      </c>
      <c r="X34" t="s">
        <v>38</v>
      </c>
      <c r="Z34" t="s">
        <v>9</v>
      </c>
    </row>
    <row r="35" spans="1:26" x14ac:dyDescent="0.25">
      <c r="T35" t="s">
        <v>31</v>
      </c>
      <c r="V35">
        <v>-0.21560000000000001</v>
      </c>
      <c r="X35" t="s">
        <v>39</v>
      </c>
      <c r="Z35" t="s">
        <v>9</v>
      </c>
    </row>
    <row r="41" spans="1:26" ht="18.75" x14ac:dyDescent="0.3">
      <c r="A41" s="1"/>
    </row>
    <row r="42" spans="1:26" ht="15.75" x14ac:dyDescent="0.25">
      <c r="A42" s="2"/>
      <c r="C42" s="2" t="s">
        <v>61</v>
      </c>
      <c r="R42" s="16" t="s">
        <v>50</v>
      </c>
    </row>
    <row r="43" spans="1:26" ht="15.75" x14ac:dyDescent="0.25">
      <c r="R43" s="3"/>
      <c r="S43" s="3"/>
      <c r="T43" s="3"/>
      <c r="U43" s="3"/>
      <c r="V43" s="3"/>
      <c r="W43" s="3"/>
      <c r="X43" s="3"/>
      <c r="Y43" s="3"/>
      <c r="Z43" s="3"/>
    </row>
    <row r="44" spans="1:26" ht="15.75" x14ac:dyDescent="0.25">
      <c r="C44" s="3" t="s">
        <v>12</v>
      </c>
      <c r="D44" s="3"/>
      <c r="E44" s="3"/>
      <c r="F44" s="10" t="s">
        <v>14</v>
      </c>
      <c r="G44" s="3"/>
      <c r="H44" s="3"/>
      <c r="I44" s="10" t="s">
        <v>15</v>
      </c>
      <c r="J44" s="3"/>
      <c r="K44" s="3"/>
      <c r="L44" s="10" t="s">
        <v>16</v>
      </c>
      <c r="M44" s="3"/>
      <c r="N44" s="3"/>
      <c r="R44" s="2" t="s">
        <v>18</v>
      </c>
      <c r="S44" s="2"/>
      <c r="T44" s="2" t="s">
        <v>3</v>
      </c>
      <c r="U44" s="2"/>
      <c r="V44" s="2" t="s">
        <v>4</v>
      </c>
      <c r="W44" s="2"/>
      <c r="X44" s="2" t="s">
        <v>2</v>
      </c>
      <c r="Y44" s="2"/>
      <c r="Z44" s="2"/>
    </row>
    <row r="45" spans="1:26" x14ac:dyDescent="0.25">
      <c r="C45" s="4"/>
      <c r="D45" s="14" t="s">
        <v>12</v>
      </c>
      <c r="E45" s="14" t="s">
        <v>44</v>
      </c>
      <c r="F45" s="15"/>
      <c r="G45" s="14" t="s">
        <v>12</v>
      </c>
      <c r="H45" s="14" t="s">
        <v>44</v>
      </c>
      <c r="I45" s="15"/>
      <c r="J45" s="14" t="s">
        <v>12</v>
      </c>
      <c r="K45" s="14" t="s">
        <v>44</v>
      </c>
      <c r="L45" s="15"/>
      <c r="M45" s="14" t="s">
        <v>12</v>
      </c>
      <c r="N45" s="14" t="s">
        <v>44</v>
      </c>
      <c r="T45" t="s">
        <v>55</v>
      </c>
      <c r="V45" t="s">
        <v>54</v>
      </c>
      <c r="X45">
        <v>9</v>
      </c>
    </row>
    <row r="46" spans="1:26" x14ac:dyDescent="0.25">
      <c r="D46" s="6">
        <v>0.222222</v>
      </c>
      <c r="E46" s="6">
        <v>22.55556</v>
      </c>
      <c r="F46" s="11"/>
      <c r="G46" s="6">
        <v>0.2</v>
      </c>
      <c r="H46" s="6">
        <v>24.2</v>
      </c>
      <c r="I46" s="11"/>
      <c r="J46" s="6">
        <v>0</v>
      </c>
      <c r="K46" s="6">
        <v>20.6</v>
      </c>
      <c r="L46" s="11"/>
      <c r="M46" s="6"/>
      <c r="N46" s="6"/>
    </row>
    <row r="47" spans="1:26" x14ac:dyDescent="0.25">
      <c r="D47" s="6">
        <v>0</v>
      </c>
      <c r="E47" s="6">
        <v>24.66667</v>
      </c>
      <c r="F47" s="11"/>
      <c r="G47" s="6">
        <v>0.2</v>
      </c>
      <c r="H47" s="6">
        <v>33.4</v>
      </c>
      <c r="I47" s="11"/>
      <c r="J47" s="6">
        <v>0</v>
      </c>
      <c r="K47" s="6">
        <v>32.799999999999997</v>
      </c>
      <c r="L47" s="11"/>
      <c r="M47" s="6">
        <v>0.2</v>
      </c>
      <c r="N47" s="6">
        <v>38.799999999999997</v>
      </c>
      <c r="R47" s="2" t="s">
        <v>5</v>
      </c>
      <c r="T47" s="2"/>
      <c r="U47" s="2"/>
      <c r="V47" s="2" t="s">
        <v>6</v>
      </c>
      <c r="W47" s="2"/>
      <c r="X47" s="2" t="s">
        <v>7</v>
      </c>
      <c r="Y47" s="2"/>
      <c r="Z47" s="2" t="s">
        <v>8</v>
      </c>
    </row>
    <row r="48" spans="1:26" x14ac:dyDescent="0.25">
      <c r="D48" s="6">
        <v>0.33333299999999999</v>
      </c>
      <c r="E48" s="6">
        <v>6.6666670000000003</v>
      </c>
      <c r="F48" s="11"/>
      <c r="G48" s="6">
        <v>1</v>
      </c>
      <c r="H48" s="6">
        <v>6</v>
      </c>
      <c r="I48" s="11"/>
      <c r="J48" s="6">
        <v>0.25</v>
      </c>
      <c r="K48" s="6">
        <v>6.25</v>
      </c>
      <c r="L48" s="11"/>
      <c r="M48" s="6">
        <v>0</v>
      </c>
      <c r="N48" s="6">
        <v>5</v>
      </c>
    </row>
    <row r="49" spans="3:26" ht="15.75" x14ac:dyDescent="0.25">
      <c r="D49" s="6">
        <v>0.33333299999999999</v>
      </c>
      <c r="E49" s="6">
        <v>35.333329999999997</v>
      </c>
      <c r="F49" s="11"/>
      <c r="G49" s="6">
        <v>1.3333330000000001</v>
      </c>
      <c r="H49" s="6">
        <v>34</v>
      </c>
      <c r="I49" s="11"/>
      <c r="J49" s="6">
        <v>1</v>
      </c>
      <c r="K49" s="6">
        <v>41.6</v>
      </c>
      <c r="L49" s="11"/>
      <c r="M49" s="6">
        <v>1</v>
      </c>
      <c r="N49" s="6">
        <v>43.5</v>
      </c>
      <c r="R49" s="3"/>
      <c r="S49" s="3"/>
      <c r="T49" t="s">
        <v>26</v>
      </c>
      <c r="V49">
        <v>1.9590000000000001</v>
      </c>
      <c r="X49" t="s">
        <v>51</v>
      </c>
      <c r="Z49" s="17">
        <v>0.95389999999999997</v>
      </c>
    </row>
    <row r="50" spans="3:26" x14ac:dyDescent="0.25">
      <c r="D50" s="6">
        <v>0.25</v>
      </c>
      <c r="E50" s="6">
        <v>49.75</v>
      </c>
      <c r="F50" s="11"/>
      <c r="G50" s="6">
        <v>0.5</v>
      </c>
      <c r="H50" s="6">
        <v>44.666670000000003</v>
      </c>
      <c r="I50" s="11"/>
      <c r="J50" s="6">
        <v>2.2000000000000002</v>
      </c>
      <c r="K50" s="6">
        <v>37.333329999999997</v>
      </c>
      <c r="L50" s="11"/>
      <c r="M50" s="6"/>
      <c r="N50" s="6"/>
      <c r="R50" s="2"/>
      <c r="S50" s="2"/>
      <c r="T50" t="s">
        <v>27</v>
      </c>
      <c r="V50">
        <v>1.1180000000000001</v>
      </c>
      <c r="X50" t="s">
        <v>52</v>
      </c>
      <c r="Z50" s="17" t="s">
        <v>9</v>
      </c>
    </row>
    <row r="51" spans="3:26" x14ac:dyDescent="0.25">
      <c r="D51" s="6">
        <v>3.8</v>
      </c>
      <c r="E51" s="6">
        <v>12.33333</v>
      </c>
      <c r="F51" s="11"/>
      <c r="G51" s="6">
        <v>0</v>
      </c>
      <c r="H51" s="6">
        <v>9.6</v>
      </c>
      <c r="I51" s="11"/>
      <c r="J51" s="6">
        <v>0.83333299999999999</v>
      </c>
      <c r="K51" s="6">
        <v>14.33333</v>
      </c>
      <c r="L51" s="11"/>
      <c r="M51" s="6"/>
      <c r="N51" s="6"/>
      <c r="T51" t="s">
        <v>29</v>
      </c>
      <c r="V51">
        <v>-0.84030000000000005</v>
      </c>
      <c r="X51" t="s">
        <v>53</v>
      </c>
      <c r="Z51" s="17" t="s">
        <v>9</v>
      </c>
    </row>
    <row r="52" spans="3:26" x14ac:dyDescent="0.25">
      <c r="D52" s="6">
        <v>0</v>
      </c>
      <c r="E52" s="6">
        <v>15.33333</v>
      </c>
      <c r="F52" s="11"/>
      <c r="G52" s="6">
        <v>0.14285700000000001</v>
      </c>
      <c r="H52" s="6">
        <v>11.857139999999999</v>
      </c>
      <c r="I52" s="11"/>
      <c r="J52" s="6">
        <v>0.16666700000000001</v>
      </c>
      <c r="K52" s="6">
        <v>14</v>
      </c>
      <c r="L52" s="11"/>
      <c r="M52" s="6">
        <v>0.25</v>
      </c>
      <c r="N52" s="6">
        <v>13.125</v>
      </c>
      <c r="Z52" s="5"/>
    </row>
    <row r="53" spans="3:26" x14ac:dyDescent="0.25">
      <c r="D53" s="6">
        <v>0.84375</v>
      </c>
      <c r="E53" s="6">
        <v>57.25</v>
      </c>
      <c r="F53" s="11"/>
      <c r="G53" s="6">
        <v>1.3333330000000001</v>
      </c>
      <c r="H53" s="6">
        <v>44.266669999999998</v>
      </c>
      <c r="I53" s="11"/>
      <c r="J53" s="6">
        <v>0.375</v>
      </c>
      <c r="K53" s="6">
        <v>51.375</v>
      </c>
      <c r="L53" s="11"/>
      <c r="M53" s="6">
        <v>2</v>
      </c>
      <c r="N53" s="6">
        <v>51.375</v>
      </c>
    </row>
    <row r="54" spans="3:26" ht="15.75" x14ac:dyDescent="0.25">
      <c r="D54" s="6">
        <v>2.6666669999999999</v>
      </c>
      <c r="E54" s="6">
        <v>22.8</v>
      </c>
      <c r="F54" s="11"/>
      <c r="G54" s="6">
        <v>0</v>
      </c>
      <c r="H54" s="6">
        <v>21.071429999999999</v>
      </c>
      <c r="I54" s="11"/>
      <c r="J54" s="6">
        <v>0</v>
      </c>
      <c r="K54" s="6">
        <v>18.33333</v>
      </c>
      <c r="L54" s="11"/>
      <c r="M54" s="6">
        <v>0</v>
      </c>
      <c r="N54" s="6">
        <v>16.75</v>
      </c>
      <c r="R54" s="16" t="s">
        <v>40</v>
      </c>
    </row>
    <row r="55" spans="3:26" ht="15.75" x14ac:dyDescent="0.25">
      <c r="C55" s="7" t="s">
        <v>0</v>
      </c>
      <c r="D55" s="8">
        <f>AVERAGE(D46:D54)</f>
        <v>0.93881166666666671</v>
      </c>
      <c r="E55" s="8">
        <f>AVERAGE(E46:E54)</f>
        <v>27.409876333333333</v>
      </c>
      <c r="F55" s="12"/>
      <c r="G55" s="8">
        <f>AVERAGE(G46:G54)</f>
        <v>0.52328033333333346</v>
      </c>
      <c r="H55" s="8">
        <f>AVERAGE(H46:H54)</f>
        <v>25.451323333333331</v>
      </c>
      <c r="I55" s="12"/>
      <c r="J55" s="8">
        <f>AVERAGE(J46:J54)</f>
        <v>0.53611111111111109</v>
      </c>
      <c r="K55" s="8">
        <f>AVERAGE(K46:K54)</f>
        <v>26.291665555555554</v>
      </c>
      <c r="L55" s="12"/>
      <c r="M55" s="8">
        <f>AVERAGE(M46:M54)</f>
        <v>0.57500000000000007</v>
      </c>
      <c r="N55" s="8">
        <f>AVERAGE(N46:N54)</f>
        <v>28.091666666666669</v>
      </c>
      <c r="R55" s="3"/>
      <c r="S55" s="3"/>
      <c r="T55" s="3"/>
      <c r="U55" s="3"/>
      <c r="V55" s="3"/>
      <c r="W55" s="3"/>
      <c r="X55" s="3"/>
      <c r="Y55" s="3"/>
      <c r="Z55" s="3"/>
    </row>
    <row r="56" spans="3:26" ht="15.75" x14ac:dyDescent="0.25">
      <c r="C56" s="9" t="s">
        <v>1</v>
      </c>
      <c r="D56" s="9">
        <f>(STDEV(D46:D54))/(SQRT(COUNT(D46:D54)))</f>
        <v>0.45130713299792363</v>
      </c>
      <c r="E56" s="9">
        <f>(STDEV(E46:E54))/(SQRT(COUNT(E46:E54)))</f>
        <v>5.661838268766858</v>
      </c>
      <c r="F56" s="10"/>
      <c r="G56" s="9">
        <f>(STDEV(G46:G54))/(SQRT(COUNT(G46:G54)))</f>
        <v>0.18414823191845864</v>
      </c>
      <c r="H56" s="9">
        <f>(STDEV(H46:H54))/(SQRT(COUNT(H46:H54)))</f>
        <v>4.8515141941021875</v>
      </c>
      <c r="I56" s="10"/>
      <c r="J56" s="9">
        <f>(STDEV(J46:J54))/(SQRT(COUNT(J46:J54)))</f>
        <v>0.24090715900375889</v>
      </c>
      <c r="K56" s="9">
        <f>(STDEV(K46:K54))/(SQRT(COUNT(K46:K54)))</f>
        <v>5.0267076873050263</v>
      </c>
      <c r="L56" s="10"/>
      <c r="M56" s="9">
        <f>(STDEV(M46:M54))/(SQRT(COUNT(M46:M54)))</f>
        <v>0.32242570203588505</v>
      </c>
      <c r="N56" s="9">
        <f>(STDEV(N46:N54))/(SQRT(COUNT(N46:N54)))</f>
        <v>7.7029395543375356</v>
      </c>
      <c r="R56" s="2" t="s">
        <v>18</v>
      </c>
      <c r="S56" s="2"/>
      <c r="T56" s="2" t="s">
        <v>3</v>
      </c>
      <c r="U56" s="2"/>
      <c r="V56" s="2" t="s">
        <v>4</v>
      </c>
      <c r="W56" s="2"/>
      <c r="X56" s="2" t="s">
        <v>2</v>
      </c>
      <c r="Y56" s="2"/>
      <c r="Z56" s="2"/>
    </row>
    <row r="57" spans="3:26" x14ac:dyDescent="0.25">
      <c r="T57" t="s">
        <v>46</v>
      </c>
      <c r="V57" t="s">
        <v>45</v>
      </c>
      <c r="X57">
        <v>9</v>
      </c>
    </row>
    <row r="59" spans="3:26" x14ac:dyDescent="0.25">
      <c r="R59" s="2" t="s">
        <v>5</v>
      </c>
      <c r="T59" s="2"/>
      <c r="U59" s="2"/>
      <c r="V59" s="2" t="s">
        <v>6</v>
      </c>
      <c r="W59" s="2"/>
      <c r="X59" s="2" t="s">
        <v>7</v>
      </c>
      <c r="Y59" s="2"/>
      <c r="Z59" s="2" t="s">
        <v>8</v>
      </c>
    </row>
    <row r="61" spans="3:26" ht="15.75" x14ac:dyDescent="0.25">
      <c r="R61" s="3"/>
      <c r="S61" s="3"/>
      <c r="T61" t="s">
        <v>26</v>
      </c>
      <c r="V61">
        <v>0.41549999999999998</v>
      </c>
      <c r="X61" t="s">
        <v>47</v>
      </c>
      <c r="Z61" t="s">
        <v>9</v>
      </c>
    </row>
    <row r="62" spans="3:26" x14ac:dyDescent="0.25">
      <c r="R62" s="2"/>
      <c r="S62" s="2"/>
      <c r="T62" t="s">
        <v>27</v>
      </c>
      <c r="V62">
        <v>0.4027</v>
      </c>
      <c r="X62" t="s">
        <v>48</v>
      </c>
      <c r="Z62" t="s">
        <v>9</v>
      </c>
    </row>
    <row r="63" spans="3:26" x14ac:dyDescent="0.25">
      <c r="T63" t="s">
        <v>29</v>
      </c>
      <c r="V63">
        <v>-1.2829999999999999E-2</v>
      </c>
      <c r="X63" t="s">
        <v>49</v>
      </c>
      <c r="Z63" t="s">
        <v>9</v>
      </c>
    </row>
    <row r="69" spans="1:13" ht="18.75" x14ac:dyDescent="0.3">
      <c r="A69" s="1" t="s">
        <v>62</v>
      </c>
      <c r="C69" s="2" t="s">
        <v>42</v>
      </c>
    </row>
    <row r="71" spans="1:13" x14ac:dyDescent="0.25">
      <c r="D71" s="2" t="s">
        <v>12</v>
      </c>
      <c r="E71" s="2"/>
      <c r="F71" s="2"/>
      <c r="G71" s="22" t="s">
        <v>13</v>
      </c>
      <c r="H71" s="2"/>
      <c r="I71" s="2"/>
      <c r="J71" s="22" t="s">
        <v>44</v>
      </c>
      <c r="L71" s="2"/>
    </row>
    <row r="72" spans="1:13" x14ac:dyDescent="0.25">
      <c r="E72" s="14" t="s">
        <v>12</v>
      </c>
      <c r="F72" s="18" t="s">
        <v>56</v>
      </c>
      <c r="G72" s="23"/>
      <c r="H72" s="14" t="s">
        <v>12</v>
      </c>
      <c r="I72" s="18" t="s">
        <v>56</v>
      </c>
      <c r="J72" s="23"/>
      <c r="K72" s="14" t="s">
        <v>12</v>
      </c>
      <c r="L72" s="18" t="s">
        <v>56</v>
      </c>
    </row>
    <row r="73" spans="1:13" x14ac:dyDescent="0.25">
      <c r="D73" s="19"/>
      <c r="E73" s="13">
        <v>1.1499999999999999</v>
      </c>
      <c r="F73" s="13">
        <v>0.13333300000000001</v>
      </c>
      <c r="G73" s="24"/>
      <c r="H73" s="13">
        <v>5.8</v>
      </c>
      <c r="I73" s="13">
        <v>5.8</v>
      </c>
      <c r="J73" s="24"/>
      <c r="K73" s="19"/>
      <c r="L73" s="19"/>
    </row>
    <row r="74" spans="1:13" x14ac:dyDescent="0.25">
      <c r="D74" s="20"/>
      <c r="E74" s="21">
        <v>1.1333329999999999</v>
      </c>
      <c r="F74" s="21">
        <v>0.6</v>
      </c>
      <c r="G74" s="11"/>
      <c r="H74" s="21">
        <v>23.466670000000001</v>
      </c>
      <c r="I74" s="21">
        <v>15.866669999999999</v>
      </c>
      <c r="J74" s="11"/>
      <c r="K74" s="21">
        <v>12.33333</v>
      </c>
      <c r="L74" s="21">
        <v>5.75</v>
      </c>
    </row>
    <row r="75" spans="1:13" x14ac:dyDescent="0.25">
      <c r="E75" s="6">
        <v>1.76</v>
      </c>
      <c r="F75" s="6">
        <v>2.5</v>
      </c>
      <c r="G75" s="11"/>
      <c r="H75" s="6">
        <v>27.96</v>
      </c>
      <c r="I75" s="6">
        <v>28.5</v>
      </c>
      <c r="J75" s="11"/>
      <c r="K75" s="6">
        <v>49.75</v>
      </c>
      <c r="L75" s="6">
        <v>33.833329999999997</v>
      </c>
    </row>
    <row r="76" spans="1:13" x14ac:dyDescent="0.25">
      <c r="E76" s="6">
        <v>1</v>
      </c>
      <c r="F76" s="6">
        <v>0.6</v>
      </c>
      <c r="G76" s="11"/>
      <c r="H76" s="6">
        <v>10.73333</v>
      </c>
      <c r="I76" s="6">
        <v>13.533329999999999</v>
      </c>
      <c r="J76" s="11"/>
      <c r="K76" s="6">
        <v>35.333329999999997</v>
      </c>
      <c r="L76" s="6">
        <v>43</v>
      </c>
    </row>
    <row r="77" spans="1:13" x14ac:dyDescent="0.25">
      <c r="E77" s="6">
        <v>0.95</v>
      </c>
      <c r="F77" s="6">
        <v>1.4</v>
      </c>
      <c r="G77" s="11"/>
      <c r="H77" s="6">
        <v>8.8000000000000007</v>
      </c>
      <c r="I77" s="6">
        <v>6</v>
      </c>
      <c r="J77" s="11"/>
      <c r="K77" s="6">
        <v>6.6666670000000003</v>
      </c>
      <c r="L77" s="6">
        <v>7.6666670000000003</v>
      </c>
      <c r="M77" s="6"/>
    </row>
    <row r="78" spans="1:13" ht="15.75" x14ac:dyDescent="0.25">
      <c r="D78" s="7" t="s">
        <v>0</v>
      </c>
      <c r="E78" s="8">
        <f>AVERAGE(E73:E77)</f>
        <v>1.1986665999999999</v>
      </c>
      <c r="F78" s="8">
        <f>AVERAGE(F73:F77)</f>
        <v>1.0466666</v>
      </c>
      <c r="G78" s="24"/>
      <c r="H78" s="8">
        <f>AVERAGE(H73:H77)</f>
        <v>15.351999999999999</v>
      </c>
      <c r="I78" s="8">
        <f>AVERAGE(I73:I77)</f>
        <v>13.939999999999998</v>
      </c>
      <c r="J78" s="24"/>
      <c r="K78" s="8">
        <f>AVERAGE(K73:K77)</f>
        <v>26.020831750000003</v>
      </c>
      <c r="L78" s="8">
        <f>AVERAGE(L73:L77)</f>
        <v>22.562499249999998</v>
      </c>
      <c r="M78" s="6"/>
    </row>
    <row r="79" spans="1:13" ht="15.75" x14ac:dyDescent="0.25">
      <c r="D79" s="9" t="s">
        <v>1</v>
      </c>
      <c r="E79" s="9">
        <f>(STDEV(E73:E77))/(SQRT(COUNT(E73:E77)))</f>
        <v>0.14543651520701381</v>
      </c>
      <c r="F79" s="9">
        <f>(STDEV(F73:F77))/(SQRT(COUNT(F73:F77)))</f>
        <v>0.41654668592555139</v>
      </c>
      <c r="G79" s="25"/>
      <c r="H79" s="9">
        <f>(STDEV(H73:H77))/(SQRT(COUNT(H73:H77)))</f>
        <v>4.3606825943755663</v>
      </c>
      <c r="I79" s="9">
        <f>(STDEV(I73:I77))/(SQRT(COUNT(I73:I77)))</f>
        <v>4.1543605872492595</v>
      </c>
      <c r="J79" s="25"/>
      <c r="K79" s="9">
        <f>(STDEV(K73:K77))/(SQRT(COUNT(K73:K77)))</f>
        <v>10.048745555289706</v>
      </c>
      <c r="L79" s="9">
        <f>(STDEV(L73:L77))/(SQRT(COUNT(L73:L77)))</f>
        <v>9.3508868213697021</v>
      </c>
    </row>
    <row r="81" spans="2:12" x14ac:dyDescent="0.25">
      <c r="B81" s="2" t="s">
        <v>57</v>
      </c>
      <c r="D81" s="2"/>
      <c r="E81" s="2" t="s">
        <v>4</v>
      </c>
      <c r="F81" s="2" t="s">
        <v>2</v>
      </c>
      <c r="H81" s="2" t="s">
        <v>4</v>
      </c>
      <c r="I81" s="2" t="s">
        <v>2</v>
      </c>
      <c r="K81" s="2" t="s">
        <v>4</v>
      </c>
      <c r="L81" s="2" t="s">
        <v>2</v>
      </c>
    </row>
    <row r="82" spans="2:12" x14ac:dyDescent="0.25">
      <c r="B82" t="s">
        <v>58</v>
      </c>
      <c r="E82">
        <v>0.6875</v>
      </c>
      <c r="F82">
        <v>5</v>
      </c>
      <c r="H82">
        <v>0.75</v>
      </c>
      <c r="I82">
        <v>5</v>
      </c>
      <c r="K82">
        <v>0.875</v>
      </c>
      <c r="L82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 D + 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2017-09-20T09:19:35Z</dcterms:modified>
</cp:coreProperties>
</file>