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filterPrivacy="1" defaultThemeVersion="124226"/>
  <bookViews>
    <workbookView xWindow="240" yWindow="105" windowWidth="14805" windowHeight="8010" xr2:uid="{00000000-000D-0000-FFFF-FFFF00000000}"/>
  </bookViews>
  <sheets>
    <sheet name="Figure 4 A" sheetId="1" r:id="rId1"/>
    <sheet name="Figure 4 B" sheetId="2" r:id="rId2"/>
  </sheets>
  <calcPr calcId="171027"/>
</workbook>
</file>

<file path=xl/calcChain.xml><?xml version="1.0" encoding="utf-8"?>
<calcChain xmlns="http://schemas.openxmlformats.org/spreadsheetml/2006/main">
  <c r="AF19" i="2" l="1"/>
  <c r="AE19" i="2"/>
  <c r="AC19" i="2"/>
  <c r="AB19" i="2"/>
  <c r="Z19" i="2"/>
  <c r="Y19" i="2"/>
  <c r="AF18" i="2"/>
  <c r="AE18" i="2"/>
  <c r="AC18" i="2"/>
  <c r="AB18" i="2"/>
  <c r="Z18" i="2"/>
  <c r="Y18" i="2"/>
  <c r="U19" i="2"/>
  <c r="T19" i="2"/>
  <c r="R19" i="2"/>
  <c r="Q19" i="2"/>
  <c r="O19" i="2"/>
  <c r="N19" i="2"/>
  <c r="U18" i="2"/>
  <c r="T18" i="2"/>
  <c r="R18" i="2"/>
  <c r="Q18" i="2"/>
  <c r="O18" i="2"/>
  <c r="N18" i="2"/>
  <c r="F18" i="2"/>
  <c r="F19" i="2"/>
  <c r="J19" i="2"/>
  <c r="I19" i="2"/>
  <c r="G19" i="2"/>
  <c r="D19" i="2"/>
  <c r="C19" i="2"/>
  <c r="J18" i="2"/>
  <c r="I18" i="2"/>
  <c r="G18" i="2"/>
  <c r="D18" i="2"/>
  <c r="C18" i="2"/>
  <c r="T16" i="1"/>
  <c r="S16" i="1"/>
  <c r="Q16" i="1"/>
  <c r="P16" i="1"/>
  <c r="I16" i="1"/>
  <c r="H16" i="1"/>
  <c r="F16" i="1"/>
  <c r="E16" i="1"/>
  <c r="T15" i="1"/>
  <c r="S15" i="1"/>
  <c r="Q15" i="1"/>
  <c r="P15" i="1"/>
  <c r="I15" i="1"/>
  <c r="H15" i="1"/>
  <c r="F15" i="1"/>
  <c r="E15" i="1"/>
</calcChain>
</file>

<file path=xl/sharedStrings.xml><?xml version="1.0" encoding="utf-8"?>
<sst xmlns="http://schemas.openxmlformats.org/spreadsheetml/2006/main" count="178" uniqueCount="70">
  <si>
    <t>Group:</t>
  </si>
  <si>
    <t>Before pairing</t>
  </si>
  <si>
    <t>After pairing</t>
  </si>
  <si>
    <t>Compartment</t>
  </si>
  <si>
    <t>Drug</t>
  </si>
  <si>
    <t>Saline</t>
  </si>
  <si>
    <t xml:space="preserve">Drug </t>
  </si>
  <si>
    <t>average</t>
  </si>
  <si>
    <t>SEM</t>
  </si>
  <si>
    <t>2way RM ANOVA</t>
  </si>
  <si>
    <t>F (DFn, DFd)</t>
  </si>
  <si>
    <t>P value</t>
  </si>
  <si>
    <t>N</t>
  </si>
  <si>
    <t>Interaction</t>
  </si>
  <si>
    <t>Bonferroni's multiple comparison</t>
  </si>
  <si>
    <t>Mean Diff.</t>
  </si>
  <si>
    <t>95.00% CI of diff.</t>
  </si>
  <si>
    <t>P Value</t>
  </si>
  <si>
    <t>Drug vs Saline compartment</t>
  </si>
  <si>
    <t>&gt;0.9999</t>
  </si>
  <si>
    <t>Conditioned Place Aversion experiment after retrograde transduction of LC:SC and LC:PFC module with CAV2: PRS-EGFP-2a-PSAM</t>
  </si>
  <si>
    <t>LC:SC + 10mg/kg PSEM308</t>
  </si>
  <si>
    <t>LC:PFC + 10mg/kg PSEM308</t>
  </si>
  <si>
    <t>F (1, 12) = 14.2</t>
  </si>
  <si>
    <t>P=0.0027</t>
  </si>
  <si>
    <t>F (1, 12) = 5.433</t>
  </si>
  <si>
    <t>P=0.0380</t>
  </si>
  <si>
    <t>-44.2 to 126.6</t>
  </si>
  <si>
    <t>-240.5 to -69.73</t>
  </si>
  <si>
    <t>-220.1 to 126.7</t>
  </si>
  <si>
    <t>-136.1 to 210.6</t>
  </si>
  <si>
    <t>F (1, 12) = 0.6401</t>
  </si>
  <si>
    <t>P=0.4392</t>
  </si>
  <si>
    <t>F (1, 12) = 0.008977</t>
  </si>
  <si>
    <t>P=0.9261</t>
  </si>
  <si>
    <t>PSEM308</t>
  </si>
  <si>
    <t>Naïve (control)</t>
  </si>
  <si>
    <t>LC:SC</t>
  </si>
  <si>
    <t>LC:PFC</t>
  </si>
  <si>
    <t>Open field experiment after retrograde transduction of LC:SC and LC:PFC module with CAV2: PRS-EGFP-2a-PSAM</t>
  </si>
  <si>
    <t>Time (s) spend in the drug- or saline paired compartment is reported below</t>
  </si>
  <si>
    <t xml:space="preserve">Total distance (cm) </t>
  </si>
  <si>
    <t>Immobility duration (%)</t>
  </si>
  <si>
    <t>Time in centre (%)</t>
  </si>
  <si>
    <t>PSEM308 vs Saline</t>
  </si>
  <si>
    <t>Naïve</t>
  </si>
  <si>
    <t>F (2, 19) = 3.53</t>
  </si>
  <si>
    <t>P=0.0497</t>
  </si>
  <si>
    <t>F (1, 19) = 4.937</t>
  </si>
  <si>
    <t>P=0.0386</t>
  </si>
  <si>
    <t>-4.891 to 3.202</t>
  </si>
  <si>
    <t>-1.712 to 4.896</t>
  </si>
  <si>
    <t>0.947 to 8.44</t>
  </si>
  <si>
    <t>Total distance (cm)</t>
  </si>
  <si>
    <t>F (2, 19) = 9.969</t>
  </si>
  <si>
    <t>P=0.0011</t>
  </si>
  <si>
    <t>F (1, 19) = 4.218</t>
  </si>
  <si>
    <t>P=0.0540</t>
  </si>
  <si>
    <t>-1026 to 404.2</t>
  </si>
  <si>
    <t>-592.8 to 575</t>
  </si>
  <si>
    <t>546.6 to 1871</t>
  </si>
  <si>
    <t>F (2, 19) = 5.635</t>
  </si>
  <si>
    <t>P=0.0120</t>
  </si>
  <si>
    <t>F (1, 19) = 6.542</t>
  </si>
  <si>
    <t>P=0.0192</t>
  </si>
  <si>
    <t>-15.7 to 20.36</t>
  </si>
  <si>
    <t>-18.37 to 11.07</t>
  </si>
  <si>
    <t>-43.28 to -9.894</t>
  </si>
  <si>
    <t>Figure 4 B:</t>
  </si>
  <si>
    <t>Figure 4 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</si>
</sst>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164" fontId="0" fillId="0" borderId="0" xfId="0" applyNumberFormat="1"/>
    <xf numFmtId="164" fontId="1" fillId="0" borderId="1" xfId="0" applyNumberFormat="1" applyFont="1" applyBorder="1"/>
    <xf numFmtId="0" fontId="1" fillId="0" borderId="1" xfId="0" applyFont="1" applyBorder="1"/>
    <xf numFmtId="164" fontId="0" fillId="0" borderId="1" xfId="0" applyNumberFormat="1" applyBorder="1"/>
    <xf numFmtId="164" fontId="0" fillId="0" borderId="0" xfId="0" applyNumberFormat="1" applyBorder="1"/>
    <xf numFmtId="164" fontId="1" fillId="0" borderId="0" xfId="0" applyNumberFormat="1" applyFont="1" applyBorder="1"/>
    <xf numFmtId="0" fontId="1" fillId="0" borderId="0" xfId="0" applyFont="1" applyBorder="1"/>
    <xf numFmtId="49" fontId="0" fillId="0" borderId="0" xfId="0" applyNumberFormat="1"/>
    <xf numFmtId="0" fontId="3" fillId="0" borderId="2" xfId="0" applyFont="1" applyBorder="1"/>
    <xf numFmtId="0" fontId="1" fillId="0" borderId="3" xfId="0" applyFont="1" applyBorder="1"/>
    <xf numFmtId="0" fontId="4" fillId="0" borderId="3" xfId="0" applyFont="1" applyBorder="1"/>
    <xf numFmtId="0" fontId="4" fillId="0" borderId="4" xfId="0" applyFont="1" applyBorder="1"/>
    <xf numFmtId="164" fontId="0" fillId="0" borderId="2" xfId="0" applyNumberForma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0" borderId="5" xfId="0" applyFont="1" applyBorder="1"/>
    <xf numFmtId="0" fontId="3" fillId="0" borderId="0" xfId="0" applyFont="1" applyBorder="1"/>
    <xf numFmtId="0" fontId="0" fillId="0" borderId="0" xfId="0" applyFont="1"/>
    <xf numFmtId="0" fontId="3" fillId="0" borderId="6" xfId="0" applyFont="1" applyBorder="1"/>
    <xf numFmtId="0" fontId="4" fillId="0" borderId="7" xfId="0" applyFont="1" applyBorder="1"/>
    <xf numFmtId="164" fontId="3" fillId="0" borderId="8" xfId="0" applyNumberFormat="1" applyFont="1" applyBorder="1"/>
    <xf numFmtId="164" fontId="0" fillId="0" borderId="6" xfId="0" applyNumberForma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9"/>
  <sheetViews>
    <sheetView tabSelected="1" workbookViewId="0">
      <selection activeCell="A2" sqref="A2"/>
    </sheetView>
  </sheetViews>
  <sheetFormatPr defaultRowHeight="15" x14ac:dyDescent="0.25"/>
  <sheetData>
    <row r="1" spans="1:23" ht="18.75" x14ac:dyDescent="0.3">
      <c r="A1" s="1" t="s">
        <v>69</v>
      </c>
      <c r="B1" s="1"/>
      <c r="C1" s="1" t="s">
        <v>20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s="21" customFormat="1" x14ac:dyDescent="0.25">
      <c r="A2" s="2"/>
      <c r="B2" s="2"/>
      <c r="C2" s="2" t="s">
        <v>40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4" spans="1:23" ht="15.75" x14ac:dyDescent="0.25">
      <c r="A4" s="2"/>
      <c r="B4" s="3" t="s">
        <v>0</v>
      </c>
      <c r="C4" s="3" t="s">
        <v>21</v>
      </c>
      <c r="D4" s="3"/>
      <c r="E4" s="3"/>
      <c r="F4" s="2"/>
      <c r="G4" s="2"/>
      <c r="H4" s="2"/>
      <c r="I4" s="2"/>
      <c r="J4" s="2"/>
      <c r="K4" s="2"/>
      <c r="L4" s="2"/>
      <c r="M4" s="3" t="s">
        <v>0</v>
      </c>
      <c r="N4" s="3" t="s">
        <v>22</v>
      </c>
      <c r="O4" s="3"/>
      <c r="P4" s="3"/>
      <c r="Q4" s="2"/>
      <c r="R4" s="2"/>
      <c r="S4" s="2"/>
      <c r="T4" s="2"/>
      <c r="U4" s="2"/>
      <c r="V4" s="2"/>
      <c r="W4" s="2"/>
    </row>
    <row r="6" spans="1:23" x14ac:dyDescent="0.25">
      <c r="A6" s="2"/>
      <c r="B6" s="2"/>
      <c r="C6" s="2"/>
      <c r="D6" s="2"/>
      <c r="E6" s="2" t="s">
        <v>1</v>
      </c>
      <c r="F6" s="2"/>
      <c r="G6" s="2"/>
      <c r="H6" s="2" t="s">
        <v>2</v>
      </c>
      <c r="I6" s="2"/>
      <c r="J6" s="2"/>
      <c r="K6" s="2"/>
      <c r="L6" s="2"/>
      <c r="M6" s="2"/>
      <c r="N6" s="2"/>
      <c r="O6" s="2"/>
      <c r="P6" s="2" t="s">
        <v>1</v>
      </c>
      <c r="Q6" s="2"/>
      <c r="R6" s="2"/>
      <c r="S6" s="2" t="s">
        <v>2</v>
      </c>
      <c r="T6" s="2"/>
      <c r="U6" s="2"/>
      <c r="V6" s="2"/>
      <c r="W6" s="2"/>
    </row>
    <row r="7" spans="1:23" x14ac:dyDescent="0.25">
      <c r="A7" s="2"/>
      <c r="B7" s="2"/>
      <c r="C7" s="2" t="s">
        <v>3</v>
      </c>
      <c r="D7" s="2"/>
      <c r="E7" s="2" t="s">
        <v>4</v>
      </c>
      <c r="F7" s="2" t="s">
        <v>5</v>
      </c>
      <c r="G7" s="2"/>
      <c r="H7" s="2" t="s">
        <v>6</v>
      </c>
      <c r="I7" s="2" t="s">
        <v>5</v>
      </c>
      <c r="J7" s="2"/>
      <c r="K7" s="2"/>
      <c r="L7" s="2"/>
      <c r="M7" s="2"/>
      <c r="N7" s="2" t="s">
        <v>3</v>
      </c>
      <c r="O7" s="2"/>
      <c r="P7" s="2" t="s">
        <v>4</v>
      </c>
      <c r="Q7" s="2" t="s">
        <v>5</v>
      </c>
      <c r="R7" s="2"/>
      <c r="S7" s="2" t="s">
        <v>6</v>
      </c>
      <c r="T7" s="2" t="s">
        <v>5</v>
      </c>
      <c r="U7" s="2"/>
      <c r="V7" s="2"/>
      <c r="W7" s="2"/>
    </row>
    <row r="8" spans="1:23" x14ac:dyDescent="0.25">
      <c r="E8" s="4">
        <v>401.10700000000003</v>
      </c>
      <c r="F8" s="4">
        <v>233.548</v>
      </c>
      <c r="G8" s="4"/>
      <c r="H8" s="4">
        <v>304.80099999999999</v>
      </c>
      <c r="I8" s="4">
        <v>182.50700000000001</v>
      </c>
      <c r="J8" s="4"/>
      <c r="K8" s="4"/>
      <c r="M8" s="4"/>
      <c r="N8" s="4"/>
      <c r="O8" s="4"/>
      <c r="P8" s="4">
        <v>401.61599999999999</v>
      </c>
      <c r="Q8" s="4">
        <v>340.83199999999999</v>
      </c>
      <c r="R8" s="4"/>
      <c r="S8" s="4">
        <v>170.30099999999999</v>
      </c>
      <c r="T8" s="4">
        <v>513.13599999999997</v>
      </c>
    </row>
    <row r="9" spans="1:23" x14ac:dyDescent="0.25">
      <c r="E9" s="4">
        <v>491.702</v>
      </c>
      <c r="F9" s="4">
        <v>213.85400000000001</v>
      </c>
      <c r="G9" s="4"/>
      <c r="H9" s="4">
        <v>288.18400000000003</v>
      </c>
      <c r="I9" s="4">
        <v>385.678</v>
      </c>
      <c r="J9" s="4"/>
      <c r="K9" s="4"/>
      <c r="M9" s="4"/>
      <c r="N9" s="4"/>
      <c r="O9" s="4"/>
      <c r="P9" s="4">
        <v>409.41500000000002</v>
      </c>
      <c r="Q9" s="4">
        <v>326.36500000000001</v>
      </c>
      <c r="R9" s="4"/>
      <c r="S9" s="4">
        <v>251.417</v>
      </c>
      <c r="T9" s="4">
        <v>443.95499999999998</v>
      </c>
    </row>
    <row r="10" spans="1:23" x14ac:dyDescent="0.25">
      <c r="E10" s="4">
        <v>223.751</v>
      </c>
      <c r="F10" s="4">
        <v>404.62599999999998</v>
      </c>
      <c r="G10" s="4"/>
      <c r="H10" s="4">
        <v>308.964</v>
      </c>
      <c r="I10" s="4">
        <v>174.798</v>
      </c>
      <c r="J10" s="4"/>
      <c r="K10" s="4"/>
      <c r="M10" s="4"/>
      <c r="N10" s="4"/>
      <c r="O10" s="4"/>
      <c r="P10" s="4">
        <v>415.64499999999998</v>
      </c>
      <c r="Q10" s="4">
        <v>256.41800000000001</v>
      </c>
      <c r="R10" s="4"/>
      <c r="S10" s="4">
        <v>243.137</v>
      </c>
      <c r="T10" s="4">
        <v>480.90600000000001</v>
      </c>
    </row>
    <row r="11" spans="1:23" x14ac:dyDescent="0.25">
      <c r="E11" s="4">
        <v>80</v>
      </c>
      <c r="F11" s="4">
        <v>714</v>
      </c>
      <c r="H11" s="4">
        <v>431.70499999999998</v>
      </c>
      <c r="I11" s="4">
        <v>305.59800000000001</v>
      </c>
      <c r="J11" s="4"/>
      <c r="K11" s="4"/>
      <c r="M11" s="4"/>
      <c r="N11" s="4"/>
      <c r="O11" s="4"/>
      <c r="P11" s="4">
        <v>367.29300000000001</v>
      </c>
      <c r="Q11" s="4">
        <v>319.24599999999998</v>
      </c>
      <c r="R11" s="4"/>
      <c r="S11" s="4">
        <v>266.68</v>
      </c>
      <c r="T11" s="4">
        <v>399.82</v>
      </c>
    </row>
    <row r="12" spans="1:23" x14ac:dyDescent="0.25">
      <c r="E12" s="4">
        <v>167.78800000000001</v>
      </c>
      <c r="F12" s="4">
        <v>222.17099999999999</v>
      </c>
      <c r="G12" s="4"/>
      <c r="H12" s="4">
        <v>218.517</v>
      </c>
      <c r="I12" s="4">
        <v>395.024</v>
      </c>
      <c r="J12" s="4"/>
      <c r="K12" s="4"/>
      <c r="M12" s="4"/>
      <c r="N12" s="4"/>
      <c r="O12" s="4"/>
      <c r="P12" s="4">
        <v>239.06700000000001</v>
      </c>
      <c r="Q12" s="4">
        <v>290.351</v>
      </c>
      <c r="R12" s="4"/>
      <c r="S12" s="4">
        <v>229.36</v>
      </c>
      <c r="T12" s="4">
        <v>458.75299999999999</v>
      </c>
    </row>
    <row r="13" spans="1:23" x14ac:dyDescent="0.25">
      <c r="E13" s="4">
        <v>208.221</v>
      </c>
      <c r="F13" s="4">
        <v>151.63900000000001</v>
      </c>
      <c r="G13" s="4"/>
      <c r="H13" s="4">
        <v>238.89500000000001</v>
      </c>
      <c r="I13" s="4">
        <v>197.48500000000001</v>
      </c>
      <c r="J13" s="4"/>
      <c r="K13" s="4"/>
      <c r="M13" s="4"/>
      <c r="N13" s="4"/>
      <c r="O13" s="4"/>
      <c r="P13" s="4">
        <v>311.404</v>
      </c>
      <c r="Q13" s="4">
        <v>395.14</v>
      </c>
      <c r="R13" s="4"/>
      <c r="S13" s="4">
        <v>311.404</v>
      </c>
      <c r="T13" s="4">
        <v>395.14</v>
      </c>
    </row>
    <row r="14" spans="1:23" x14ac:dyDescent="0.25">
      <c r="E14" s="4">
        <v>214.51599999999999</v>
      </c>
      <c r="F14" s="4">
        <v>174.30699999999999</v>
      </c>
      <c r="G14" s="4"/>
      <c r="H14" s="4">
        <v>340.745</v>
      </c>
      <c r="I14" s="4">
        <v>230.053</v>
      </c>
      <c r="J14" s="4"/>
      <c r="K14" s="4"/>
      <c r="M14" s="4"/>
      <c r="N14" s="4"/>
      <c r="O14" s="4"/>
      <c r="P14" s="4">
        <v>365.673</v>
      </c>
      <c r="Q14" s="4">
        <v>293.392</v>
      </c>
      <c r="R14" s="4"/>
      <c r="S14" s="4">
        <v>387.25299999999999</v>
      </c>
      <c r="T14" s="4">
        <v>253.74600000000001</v>
      </c>
    </row>
    <row r="15" spans="1:23" x14ac:dyDescent="0.25">
      <c r="E15" s="5">
        <f>AVERAGE(E8:E14)</f>
        <v>255.29785714285714</v>
      </c>
      <c r="F15" s="5">
        <f>AVERAGE(F8:F14)</f>
        <v>302.02071428571429</v>
      </c>
      <c r="G15" s="4"/>
      <c r="H15" s="5">
        <f>AVERAGE(H8:H14)</f>
        <v>304.54442857142857</v>
      </c>
      <c r="I15" s="5">
        <f>AVERAGE(I8:I14)</f>
        <v>267.30614285714285</v>
      </c>
      <c r="J15" s="6" t="s">
        <v>7</v>
      </c>
      <c r="K15" s="4"/>
      <c r="L15" s="4"/>
      <c r="M15" s="4"/>
      <c r="N15" s="4"/>
      <c r="O15" s="6" t="s">
        <v>7</v>
      </c>
      <c r="P15" s="5">
        <f>AVERAGE(P8:P14)</f>
        <v>358.58757142857149</v>
      </c>
      <c r="Q15" s="5">
        <f>AVERAGE(Q8:Q14)</f>
        <v>317.39199999999994</v>
      </c>
      <c r="R15" s="7"/>
      <c r="S15" s="5">
        <f>AVERAGE(S8:S14)</f>
        <v>265.6502857142857</v>
      </c>
      <c r="T15" s="5">
        <f>AVERAGE(T8:T14)</f>
        <v>420.77942857142853</v>
      </c>
      <c r="U15" s="6" t="s">
        <v>7</v>
      </c>
    </row>
    <row r="16" spans="1:23" x14ac:dyDescent="0.25">
      <c r="E16" s="9">
        <f>(STDEV(E8:E14))/(SQRT(COUNT(E8:E14)))</f>
        <v>53.543292066384211</v>
      </c>
      <c r="F16" s="9">
        <f>(STDEV(F8:F14))/(SQRT(COUNT(F8:F14)))</f>
        <v>75.280125800624319</v>
      </c>
      <c r="G16" s="4"/>
      <c r="H16" s="9">
        <f>(STDEV(H8:H14))/(SQRT(COUNT(H8:H14)))</f>
        <v>26.492640622181309</v>
      </c>
      <c r="I16" s="9">
        <f>(STDEV(I8:I14))/(SQRT(COUNT(I8:I14)))</f>
        <v>35.790878622132468</v>
      </c>
      <c r="J16" s="10" t="s">
        <v>8</v>
      </c>
      <c r="K16" s="4"/>
      <c r="L16" s="4"/>
      <c r="M16" s="4"/>
      <c r="N16" s="4"/>
      <c r="O16" s="10" t="s">
        <v>8</v>
      </c>
      <c r="P16" s="9">
        <f>(STDEV(P8:P14))/(SQRT(COUNT(P8:P14)))</f>
        <v>24.06730023620975</v>
      </c>
      <c r="Q16" s="9">
        <f>(STDEV(Q8:Q14))/(SQRT(COUNT(Q8:Q14)))</f>
        <v>16.69272831847114</v>
      </c>
      <c r="R16" s="8"/>
      <c r="S16" s="9">
        <f>(STDEV(S8:S14))/(SQRT(COUNT(S8:S14)))</f>
        <v>25.819699190194108</v>
      </c>
      <c r="T16" s="9">
        <f>(STDEV(T8:T14))/(SQRT(COUNT(T8:T14)))</f>
        <v>32.041968133963998</v>
      </c>
      <c r="U16" s="10" t="s">
        <v>8</v>
      </c>
    </row>
    <row r="17" spans="3:23" x14ac:dyDescent="0.25">
      <c r="L17" s="4"/>
      <c r="M17" s="4"/>
      <c r="N17" s="4"/>
      <c r="O17" s="4"/>
      <c r="P17" s="4"/>
      <c r="Q17" s="4"/>
      <c r="R17" s="4"/>
      <c r="S17" s="4"/>
      <c r="T17" s="4"/>
    </row>
    <row r="18" spans="3:23" x14ac:dyDescent="0.25">
      <c r="L18" s="4"/>
      <c r="M18" s="4"/>
      <c r="N18" s="4"/>
      <c r="O18" s="4"/>
      <c r="P18" s="4"/>
      <c r="Q18" s="4"/>
      <c r="R18" s="4"/>
      <c r="S18" s="4"/>
      <c r="T18" s="4"/>
    </row>
    <row r="19" spans="3:23" x14ac:dyDescent="0.25">
      <c r="E19" s="4"/>
      <c r="F19" s="4"/>
      <c r="H19" s="4"/>
      <c r="I19" s="4"/>
      <c r="L19" s="4"/>
      <c r="M19" s="4"/>
      <c r="N19" s="4"/>
      <c r="O19" s="4"/>
      <c r="P19" s="4"/>
      <c r="Q19" s="4"/>
      <c r="R19" s="4"/>
      <c r="S19" s="4"/>
      <c r="T19" s="4"/>
    </row>
    <row r="20" spans="3:23" x14ac:dyDescent="0.25">
      <c r="L20" s="4"/>
      <c r="M20" s="4"/>
      <c r="N20" s="4"/>
      <c r="O20" s="4"/>
      <c r="P20" s="4"/>
      <c r="Q20" s="4"/>
      <c r="R20" s="4"/>
      <c r="S20" s="4"/>
      <c r="T20" s="4"/>
    </row>
    <row r="21" spans="3:23" x14ac:dyDescent="0.25"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3:23" x14ac:dyDescent="0.25">
      <c r="C22" s="2" t="s">
        <v>9</v>
      </c>
      <c r="D22" s="2"/>
      <c r="E22" s="2" t="s">
        <v>10</v>
      </c>
      <c r="F22" s="2"/>
      <c r="G22" s="2" t="s">
        <v>11</v>
      </c>
      <c r="H22" s="2"/>
      <c r="I22" s="2" t="s">
        <v>12</v>
      </c>
      <c r="J22" s="2"/>
      <c r="K22" s="2"/>
      <c r="N22" s="2" t="s">
        <v>9</v>
      </c>
      <c r="O22" s="2"/>
      <c r="P22" s="2" t="s">
        <v>10</v>
      </c>
      <c r="Q22" s="2"/>
      <c r="R22" s="2" t="s">
        <v>11</v>
      </c>
      <c r="S22" s="2"/>
      <c r="T22" s="2" t="s">
        <v>12</v>
      </c>
      <c r="U22" s="2"/>
      <c r="V22" s="2"/>
      <c r="W22" s="2"/>
    </row>
    <row r="23" spans="3:23" x14ac:dyDescent="0.25">
      <c r="C23" t="s">
        <v>13</v>
      </c>
      <c r="E23" t="s">
        <v>31</v>
      </c>
      <c r="G23" t="s">
        <v>32</v>
      </c>
      <c r="I23">
        <v>7</v>
      </c>
      <c r="N23" t="s">
        <v>13</v>
      </c>
      <c r="P23" t="s">
        <v>23</v>
      </c>
      <c r="R23" t="s">
        <v>24</v>
      </c>
      <c r="T23">
        <v>7</v>
      </c>
    </row>
    <row r="24" spans="3:23" x14ac:dyDescent="0.25">
      <c r="C24" t="s">
        <v>4</v>
      </c>
      <c r="E24" t="s">
        <v>33</v>
      </c>
      <c r="G24" t="s">
        <v>34</v>
      </c>
      <c r="N24" t="s">
        <v>4</v>
      </c>
      <c r="P24" t="s">
        <v>25</v>
      </c>
      <c r="R24" t="s">
        <v>26</v>
      </c>
    </row>
    <row r="26" spans="3:23" x14ac:dyDescent="0.25">
      <c r="C26" s="2" t="s">
        <v>14</v>
      </c>
      <c r="E26" s="2"/>
      <c r="F26" s="2"/>
      <c r="G26" s="2" t="s">
        <v>15</v>
      </c>
      <c r="H26" s="2"/>
      <c r="I26" s="2" t="s">
        <v>16</v>
      </c>
      <c r="J26" s="2"/>
      <c r="K26" s="2" t="s">
        <v>17</v>
      </c>
      <c r="N26" s="2" t="s">
        <v>14</v>
      </c>
      <c r="P26" s="2"/>
      <c r="Q26" s="2"/>
      <c r="R26" s="2" t="s">
        <v>15</v>
      </c>
      <c r="S26" s="2"/>
      <c r="T26" s="2" t="s">
        <v>16</v>
      </c>
      <c r="U26" s="2"/>
      <c r="V26" s="2" t="s">
        <v>17</v>
      </c>
      <c r="W26" s="2"/>
    </row>
    <row r="27" spans="3:23" x14ac:dyDescent="0.25">
      <c r="C27" t="s">
        <v>18</v>
      </c>
      <c r="N27" t="s">
        <v>18</v>
      </c>
    </row>
    <row r="28" spans="3:23" x14ac:dyDescent="0.25">
      <c r="E28" s="11" t="s">
        <v>1</v>
      </c>
      <c r="G28">
        <v>-46.72</v>
      </c>
      <c r="I28" t="s">
        <v>29</v>
      </c>
      <c r="K28" t="s">
        <v>19</v>
      </c>
      <c r="P28" s="11" t="s">
        <v>1</v>
      </c>
      <c r="R28">
        <v>41.2</v>
      </c>
      <c r="T28" t="s">
        <v>27</v>
      </c>
      <c r="V28">
        <v>0.5202</v>
      </c>
    </row>
    <row r="29" spans="3:23" x14ac:dyDescent="0.25">
      <c r="E29" s="11" t="s">
        <v>2</v>
      </c>
      <c r="G29">
        <v>37.24</v>
      </c>
      <c r="I29" t="s">
        <v>30</v>
      </c>
      <c r="K29" t="s">
        <v>19</v>
      </c>
      <c r="P29" s="11" t="s">
        <v>2</v>
      </c>
      <c r="R29">
        <v>-155.1</v>
      </c>
      <c r="T29" t="s">
        <v>28</v>
      </c>
      <c r="V29">
        <v>4.0000000000000002E-4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34"/>
  <sheetViews>
    <sheetView workbookViewId="0"/>
  </sheetViews>
  <sheetFormatPr defaultRowHeight="15" x14ac:dyDescent="0.25"/>
  <cols>
    <col min="14" max="15" width="9.5703125" bestFit="1" customWidth="1"/>
    <col min="17" max="18" width="9.5703125" bestFit="1" customWidth="1"/>
    <col min="20" max="21" width="9.5703125" bestFit="1" customWidth="1"/>
  </cols>
  <sheetData>
    <row r="1" spans="1:32" ht="18.75" x14ac:dyDescent="0.3">
      <c r="A1" s="1" t="s">
        <v>68</v>
      </c>
      <c r="B1" s="1"/>
      <c r="C1" s="1" t="s">
        <v>39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32" x14ac:dyDescent="0.25">
      <c r="C2" s="2"/>
    </row>
    <row r="5" spans="1:32" s="2" customFormat="1" x14ac:dyDescent="0.25">
      <c r="B5" s="2" t="s">
        <v>43</v>
      </c>
      <c r="M5" s="2" t="s">
        <v>42</v>
      </c>
      <c r="X5" s="2" t="s">
        <v>41</v>
      </c>
    </row>
    <row r="7" spans="1:32" ht="15.75" x14ac:dyDescent="0.25">
      <c r="B7" s="3" t="s">
        <v>36</v>
      </c>
      <c r="C7" s="3"/>
      <c r="D7" s="3"/>
      <c r="E7" s="12" t="s">
        <v>37</v>
      </c>
      <c r="F7" s="3"/>
      <c r="G7" s="3"/>
      <c r="H7" s="12" t="s">
        <v>38</v>
      </c>
      <c r="I7" s="3"/>
      <c r="J7" s="3"/>
      <c r="M7" s="3" t="s">
        <v>36</v>
      </c>
      <c r="N7" s="3"/>
      <c r="O7" s="22"/>
      <c r="P7" s="20" t="s">
        <v>37</v>
      </c>
      <c r="Q7" s="3"/>
      <c r="R7" s="22"/>
      <c r="S7" s="20" t="s">
        <v>38</v>
      </c>
      <c r="T7" s="3"/>
      <c r="U7" s="3"/>
      <c r="X7" s="3" t="s">
        <v>36</v>
      </c>
      <c r="Y7" s="3"/>
      <c r="Z7" s="3"/>
      <c r="AA7" s="12" t="s">
        <v>37</v>
      </c>
      <c r="AB7" s="3"/>
      <c r="AC7" s="3"/>
      <c r="AD7" s="12" t="s">
        <v>38</v>
      </c>
      <c r="AE7" s="3"/>
      <c r="AF7" s="3"/>
    </row>
    <row r="8" spans="1:32" x14ac:dyDescent="0.25">
      <c r="B8" s="13"/>
      <c r="C8" s="14" t="s">
        <v>5</v>
      </c>
      <c r="D8" s="14" t="s">
        <v>35</v>
      </c>
      <c r="E8" s="15"/>
      <c r="F8" s="14" t="s">
        <v>5</v>
      </c>
      <c r="G8" s="14" t="s">
        <v>35</v>
      </c>
      <c r="H8" s="15"/>
      <c r="I8" s="14" t="s">
        <v>5</v>
      </c>
      <c r="J8" s="14" t="s">
        <v>35</v>
      </c>
      <c r="M8" s="13"/>
      <c r="N8" s="14" t="s">
        <v>5</v>
      </c>
      <c r="O8" s="23" t="s">
        <v>35</v>
      </c>
      <c r="P8" s="14"/>
      <c r="Q8" s="14" t="s">
        <v>5</v>
      </c>
      <c r="R8" s="23" t="s">
        <v>35</v>
      </c>
      <c r="S8" s="14"/>
      <c r="T8" s="14" t="s">
        <v>5</v>
      </c>
      <c r="U8" s="14" t="s">
        <v>35</v>
      </c>
      <c r="X8" s="13"/>
      <c r="Y8" s="14" t="s">
        <v>5</v>
      </c>
      <c r="Z8" s="14" t="s">
        <v>35</v>
      </c>
      <c r="AA8" s="15"/>
      <c r="AB8" s="14" t="s">
        <v>5</v>
      </c>
      <c r="AC8" s="14" t="s">
        <v>35</v>
      </c>
      <c r="AD8" s="15"/>
      <c r="AE8" s="14" t="s">
        <v>5</v>
      </c>
      <c r="AF8" s="14" t="s">
        <v>35</v>
      </c>
    </row>
    <row r="9" spans="1:32" x14ac:dyDescent="0.25">
      <c r="C9" s="4">
        <v>7.0190999999999999</v>
      </c>
      <c r="D9" s="4">
        <v>10.8643</v>
      </c>
      <c r="E9" s="16"/>
      <c r="F9" s="4">
        <v>9.7669300000000003</v>
      </c>
      <c r="G9" s="4">
        <v>4.3285200000000001</v>
      </c>
      <c r="H9" s="16"/>
      <c r="I9" s="4">
        <v>5.1054399999999998</v>
      </c>
      <c r="J9" s="4">
        <v>0.88691799999999998</v>
      </c>
      <c r="N9" s="4">
        <v>27.343399999999999</v>
      </c>
      <c r="O9" s="25">
        <v>38.213700000000003</v>
      </c>
      <c r="P9" s="4"/>
      <c r="Q9" s="4">
        <v>27.857900000000001</v>
      </c>
      <c r="R9" s="25">
        <v>25.638200000000001</v>
      </c>
      <c r="S9" s="4"/>
      <c r="T9" s="4">
        <v>40.954500000000003</v>
      </c>
      <c r="U9" s="4">
        <v>74.501099999999994</v>
      </c>
      <c r="Y9" s="4">
        <v>2517.46</v>
      </c>
      <c r="Z9" s="4">
        <v>1963.86</v>
      </c>
      <c r="AA9" s="16"/>
      <c r="AB9" s="4">
        <v>1577.21</v>
      </c>
      <c r="AC9" s="4">
        <v>1889.1</v>
      </c>
      <c r="AD9" s="16"/>
      <c r="AE9" s="4">
        <v>1454.94</v>
      </c>
      <c r="AF9" s="4">
        <v>592.44500000000005</v>
      </c>
    </row>
    <row r="10" spans="1:32" x14ac:dyDescent="0.25">
      <c r="C10" s="4">
        <v>3.88802</v>
      </c>
      <c r="D10" s="4">
        <v>5.2865399999999996</v>
      </c>
      <c r="E10" s="16"/>
      <c r="F10" s="4">
        <v>8.1021099999999997</v>
      </c>
      <c r="G10" s="4">
        <v>6.7702600000000004</v>
      </c>
      <c r="H10" s="16"/>
      <c r="I10" s="4">
        <v>3.5516100000000002</v>
      </c>
      <c r="J10" s="4">
        <v>0.77605299999999999</v>
      </c>
      <c r="N10" s="4">
        <v>29.282399999999999</v>
      </c>
      <c r="O10" s="25">
        <v>39.226999999999997</v>
      </c>
      <c r="P10" s="4"/>
      <c r="Q10" s="4">
        <v>17.092099999999999</v>
      </c>
      <c r="R10" s="25">
        <v>39.178699999999999</v>
      </c>
      <c r="S10" s="4"/>
      <c r="T10" s="4">
        <v>35.627099999999999</v>
      </c>
      <c r="U10" s="4">
        <v>55.3215</v>
      </c>
      <c r="Y10" s="4">
        <v>1984.73</v>
      </c>
      <c r="Z10" s="4">
        <v>3123.24</v>
      </c>
      <c r="AA10" s="16"/>
      <c r="AB10" s="4">
        <v>2365.13</v>
      </c>
      <c r="AC10" s="4">
        <v>1817.63</v>
      </c>
      <c r="AD10" s="16"/>
      <c r="AE10" s="4">
        <v>1316.01</v>
      </c>
      <c r="AF10" s="4">
        <v>844.88499999999999</v>
      </c>
    </row>
    <row r="11" spans="1:32" x14ac:dyDescent="0.25">
      <c r="C11" s="4">
        <v>6.0444399999999998</v>
      </c>
      <c r="D11" s="4">
        <v>7.6666699999999999</v>
      </c>
      <c r="E11" s="16"/>
      <c r="F11" s="4">
        <v>6.6518800000000002</v>
      </c>
      <c r="G11" s="4">
        <v>7.5471700000000004</v>
      </c>
      <c r="H11" s="16"/>
      <c r="I11" s="4">
        <v>11.3208</v>
      </c>
      <c r="J11" s="4">
        <v>4.5454499999999998</v>
      </c>
      <c r="N11" s="4">
        <v>30.866700000000002</v>
      </c>
      <c r="O11" s="25">
        <v>41.222200000000001</v>
      </c>
      <c r="P11" s="4"/>
      <c r="Q11" s="4">
        <v>30.709499999999998</v>
      </c>
      <c r="R11" s="25">
        <v>25.860199999999999</v>
      </c>
      <c r="S11" s="4"/>
      <c r="T11" s="4">
        <v>22.974499999999999</v>
      </c>
      <c r="U11" s="4">
        <v>72.172899999999998</v>
      </c>
      <c r="Y11" s="4">
        <v>1835.08</v>
      </c>
      <c r="Z11" s="4">
        <v>1773</v>
      </c>
      <c r="AA11" s="16"/>
      <c r="AB11" s="4">
        <v>1809.65</v>
      </c>
      <c r="AC11" s="4">
        <v>1998.56</v>
      </c>
      <c r="AD11" s="16"/>
      <c r="AE11" s="4">
        <v>2273.84</v>
      </c>
      <c r="AF11" s="4">
        <v>689.63199999999995</v>
      </c>
    </row>
    <row r="12" spans="1:32" x14ac:dyDescent="0.25">
      <c r="C12" s="4">
        <v>5.5753000000000004</v>
      </c>
      <c r="D12" s="4">
        <v>5.4864499999999996</v>
      </c>
      <c r="E12" s="16"/>
      <c r="F12" s="4">
        <v>7.8714000000000004</v>
      </c>
      <c r="G12" s="4">
        <v>13.6364</v>
      </c>
      <c r="H12" s="16"/>
      <c r="I12" s="4">
        <v>7.1079499999999998</v>
      </c>
      <c r="J12" s="4">
        <v>1.51044</v>
      </c>
      <c r="N12" s="4">
        <v>27.632200000000001</v>
      </c>
      <c r="O12" s="25">
        <v>27.498899999999999</v>
      </c>
      <c r="P12" s="4"/>
      <c r="Q12" s="4">
        <v>38.802700000000002</v>
      </c>
      <c r="R12" s="25">
        <v>43.459000000000003</v>
      </c>
      <c r="S12" s="4"/>
      <c r="T12" s="4">
        <v>37.872100000000003</v>
      </c>
      <c r="U12" s="4">
        <v>56.152799999999999</v>
      </c>
      <c r="Y12" s="4">
        <v>2061.89</v>
      </c>
      <c r="Z12" s="4">
        <v>1798.14</v>
      </c>
      <c r="AA12" s="16"/>
      <c r="AB12" s="4">
        <v>1356.51</v>
      </c>
      <c r="AC12" s="4">
        <v>1608.56</v>
      </c>
      <c r="AD12" s="16"/>
      <c r="AE12" s="4">
        <v>2594.48</v>
      </c>
      <c r="AF12" s="4">
        <v>972.02800000000002</v>
      </c>
    </row>
    <row r="13" spans="1:32" x14ac:dyDescent="0.25">
      <c r="C13" s="4">
        <v>4.5757399999999997</v>
      </c>
      <c r="D13" s="4">
        <v>4.9089299999999998</v>
      </c>
      <c r="E13" s="16"/>
      <c r="F13" s="4">
        <v>3.44062</v>
      </c>
      <c r="G13" s="4">
        <v>1.7758</v>
      </c>
      <c r="H13" s="16"/>
      <c r="I13" s="4">
        <v>13.9938</v>
      </c>
      <c r="J13" s="4">
        <v>5.9529100000000001</v>
      </c>
      <c r="N13" s="4">
        <v>73.767200000000003</v>
      </c>
      <c r="O13" s="25">
        <v>22.478899999999999</v>
      </c>
      <c r="P13" s="4"/>
      <c r="Q13" s="4">
        <v>35.183100000000003</v>
      </c>
      <c r="R13" s="25">
        <v>31.8535</v>
      </c>
      <c r="S13" s="4"/>
      <c r="T13" s="4">
        <v>21.368300000000001</v>
      </c>
      <c r="U13" s="4">
        <v>29.92</v>
      </c>
      <c r="Y13" s="4">
        <v>785.07799999999997</v>
      </c>
      <c r="Z13" s="4">
        <v>2953.7</v>
      </c>
      <c r="AA13" s="16"/>
      <c r="AB13" s="4">
        <v>1667.4</v>
      </c>
      <c r="AC13" s="4">
        <v>2148.91</v>
      </c>
      <c r="AD13" s="16"/>
      <c r="AE13" s="4">
        <v>2864.9</v>
      </c>
      <c r="AF13" s="4">
        <v>1981.16</v>
      </c>
    </row>
    <row r="14" spans="1:32" x14ac:dyDescent="0.25">
      <c r="C14" s="4">
        <v>7.3967099999999997</v>
      </c>
      <c r="D14" s="4">
        <v>5.35318</v>
      </c>
      <c r="E14" s="16"/>
      <c r="F14" s="4">
        <v>7.7605300000000002</v>
      </c>
      <c r="G14" s="4">
        <v>1.7738400000000001</v>
      </c>
      <c r="H14" s="16"/>
      <c r="I14" s="4">
        <v>6.2902899999999997</v>
      </c>
      <c r="J14" s="4">
        <v>0.19995599999999999</v>
      </c>
      <c r="N14" s="4">
        <v>40.559800000000003</v>
      </c>
      <c r="O14" s="25">
        <v>46.845799999999997</v>
      </c>
      <c r="P14" s="4"/>
      <c r="Q14" s="4">
        <v>33.7029</v>
      </c>
      <c r="R14" s="25">
        <v>37.915700000000001</v>
      </c>
      <c r="S14" s="4"/>
      <c r="T14" s="4">
        <v>31.407</v>
      </c>
      <c r="U14" s="4">
        <v>81.026399999999995</v>
      </c>
      <c r="Y14" s="4">
        <v>2068.6799999999998</v>
      </c>
      <c r="Z14" s="4">
        <v>1506.47</v>
      </c>
      <c r="AA14" s="16"/>
      <c r="AB14" s="4">
        <v>1843.25</v>
      </c>
      <c r="AC14" s="4">
        <v>1500.95</v>
      </c>
      <c r="AD14" s="16"/>
      <c r="AE14" s="4">
        <v>2076.19</v>
      </c>
      <c r="AF14" s="4">
        <v>387.202</v>
      </c>
    </row>
    <row r="15" spans="1:32" x14ac:dyDescent="0.25">
      <c r="C15" s="4"/>
      <c r="D15" s="4"/>
      <c r="E15" s="16"/>
      <c r="F15" s="4">
        <v>3.3259400000000001</v>
      </c>
      <c r="G15" s="4">
        <v>7.5471700000000004</v>
      </c>
      <c r="H15" s="16"/>
      <c r="I15" s="4">
        <v>5.0422000000000002</v>
      </c>
      <c r="J15" s="4">
        <v>5.6876199999999999</v>
      </c>
      <c r="N15" s="4"/>
      <c r="O15" s="25"/>
      <c r="P15" s="4"/>
      <c r="Q15" s="4">
        <v>35.144100000000002</v>
      </c>
      <c r="R15" s="25">
        <v>36.847900000000003</v>
      </c>
      <c r="S15" s="4"/>
      <c r="T15" s="4">
        <v>26.543800000000001</v>
      </c>
      <c r="U15" s="4">
        <v>33.770299999999999</v>
      </c>
      <c r="Y15" s="4"/>
      <c r="Z15" s="4"/>
      <c r="AA15" s="16"/>
      <c r="AB15" s="4">
        <v>1582.78</v>
      </c>
      <c r="AC15" s="4">
        <v>1650.79</v>
      </c>
      <c r="AD15" s="16"/>
      <c r="AE15" s="4">
        <v>3095.14</v>
      </c>
      <c r="AF15" s="4">
        <v>1747.66</v>
      </c>
    </row>
    <row r="16" spans="1:32" x14ac:dyDescent="0.25">
      <c r="C16" s="4"/>
      <c r="D16" s="4"/>
      <c r="E16" s="16"/>
      <c r="F16" s="4">
        <v>14.726800000000001</v>
      </c>
      <c r="G16" s="4">
        <v>4.6656300000000002</v>
      </c>
      <c r="H16" s="16"/>
      <c r="I16" s="4"/>
      <c r="J16" s="4"/>
      <c r="N16" s="4"/>
      <c r="O16" s="25"/>
      <c r="P16" s="4"/>
      <c r="Q16" s="4">
        <v>26.210599999999999</v>
      </c>
      <c r="R16" s="25">
        <v>32.9482</v>
      </c>
      <c r="S16" s="4"/>
      <c r="T16" s="4"/>
      <c r="U16" s="4"/>
      <c r="Y16" s="4"/>
      <c r="Z16" s="4"/>
      <c r="AA16" s="16"/>
      <c r="AB16" s="4">
        <v>2618.08</v>
      </c>
      <c r="AC16" s="4">
        <v>2219.13</v>
      </c>
      <c r="AD16" s="16"/>
      <c r="AE16" s="4"/>
      <c r="AF16" s="4"/>
    </row>
    <row r="17" spans="2:33" x14ac:dyDescent="0.25">
      <c r="C17" s="4"/>
      <c r="D17" s="4"/>
      <c r="E17" s="16"/>
      <c r="F17" s="4">
        <v>11.8392</v>
      </c>
      <c r="G17" s="4">
        <v>11.1111</v>
      </c>
      <c r="H17" s="16"/>
      <c r="I17" s="4"/>
      <c r="J17" s="4"/>
      <c r="N17" s="4"/>
      <c r="O17" s="25"/>
      <c r="P17" s="4"/>
      <c r="Q17" s="4">
        <v>27.809899999999999</v>
      </c>
      <c r="R17" s="25">
        <v>31.666699999999999</v>
      </c>
      <c r="S17" s="4"/>
      <c r="T17" s="4"/>
      <c r="U17" s="4"/>
      <c r="Y17" s="4"/>
      <c r="Z17" s="4"/>
      <c r="AA17" s="16"/>
      <c r="AB17" s="4">
        <v>2147.9299999999998</v>
      </c>
      <c r="AC17" s="4">
        <v>2214.39</v>
      </c>
      <c r="AD17" s="16"/>
      <c r="AE17" s="4"/>
      <c r="AF17" s="4"/>
    </row>
    <row r="18" spans="2:33" ht="15.75" x14ac:dyDescent="0.25">
      <c r="B18" s="17" t="s">
        <v>7</v>
      </c>
      <c r="C18" s="18">
        <f>AVERAGE(C9:C17)</f>
        <v>5.7498849999999999</v>
      </c>
      <c r="D18" s="18">
        <f>AVERAGE(D9:D17)</f>
        <v>6.5943449999999997</v>
      </c>
      <c r="E18" s="19"/>
      <c r="F18" s="18">
        <f>AVERAGE(F9:F17)</f>
        <v>8.1650455555555581</v>
      </c>
      <c r="G18" s="18">
        <f>AVERAGE(G9:G17)</f>
        <v>6.5728766666666667</v>
      </c>
      <c r="H18" s="19"/>
      <c r="I18" s="18">
        <f>AVERAGE(I9:I17)</f>
        <v>7.4874414285714286</v>
      </c>
      <c r="J18" s="18">
        <f>AVERAGE(J9:J17)</f>
        <v>2.7941924285714284</v>
      </c>
      <c r="M18" s="17" t="s">
        <v>7</v>
      </c>
      <c r="N18" s="18">
        <f>AVERAGE(N9:N17)</f>
        <v>38.241950000000003</v>
      </c>
      <c r="O18" s="24">
        <f>AVERAGE(O9:O17)</f>
        <v>35.914416666666668</v>
      </c>
      <c r="P18" s="17"/>
      <c r="Q18" s="18">
        <f>AVERAGE(Q9:Q17)</f>
        <v>30.279200000000003</v>
      </c>
      <c r="R18" s="24">
        <f>AVERAGE(R9:R17)</f>
        <v>33.929788888888893</v>
      </c>
      <c r="S18" s="17"/>
      <c r="T18" s="18">
        <f>AVERAGE(T9:T17)</f>
        <v>30.963900000000002</v>
      </c>
      <c r="U18" s="18">
        <f>AVERAGE(U9:U17)</f>
        <v>57.552142857142861</v>
      </c>
      <c r="X18" s="17" t="s">
        <v>7</v>
      </c>
      <c r="Y18" s="18">
        <f>AVERAGE(Y9:Y17)</f>
        <v>1875.4863333333333</v>
      </c>
      <c r="Z18" s="18">
        <f>AVERAGE(Z9:Z17)</f>
        <v>2186.4016666666662</v>
      </c>
      <c r="AA18" s="19"/>
      <c r="AB18" s="18">
        <f>AVERAGE(AB9:AB17)</f>
        <v>1885.3266666666666</v>
      </c>
      <c r="AC18" s="18">
        <f>AVERAGE(AC9:AC17)</f>
        <v>1894.2244444444445</v>
      </c>
      <c r="AD18" s="19"/>
      <c r="AE18" s="18">
        <f>AVERAGE(AE9:AE17)</f>
        <v>2239.3571428571427</v>
      </c>
      <c r="AF18" s="18">
        <f>AVERAGE(AF9:AF17)</f>
        <v>1030.7159999999999</v>
      </c>
    </row>
    <row r="19" spans="2:33" ht="15.75" x14ac:dyDescent="0.25">
      <c r="B19" s="20" t="s">
        <v>8</v>
      </c>
      <c r="C19" s="20">
        <f>(STDEV(C9:C17))/(SQRT(COUNT(C9:C17)))</f>
        <v>0.55633741639254564</v>
      </c>
      <c r="D19" s="20">
        <f>(STDEV(D9:D17))/(SQRT(COUNT(D9:D17)))</f>
        <v>0.94342101128729039</v>
      </c>
      <c r="E19" s="12"/>
      <c r="F19" s="20">
        <f>(STDEV(F9:F17))/(SQRT(COUNT(F9:F17)))</f>
        <v>1.2213533982250431</v>
      </c>
      <c r="G19" s="20">
        <f>(STDEV(G9:G17))/(SQRT(COUNT(G9:G17)))</f>
        <v>1.3288660174677343</v>
      </c>
      <c r="H19" s="12"/>
      <c r="I19" s="20">
        <f>(STDEV(I9:I17))/(SQRT(COUNT(I9:I17)))</f>
        <v>1.4288559406899277</v>
      </c>
      <c r="J19" s="20">
        <f>(STDEV(J9:J17))/(SQRT(COUNT(J9:J17)))</f>
        <v>0.94497402751997728</v>
      </c>
      <c r="M19" s="20" t="s">
        <v>8</v>
      </c>
      <c r="N19" s="20">
        <f>(STDEV(N9:N17))/(SQRT(COUNT(N9:N17)))</f>
        <v>7.3788636255072078</v>
      </c>
      <c r="O19" s="22">
        <f>(STDEV(O9:O17))/(SQRT(COUNT(O9:O17)))</f>
        <v>3.72049121554458</v>
      </c>
      <c r="P19" s="20"/>
      <c r="Q19" s="20">
        <f>(STDEV(Q9:Q17))/(SQRT(COUNT(Q9:Q17)))</f>
        <v>2.1560176373995081</v>
      </c>
      <c r="R19" s="22">
        <f>(STDEV(R9:R17))/(SQRT(COUNT(R9:R17)))</f>
        <v>1.9966102066617033</v>
      </c>
      <c r="S19" s="20"/>
      <c r="T19" s="20">
        <f>(STDEV(T9:T17))/(SQRT(COUNT(T9:T17)))</f>
        <v>2.8657269632843954</v>
      </c>
      <c r="U19" s="20">
        <f>(STDEV(U9:U17))/(SQRT(COUNT(U9:U17)))</f>
        <v>7.5405565864690312</v>
      </c>
      <c r="X19" s="20" t="s">
        <v>8</v>
      </c>
      <c r="Y19" s="20">
        <f>(STDEV(Y9:Y17))/(SQRT(COUNT(Y9:Y17)))</f>
        <v>237.11864065367016</v>
      </c>
      <c r="Z19" s="20">
        <f>(STDEV(Z9:Z17))/(SQRT(COUNT(Z9:Z17)))</f>
        <v>276.8810045057466</v>
      </c>
      <c r="AA19" s="12"/>
      <c r="AB19" s="20">
        <f>(STDEV(AB9:AB17))/(SQRT(COUNT(AB9:AB17)))</f>
        <v>137.29560896717246</v>
      </c>
      <c r="AC19" s="20">
        <f>(STDEV(AC9:AC17))/(SQRT(COUNT(AC9:AC17)))</f>
        <v>90.157462902275839</v>
      </c>
      <c r="AD19" s="12"/>
      <c r="AE19" s="20">
        <f>(STDEV(AE9:AE17))/(SQRT(COUNT(AE9:AE17)))</f>
        <v>255.67246497473778</v>
      </c>
      <c r="AF19" s="20">
        <f>(STDEV(AF9:AF17))/(SQRT(COUNT(AF9:AF17)))</f>
        <v>227.71431406531764</v>
      </c>
    </row>
    <row r="24" spans="2:33" ht="15.75" x14ac:dyDescent="0.25">
      <c r="B24" s="3" t="s">
        <v>43</v>
      </c>
      <c r="M24" s="3" t="s">
        <v>42</v>
      </c>
      <c r="X24" s="3" t="s">
        <v>53</v>
      </c>
    </row>
    <row r="25" spans="2:33" x14ac:dyDescent="0.25">
      <c r="B25" s="2" t="s">
        <v>9</v>
      </c>
      <c r="C25" s="2"/>
      <c r="E25" s="2" t="s">
        <v>10</v>
      </c>
      <c r="F25" s="2"/>
      <c r="G25" s="2" t="s">
        <v>11</v>
      </c>
      <c r="H25" s="2"/>
      <c r="I25" s="2"/>
      <c r="J25" s="2"/>
      <c r="M25" s="2" t="s">
        <v>9</v>
      </c>
      <c r="N25" s="2"/>
      <c r="P25" s="2" t="s">
        <v>10</v>
      </c>
      <c r="Q25" s="2"/>
      <c r="R25" s="2" t="s">
        <v>11</v>
      </c>
      <c r="S25" s="2"/>
      <c r="T25" s="2"/>
      <c r="U25" s="2"/>
      <c r="X25" s="2" t="s">
        <v>9</v>
      </c>
      <c r="Y25" s="2"/>
      <c r="AA25" s="2" t="s">
        <v>10</v>
      </c>
      <c r="AB25" s="2"/>
      <c r="AC25" s="2" t="s">
        <v>11</v>
      </c>
      <c r="AD25" s="2"/>
      <c r="AE25" s="2"/>
      <c r="AF25" s="2"/>
    </row>
    <row r="26" spans="2:33" x14ac:dyDescent="0.25">
      <c r="B26" t="s">
        <v>44</v>
      </c>
      <c r="M26" t="s">
        <v>44</v>
      </c>
      <c r="X26" t="s">
        <v>44</v>
      </c>
    </row>
    <row r="27" spans="2:33" x14ac:dyDescent="0.25">
      <c r="B27" t="s">
        <v>13</v>
      </c>
      <c r="E27" t="s">
        <v>46</v>
      </c>
      <c r="G27" t="s">
        <v>47</v>
      </c>
      <c r="M27" t="s">
        <v>13</v>
      </c>
      <c r="P27" t="s">
        <v>61</v>
      </c>
      <c r="R27" t="s">
        <v>62</v>
      </c>
      <c r="X27" t="s">
        <v>13</v>
      </c>
      <c r="AA27" t="s">
        <v>54</v>
      </c>
      <c r="AC27" t="s">
        <v>55</v>
      </c>
    </row>
    <row r="28" spans="2:33" x14ac:dyDescent="0.25">
      <c r="B28" t="s">
        <v>4</v>
      </c>
      <c r="E28" t="s">
        <v>48</v>
      </c>
      <c r="G28" t="s">
        <v>49</v>
      </c>
      <c r="M28" t="s">
        <v>4</v>
      </c>
      <c r="P28" t="s">
        <v>63</v>
      </c>
      <c r="R28" t="s">
        <v>64</v>
      </c>
      <c r="X28" t="s">
        <v>4</v>
      </c>
      <c r="AA28" t="s">
        <v>56</v>
      </c>
      <c r="AC28" t="s">
        <v>57</v>
      </c>
    </row>
    <row r="30" spans="2:33" x14ac:dyDescent="0.25">
      <c r="B30" s="2" t="s">
        <v>14</v>
      </c>
      <c r="D30" s="2"/>
      <c r="E30" s="2"/>
      <c r="F30" s="2" t="s">
        <v>15</v>
      </c>
      <c r="G30" s="2"/>
      <c r="H30" s="2" t="s">
        <v>16</v>
      </c>
      <c r="I30" s="2"/>
      <c r="J30" s="2" t="s">
        <v>17</v>
      </c>
      <c r="K30" s="2" t="s">
        <v>12</v>
      </c>
      <c r="M30" s="2" t="s">
        <v>14</v>
      </c>
      <c r="O30" s="2"/>
      <c r="P30" s="2"/>
      <c r="Q30" s="2" t="s">
        <v>15</v>
      </c>
      <c r="R30" s="2"/>
      <c r="S30" s="2" t="s">
        <v>16</v>
      </c>
      <c r="T30" s="2"/>
      <c r="U30" s="2" t="s">
        <v>17</v>
      </c>
      <c r="V30" s="2" t="s">
        <v>12</v>
      </c>
      <c r="X30" s="2" t="s">
        <v>14</v>
      </c>
      <c r="Z30" s="2"/>
      <c r="AA30" s="2"/>
      <c r="AB30" s="2" t="s">
        <v>15</v>
      </c>
      <c r="AC30" s="2"/>
      <c r="AD30" s="2" t="s">
        <v>16</v>
      </c>
      <c r="AE30" s="2"/>
      <c r="AF30" s="2" t="s">
        <v>17</v>
      </c>
      <c r="AG30" s="2" t="s">
        <v>12</v>
      </c>
    </row>
    <row r="31" spans="2:33" x14ac:dyDescent="0.25">
      <c r="B31" t="s">
        <v>44</v>
      </c>
      <c r="M31" t="s">
        <v>44</v>
      </c>
      <c r="X31" t="s">
        <v>44</v>
      </c>
    </row>
    <row r="32" spans="2:33" x14ac:dyDescent="0.25">
      <c r="D32" s="11" t="s">
        <v>45</v>
      </c>
      <c r="F32">
        <v>-0.84450000000000003</v>
      </c>
      <c r="H32" t="s">
        <v>50</v>
      </c>
      <c r="J32" t="s">
        <v>19</v>
      </c>
      <c r="K32">
        <v>6</v>
      </c>
      <c r="O32" s="11" t="s">
        <v>45</v>
      </c>
      <c r="Q32">
        <v>2.3279999999999998</v>
      </c>
      <c r="S32" t="s">
        <v>65</v>
      </c>
      <c r="U32" t="s">
        <v>19</v>
      </c>
      <c r="V32">
        <v>6</v>
      </c>
      <c r="Z32" s="11" t="s">
        <v>45</v>
      </c>
      <c r="AB32">
        <v>-310.89999999999998</v>
      </c>
      <c r="AD32" t="s">
        <v>58</v>
      </c>
      <c r="AF32">
        <v>0.80369999999999997</v>
      </c>
      <c r="AG32">
        <v>6</v>
      </c>
    </row>
    <row r="33" spans="4:33" x14ac:dyDescent="0.25">
      <c r="D33" s="11" t="s">
        <v>37</v>
      </c>
      <c r="F33">
        <v>1.5920000000000001</v>
      </c>
      <c r="H33" t="s">
        <v>51</v>
      </c>
      <c r="J33">
        <v>0.66339999999999999</v>
      </c>
      <c r="K33">
        <v>9</v>
      </c>
      <c r="O33" s="11" t="s">
        <v>37</v>
      </c>
      <c r="Q33">
        <v>-3.6509999999999998</v>
      </c>
      <c r="S33" t="s">
        <v>66</v>
      </c>
      <c r="U33" t="s">
        <v>19</v>
      </c>
      <c r="V33">
        <v>9</v>
      </c>
      <c r="Z33" s="11" t="s">
        <v>37</v>
      </c>
      <c r="AB33">
        <v>-8.8979999999999997</v>
      </c>
      <c r="AD33" t="s">
        <v>59</v>
      </c>
      <c r="AF33" t="s">
        <v>19</v>
      </c>
      <c r="AG33">
        <v>9</v>
      </c>
    </row>
    <row r="34" spans="4:33" x14ac:dyDescent="0.25">
      <c r="D34" t="s">
        <v>38</v>
      </c>
      <c r="F34">
        <v>4.6929999999999996</v>
      </c>
      <c r="H34" t="s">
        <v>52</v>
      </c>
      <c r="J34">
        <v>1.1599999999999999E-2</v>
      </c>
      <c r="K34">
        <v>7</v>
      </c>
      <c r="O34" t="s">
        <v>38</v>
      </c>
      <c r="Q34">
        <v>-26.59</v>
      </c>
      <c r="S34" t="s">
        <v>67</v>
      </c>
      <c r="U34">
        <v>1.5E-3</v>
      </c>
      <c r="V34">
        <v>7</v>
      </c>
      <c r="Z34" t="s">
        <v>38</v>
      </c>
      <c r="AB34">
        <v>1209</v>
      </c>
      <c r="AD34" t="s">
        <v>60</v>
      </c>
      <c r="AF34">
        <v>4.0000000000000002E-4</v>
      </c>
      <c r="AG34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 A</vt:lpstr>
      <vt:lpstr>Figure 4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2017-09-20T09:21:43Z</dcterms:modified>
</cp:coreProperties>
</file>