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filterPrivacy="1" defaultThemeVersion="124226"/>
  <bookViews>
    <workbookView xWindow="0" yWindow="0" windowWidth="28800" windowHeight="12795" xr2:uid="{00000000-000D-0000-FFFF-FFFF00000000}"/>
  </bookViews>
  <sheets>
    <sheet name="Figure 5 B" sheetId="1" r:id="rId1"/>
    <sheet name="Figure 5 C" sheetId="2" r:id="rId2"/>
    <sheet name="Figure 5 D" sheetId="3" r:id="rId3"/>
    <sheet name="Figure 5 E" sheetId="4" r:id="rId4"/>
  </sheets>
  <calcPr calcId="171027"/>
</workbook>
</file>

<file path=xl/calcChain.xml><?xml version="1.0" encoding="utf-8"?>
<calcChain xmlns="http://schemas.openxmlformats.org/spreadsheetml/2006/main">
  <c r="E14" i="4" l="1"/>
  <c r="D14" i="4"/>
  <c r="E13" i="4"/>
  <c r="D13" i="4"/>
  <c r="J15" i="3" l="1"/>
  <c r="I15" i="3"/>
  <c r="G15" i="3"/>
  <c r="F15" i="3"/>
  <c r="E15" i="3"/>
  <c r="D15" i="3"/>
  <c r="C15" i="3"/>
  <c r="J14" i="3"/>
  <c r="I14" i="3"/>
  <c r="G14" i="3"/>
  <c r="F14" i="3"/>
  <c r="E14" i="3"/>
  <c r="D14" i="3"/>
  <c r="C14" i="3"/>
  <c r="O14" i="3"/>
  <c r="P14" i="3"/>
  <c r="Q14" i="3"/>
  <c r="R14" i="3"/>
  <c r="S14" i="3"/>
  <c r="U14" i="3"/>
  <c r="O15" i="3"/>
  <c r="P15" i="3"/>
  <c r="Q15" i="3"/>
  <c r="R15" i="3"/>
  <c r="S15" i="3"/>
  <c r="U15" i="3"/>
  <c r="V15" i="3"/>
  <c r="V14" i="3"/>
</calcChain>
</file>

<file path=xl/sharedStrings.xml><?xml version="1.0" encoding="utf-8"?>
<sst xmlns="http://schemas.openxmlformats.org/spreadsheetml/2006/main" count="464" uniqueCount="160">
  <si>
    <t>Time</t>
  </si>
  <si>
    <t>mean</t>
  </si>
  <si>
    <t>SEM</t>
  </si>
  <si>
    <t>Individual animals</t>
  </si>
  <si>
    <t>50% withdrawal threshold (g) is reported</t>
  </si>
  <si>
    <t>Mechanical withdrawal threshold (von Frey) after Tibial nerve transection</t>
  </si>
  <si>
    <t>Activation of LC:SC / LC PFC vs TNT</t>
  </si>
  <si>
    <t>W0</t>
  </si>
  <si>
    <t>W3</t>
  </si>
  <si>
    <t>W4</t>
  </si>
  <si>
    <t>Weeks post TNT</t>
  </si>
  <si>
    <t>Time post PSEM308</t>
  </si>
  <si>
    <t>-0.05h</t>
  </si>
  <si>
    <t>0.5h</t>
  </si>
  <si>
    <t>1.5h</t>
  </si>
  <si>
    <t>2.0h</t>
  </si>
  <si>
    <t>4.0h</t>
  </si>
  <si>
    <t>1.0h</t>
  </si>
  <si>
    <t>LC:SC N=6 animals</t>
  </si>
  <si>
    <t>IPSILATERAL</t>
  </si>
  <si>
    <t>10mg/kg</t>
  </si>
  <si>
    <t>CONTRALATERAL</t>
  </si>
  <si>
    <t>LC:PFC N=6 animals</t>
  </si>
  <si>
    <t>RM ANOVA</t>
  </si>
  <si>
    <t>F (DFn, DFd)</t>
  </si>
  <si>
    <t>P value</t>
  </si>
  <si>
    <t>N</t>
  </si>
  <si>
    <t>Bonferroni's multiple comparison</t>
  </si>
  <si>
    <t>Mean Diff.</t>
  </si>
  <si>
    <t>95.00% CI of diff.</t>
  </si>
  <si>
    <t>P Value</t>
  </si>
  <si>
    <t>-0.05h vs. 0.5h</t>
  </si>
  <si>
    <t>-0.05h vs. 1h</t>
  </si>
  <si>
    <t>-0.05h vs. 1.5h</t>
  </si>
  <si>
    <t>-0.05h vs. 2h</t>
  </si>
  <si>
    <t>-0.05h vs. W4</t>
  </si>
  <si>
    <t>-4.895 to 5.025</t>
  </si>
  <si>
    <t>-15.46 to -5.543</t>
  </si>
  <si>
    <t>-13.51 to -3.587</t>
  </si>
  <si>
    <t>-6.2 to 3.72</t>
  </si>
  <si>
    <t>-5.22 to 4.7</t>
  </si>
  <si>
    <t>&gt;0.9999</t>
  </si>
  <si>
    <t>&lt;0.0001</t>
  </si>
  <si>
    <t>Timepoints vs immediately before 10mg/kg  PSEM308 i.p. (-0.05h)</t>
  </si>
  <si>
    <t>F (6, 30) = 13.85</t>
  </si>
  <si>
    <t>P&lt;0.0001</t>
  </si>
  <si>
    <t>-9.776 to 6.149</t>
  </si>
  <si>
    <t>-11.46 to 4.469</t>
  </si>
  <si>
    <t>-9.079 to 6.846</t>
  </si>
  <si>
    <t>-9.249 to 6.676</t>
  </si>
  <si>
    <t>-9.151 to 6.774</t>
  </si>
  <si>
    <t>F (5, 25) = 0.324</t>
  </si>
  <si>
    <t>P=0.8938</t>
  </si>
  <si>
    <t>F (5, 25) = 1.289</t>
  </si>
  <si>
    <t>P=0.2999</t>
  </si>
  <si>
    <t>-0.677 to 0.817</t>
  </si>
  <si>
    <t>-0.522 to 0.972</t>
  </si>
  <si>
    <t>-0.6837 to 0.8104</t>
  </si>
  <si>
    <t>-0.5737 to 0.9204</t>
  </si>
  <si>
    <t>-1.129 to 0.3654</t>
  </si>
  <si>
    <t>F (5, 25) = 0.6006</t>
  </si>
  <si>
    <t>P=0.6999</t>
  </si>
  <si>
    <t>-4.224 to 7.504</t>
  </si>
  <si>
    <t>-3.735 to 7.992</t>
  </si>
  <si>
    <t>-2.535 to 9.192</t>
  </si>
  <si>
    <t>-3.159 to 8.569</t>
  </si>
  <si>
    <t>-3.362 to 8.365</t>
  </si>
  <si>
    <t>LC:SC +/- Reboxetine vs TNT</t>
  </si>
  <si>
    <t>IPSILATERAL + PSEM308 10mg/kg</t>
  </si>
  <si>
    <t>IPSILATERAL + PSEM308 10mg/kg + Reboxetine (1mg/kg)</t>
  </si>
  <si>
    <t>IPSILATERAL Reboxetine (1mg/kg)</t>
  </si>
  <si>
    <t>Sham N=6 animals</t>
  </si>
  <si>
    <t>IPSILATERAL PSEM308 (10mg/kg)</t>
  </si>
  <si>
    <t>F (5, 25) = 0.8644</t>
  </si>
  <si>
    <t>P=0.5186</t>
  </si>
  <si>
    <t>-1.058 to 0.6344</t>
  </si>
  <si>
    <t>-1.249 to 0.4427</t>
  </si>
  <si>
    <t>-1.378 to 0.3144</t>
  </si>
  <si>
    <t>-0.9227 to 0.7694</t>
  </si>
  <si>
    <t>-1.038 to 0.6544</t>
  </si>
  <si>
    <t>F (5, 25) = 0.2147</t>
  </si>
  <si>
    <t>P=0.9530</t>
  </si>
  <si>
    <t>-4.971 to 5.615</t>
  </si>
  <si>
    <t>-5.92 to 4.666</t>
  </si>
  <si>
    <t>-4.13 to 6.456</t>
  </si>
  <si>
    <t>-4.536 to 6.05</t>
  </si>
  <si>
    <t>-4.766 to 5.82</t>
  </si>
  <si>
    <t>Other data on graph</t>
  </si>
  <si>
    <t>PSEM308 vs PSEM308 + reboxetine</t>
  </si>
  <si>
    <t>-3.717 to 3.891</t>
  </si>
  <si>
    <t>-4.112 to 3.496</t>
  </si>
  <si>
    <t>2.246 to 9.854</t>
  </si>
  <si>
    <t>5.054 to 12.66</t>
  </si>
  <si>
    <t>7.313 to 14.92</t>
  </si>
  <si>
    <t>-0.005551 to 7.602</t>
  </si>
  <si>
    <t>-2.564 to 5.044</t>
  </si>
  <si>
    <t>2way RM ANOVA</t>
  </si>
  <si>
    <t>Treatment</t>
  </si>
  <si>
    <t>Interaction</t>
  </si>
  <si>
    <t>F (8, 40) = 20.64</t>
  </si>
  <si>
    <t>F (8, 40) = 11.06</t>
  </si>
  <si>
    <t>Mechanical withdrawal threshold (von Frey) and Cold withdrawal frequency (% of 5 presentations of acetone) after Tibial nerve transection</t>
  </si>
  <si>
    <t>Baseline</t>
  </si>
  <si>
    <t>1mg/kg</t>
  </si>
  <si>
    <t>5mg/kg</t>
  </si>
  <si>
    <t>0mg/kg</t>
  </si>
  <si>
    <t>PSEM308</t>
  </si>
  <si>
    <t>Yohimbine</t>
  </si>
  <si>
    <t>60ng</t>
  </si>
  <si>
    <t>i.p.</t>
  </si>
  <si>
    <t>i.t.</t>
  </si>
  <si>
    <t>Activation of LC:SC vs TNT  Mechanical allodynia</t>
  </si>
  <si>
    <t>-</t>
  </si>
  <si>
    <t>Activation of LC:SC vs TNT  Cold allodynia</t>
  </si>
  <si>
    <t>average</t>
  </si>
  <si>
    <t>Comparing each timepoint was every other timepoint</t>
  </si>
  <si>
    <t>6.245 to 20.02</t>
  </si>
  <si>
    <t>3.722 to 17.5</t>
  </si>
  <si>
    <t>-1.467 to 12.31</t>
  </si>
  <si>
    <t>-2.227 to 11.55</t>
  </si>
  <si>
    <t>-9.413 to 4.366</t>
  </si>
  <si>
    <t>-14.6 to -0.8223</t>
  </si>
  <si>
    <t>-15.36 to -1.582</t>
  </si>
  <si>
    <t>1 vs. 5</t>
  </si>
  <si>
    <t>-12.08 to 1.701</t>
  </si>
  <si>
    <t>1 vs. 10</t>
  </si>
  <si>
    <t>-12.84 to 0.941</t>
  </si>
  <si>
    <t>5 vs. 10</t>
  </si>
  <si>
    <t>-7.649 to 6.129</t>
  </si>
  <si>
    <t>Baseline vs. 0</t>
  </si>
  <si>
    <t>Baseline vs. 1</t>
  </si>
  <si>
    <t>Baseline vs. 5</t>
  </si>
  <si>
    <t>Baseline vs. 10</t>
  </si>
  <si>
    <t>0 vs. 1</t>
  </si>
  <si>
    <t>0 vs. 5</t>
  </si>
  <si>
    <t>0 vs. 10</t>
  </si>
  <si>
    <t>F (4, 20) = 11.24</t>
  </si>
  <si>
    <t>Dose response effect</t>
  </si>
  <si>
    <t>Effect of inthrathecal yohimbine</t>
  </si>
  <si>
    <t>Paired t-test</t>
  </si>
  <si>
    <t>PSEM308  + vehicle vs PSEM308+ yohimbine</t>
  </si>
  <si>
    <t>F (4, 20) = 16.74</t>
  </si>
  <si>
    <t>-103.6 to -43.09</t>
  </si>
  <si>
    <t>-80.25 to -19.75</t>
  </si>
  <si>
    <t>-60.25 to 0.2464</t>
  </si>
  <si>
    <t>-53.58 to 6.913</t>
  </si>
  <si>
    <t>-6.913 to 53.58</t>
  </si>
  <si>
    <t>13.09 to 73.58</t>
  </si>
  <si>
    <t>19.75 to 80.25</t>
  </si>
  <si>
    <t>-10.25 to 50.25</t>
  </si>
  <si>
    <t>-3.58 to 56.91</t>
  </si>
  <si>
    <t>-23.58 to 36.91</t>
  </si>
  <si>
    <t>Rotarod test</t>
  </si>
  <si>
    <t>Latency to fall in seconds is reported below</t>
  </si>
  <si>
    <t>Saline</t>
  </si>
  <si>
    <t>PSEM308  vs Saline</t>
  </si>
  <si>
    <t>Figure 5 E:</t>
  </si>
  <si>
    <t>Figure 5 D:</t>
  </si>
  <si>
    <t>Figure 5 C:</t>
  </si>
  <si>
    <t>Figure 5 B: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</si>
</sst>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0" fillId="0" borderId="0" xfId="0" applyFont="1"/>
    <xf numFmtId="0" fontId="1" fillId="0" borderId="0" xfId="0" applyFont="1"/>
    <xf numFmtId="0" fontId="1" fillId="0" borderId="1" xfId="0" applyFont="1" applyBorder="1"/>
    <xf numFmtId="164" fontId="0" fillId="0" borderId="1" xfId="0" applyNumberFormat="1" applyBorder="1"/>
    <xf numFmtId="164" fontId="0" fillId="0" borderId="0" xfId="0" applyNumberFormat="1"/>
    <xf numFmtId="49" fontId="1" fillId="0" borderId="0" xfId="0" applyNumberFormat="1" applyFo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49" fontId="1" fillId="0" borderId="0" xfId="0" applyNumberFormat="1" applyFont="1" applyBorder="1"/>
    <xf numFmtId="49" fontId="0" fillId="0" borderId="0" xfId="0" applyNumberFormat="1" applyFont="1" applyBorder="1"/>
    <xf numFmtId="0" fontId="0" fillId="0" borderId="2" xfId="0" applyBorder="1"/>
    <xf numFmtId="49" fontId="1" fillId="0" borderId="2" xfId="0" applyNumberFormat="1" applyFont="1" applyBorder="1"/>
    <xf numFmtId="0" fontId="0" fillId="0" borderId="0" xfId="0" applyBorder="1"/>
    <xf numFmtId="164" fontId="1" fillId="0" borderId="1" xfId="0" applyNumberFormat="1" applyFont="1" applyBorder="1"/>
    <xf numFmtId="164" fontId="1" fillId="0" borderId="0" xfId="0" applyNumberFormat="1" applyFont="1" applyBorder="1"/>
    <xf numFmtId="0" fontId="1" fillId="0" borderId="3" xfId="0" applyFont="1" applyBorder="1"/>
    <xf numFmtId="49" fontId="1" fillId="0" borderId="3" xfId="0" applyNumberFormat="1" applyFont="1" applyBorder="1" applyAlignment="1">
      <alignment horizontal="center"/>
    </xf>
    <xf numFmtId="0" fontId="0" fillId="0" borderId="3" xfId="0" applyBorder="1"/>
    <xf numFmtId="0" fontId="5" fillId="0" borderId="3" xfId="0" applyFont="1" applyBorder="1"/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6"/>
  <sheetViews>
    <sheetView tabSelected="1" workbookViewId="0">
      <selection activeCell="A19" sqref="A19"/>
    </sheetView>
  </sheetViews>
  <sheetFormatPr defaultRowHeight="15" x14ac:dyDescent="0.25"/>
  <sheetData>
    <row r="1" spans="1:30" ht="18.75" x14ac:dyDescent="0.3">
      <c r="A1" s="1" t="s">
        <v>159</v>
      </c>
      <c r="B1" s="1"/>
      <c r="C1" s="1" t="s">
        <v>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4" spans="1:30" ht="18.75" x14ac:dyDescent="0.3">
      <c r="A4" s="1" t="s">
        <v>6</v>
      </c>
      <c r="F4" s="2" t="s">
        <v>4</v>
      </c>
    </row>
    <row r="5" spans="1:30" ht="18.75" x14ac:dyDescent="0.3">
      <c r="A5" s="1"/>
      <c r="C5" s="1"/>
      <c r="H5" s="2"/>
    </row>
    <row r="6" spans="1:30" ht="18.75" x14ac:dyDescent="0.3">
      <c r="A6" s="9" t="s">
        <v>18</v>
      </c>
      <c r="C6" s="1"/>
      <c r="H6" s="2"/>
      <c r="N6" s="9" t="s">
        <v>18</v>
      </c>
    </row>
    <row r="7" spans="1:30" s="8" customFormat="1" ht="15.75" x14ac:dyDescent="0.25">
      <c r="A7" s="3" t="s">
        <v>19</v>
      </c>
      <c r="N7" s="3" t="s">
        <v>21</v>
      </c>
    </row>
    <row r="8" spans="1:30" x14ac:dyDescent="0.25">
      <c r="C8" s="3"/>
      <c r="D8" s="3"/>
      <c r="E8" s="3"/>
      <c r="F8" s="3"/>
      <c r="G8" s="3"/>
      <c r="H8" s="3"/>
      <c r="I8" s="3"/>
      <c r="J8" s="3"/>
      <c r="K8" s="3"/>
      <c r="L8" s="3"/>
      <c r="M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30" x14ac:dyDescent="0.25">
      <c r="A9" s="3"/>
      <c r="B9" s="3"/>
      <c r="C9" s="3" t="s">
        <v>0</v>
      </c>
      <c r="D9" s="3" t="s">
        <v>1</v>
      </c>
      <c r="E9" s="3" t="s">
        <v>2</v>
      </c>
      <c r="F9" s="3"/>
      <c r="G9" s="3" t="s">
        <v>3</v>
      </c>
      <c r="H9" s="3"/>
      <c r="I9" s="3"/>
      <c r="J9" s="3"/>
      <c r="K9" s="3"/>
      <c r="L9" s="3"/>
      <c r="M9" s="3"/>
      <c r="N9" s="3"/>
      <c r="O9" s="3"/>
      <c r="P9" s="3" t="s">
        <v>0</v>
      </c>
      <c r="Q9" s="3" t="s">
        <v>1</v>
      </c>
      <c r="R9" s="3" t="s">
        <v>2</v>
      </c>
      <c r="S9" s="3"/>
      <c r="T9" s="3" t="s">
        <v>3</v>
      </c>
      <c r="U9" s="3"/>
      <c r="V9" s="3"/>
      <c r="W9" s="3"/>
      <c r="X9" s="3"/>
      <c r="Y9" s="3"/>
    </row>
    <row r="10" spans="1:30" x14ac:dyDescent="0.25">
      <c r="A10" t="s">
        <v>10</v>
      </c>
      <c r="C10" s="4" t="s">
        <v>7</v>
      </c>
      <c r="D10" s="5">
        <v>15.869244999999999</v>
      </c>
      <c r="E10" s="5">
        <v>2.6973492166739699</v>
      </c>
      <c r="F10" s="6"/>
      <c r="G10" s="6">
        <v>26</v>
      </c>
      <c r="H10" s="6">
        <v>10.085470000000001</v>
      </c>
      <c r="I10" s="6">
        <v>11.88</v>
      </c>
      <c r="J10" s="6">
        <v>11.42</v>
      </c>
      <c r="K10" s="6">
        <v>13.55</v>
      </c>
      <c r="L10" s="6">
        <v>22.28</v>
      </c>
      <c r="M10" s="6"/>
      <c r="N10" t="s">
        <v>10</v>
      </c>
      <c r="P10" s="4" t="s">
        <v>7</v>
      </c>
      <c r="Q10" s="5">
        <v>12.6240633333333</v>
      </c>
      <c r="R10" s="5">
        <v>1.21521609492487</v>
      </c>
      <c r="S10" s="6"/>
      <c r="T10" s="6">
        <v>15.13561</v>
      </c>
      <c r="U10" s="6">
        <v>12.208769999999999</v>
      </c>
      <c r="V10" s="6">
        <v>15.13</v>
      </c>
      <c r="W10" s="6">
        <v>9.07</v>
      </c>
      <c r="X10" s="6">
        <v>9.07</v>
      </c>
      <c r="Y10" s="6">
        <v>15.13</v>
      </c>
    </row>
    <row r="11" spans="1:30" x14ac:dyDescent="0.25">
      <c r="C11" s="3" t="s">
        <v>8</v>
      </c>
      <c r="D11" s="6">
        <v>1.095</v>
      </c>
      <c r="E11" s="6">
        <v>0.28037772141642497</v>
      </c>
      <c r="F11" s="6"/>
      <c r="G11" s="6">
        <v>1.02</v>
      </c>
      <c r="H11" s="6">
        <v>0.4</v>
      </c>
      <c r="I11" s="6">
        <v>0.92</v>
      </c>
      <c r="J11" s="6">
        <v>1.84</v>
      </c>
      <c r="K11" s="6">
        <v>0.4</v>
      </c>
      <c r="L11" s="6">
        <v>1.99</v>
      </c>
      <c r="M11" s="6"/>
      <c r="P11" s="3" t="s">
        <v>8</v>
      </c>
      <c r="Q11" s="6">
        <v>18.52</v>
      </c>
      <c r="R11" s="6">
        <v>1.87918244634912</v>
      </c>
      <c r="S11" s="6"/>
      <c r="T11" s="6">
        <v>11.42</v>
      </c>
      <c r="U11" s="6">
        <v>22.28</v>
      </c>
      <c r="V11" s="6">
        <v>17.91</v>
      </c>
      <c r="W11" s="6">
        <v>22.28</v>
      </c>
      <c r="X11" s="6">
        <v>22.28</v>
      </c>
      <c r="Y11" s="6">
        <v>14.95</v>
      </c>
    </row>
    <row r="12" spans="1:30" x14ac:dyDescent="0.25">
      <c r="C12" s="3" t="s">
        <v>9</v>
      </c>
      <c r="D12" s="6">
        <v>1.14333333333333</v>
      </c>
      <c r="E12" s="6">
        <v>0.232732559914689</v>
      </c>
      <c r="F12" s="6"/>
      <c r="G12" s="6">
        <v>1.1000000000000001</v>
      </c>
      <c r="H12" s="6">
        <v>0.68</v>
      </c>
      <c r="I12" s="6">
        <v>1.66</v>
      </c>
      <c r="J12" s="6">
        <v>1.1100000000000001</v>
      </c>
      <c r="K12" s="6">
        <v>0.4</v>
      </c>
      <c r="L12" s="6">
        <v>1.91</v>
      </c>
      <c r="M12" s="6"/>
      <c r="P12" s="3" t="s">
        <v>9</v>
      </c>
      <c r="Q12" s="6">
        <v>19.195</v>
      </c>
      <c r="R12" s="6">
        <v>1.7249149737499101</v>
      </c>
      <c r="S12" s="6"/>
      <c r="T12" s="6">
        <v>18.329999999999998</v>
      </c>
      <c r="U12" s="6">
        <v>22.24</v>
      </c>
      <c r="V12" s="6">
        <v>18.7</v>
      </c>
      <c r="W12" s="6">
        <v>22.24</v>
      </c>
      <c r="X12" s="6">
        <v>11.42</v>
      </c>
      <c r="Y12" s="6">
        <v>22.24</v>
      </c>
    </row>
    <row r="13" spans="1:30" x14ac:dyDescent="0.25">
      <c r="A13" t="s">
        <v>11</v>
      </c>
      <c r="C13" s="7" t="s">
        <v>12</v>
      </c>
      <c r="D13" s="6">
        <v>1.2083333333333299</v>
      </c>
      <c r="E13" s="6">
        <v>0.32102353669335698</v>
      </c>
      <c r="F13" s="6"/>
      <c r="G13" s="6">
        <v>0.92</v>
      </c>
      <c r="H13" s="6">
        <v>0.89</v>
      </c>
      <c r="I13" s="6">
        <v>2.66</v>
      </c>
      <c r="J13" s="6">
        <v>1.46</v>
      </c>
      <c r="K13" s="6">
        <v>0.4</v>
      </c>
      <c r="L13" s="6">
        <v>0.92</v>
      </c>
      <c r="M13" s="6"/>
      <c r="N13" t="s">
        <v>11</v>
      </c>
      <c r="P13" s="7" t="s">
        <v>12</v>
      </c>
      <c r="Q13" s="6">
        <v>17.3816666666667</v>
      </c>
      <c r="R13" s="6">
        <v>1.2480315612106001</v>
      </c>
      <c r="S13" s="6"/>
      <c r="T13" s="6">
        <v>22.44</v>
      </c>
      <c r="U13" s="6">
        <v>14.84</v>
      </c>
      <c r="V13" s="6">
        <v>18.329999999999998</v>
      </c>
      <c r="W13" s="6">
        <v>14.95</v>
      </c>
      <c r="X13" s="6">
        <v>14.95</v>
      </c>
      <c r="Y13" s="6">
        <v>18.78</v>
      </c>
    </row>
    <row r="14" spans="1:30" x14ac:dyDescent="0.25">
      <c r="A14" t="s">
        <v>20</v>
      </c>
      <c r="C14" s="7" t="s">
        <v>13</v>
      </c>
      <c r="D14" s="6">
        <v>11.7116666666667</v>
      </c>
      <c r="E14" s="6">
        <v>3.3386538371691699</v>
      </c>
      <c r="F14" s="6"/>
      <c r="G14" s="6">
        <v>8.18</v>
      </c>
      <c r="H14" s="6">
        <v>3.67</v>
      </c>
      <c r="I14" s="6">
        <v>24.64</v>
      </c>
      <c r="J14" s="6">
        <v>10.42</v>
      </c>
      <c r="K14" s="6">
        <v>5.03</v>
      </c>
      <c r="L14" s="6">
        <v>18.329999999999998</v>
      </c>
      <c r="M14" s="6"/>
      <c r="N14" t="s">
        <v>20</v>
      </c>
      <c r="P14" s="7" t="s">
        <v>13</v>
      </c>
      <c r="Q14" s="6">
        <v>20.875</v>
      </c>
      <c r="R14" s="6">
        <v>2.5368770171216402</v>
      </c>
      <c r="S14" s="6"/>
      <c r="T14" s="6">
        <v>11.42</v>
      </c>
      <c r="U14" s="6">
        <v>26</v>
      </c>
      <c r="V14" s="6">
        <v>26</v>
      </c>
      <c r="W14" s="6">
        <v>14.95</v>
      </c>
      <c r="X14" s="6">
        <v>24.64</v>
      </c>
      <c r="Y14" s="6">
        <v>22.24</v>
      </c>
    </row>
    <row r="15" spans="1:30" x14ac:dyDescent="0.25">
      <c r="C15" s="7" t="s">
        <v>17</v>
      </c>
      <c r="D15" s="6">
        <v>9.7550000000000008</v>
      </c>
      <c r="E15" s="6">
        <v>1.3789386014854601</v>
      </c>
      <c r="G15">
        <v>5.5</v>
      </c>
      <c r="H15">
        <v>8.8000000000000007</v>
      </c>
      <c r="I15">
        <v>14.23</v>
      </c>
      <c r="J15">
        <v>12.01</v>
      </c>
      <c r="K15">
        <v>6.57</v>
      </c>
      <c r="L15">
        <v>11.42</v>
      </c>
      <c r="P15" s="7" t="s">
        <v>17</v>
      </c>
      <c r="Q15" s="6">
        <v>18.498333333333299</v>
      </c>
      <c r="R15" s="6">
        <v>2.5850189124603702</v>
      </c>
      <c r="T15">
        <v>26.4</v>
      </c>
      <c r="U15">
        <v>18.78</v>
      </c>
      <c r="V15">
        <v>24.64</v>
      </c>
      <c r="W15">
        <v>11.42</v>
      </c>
      <c r="X15">
        <v>11.42</v>
      </c>
      <c r="Y15">
        <v>18.329999999999998</v>
      </c>
    </row>
    <row r="16" spans="1:30" x14ac:dyDescent="0.25">
      <c r="C16" s="7" t="s">
        <v>14</v>
      </c>
      <c r="D16" s="6">
        <v>2.4483333333333301</v>
      </c>
      <c r="E16" s="6">
        <v>0.69246620455040597</v>
      </c>
      <c r="G16">
        <v>1.33</v>
      </c>
      <c r="H16">
        <v>3.13</v>
      </c>
      <c r="I16">
        <v>2.2200000000000002</v>
      </c>
      <c r="J16">
        <v>1.1100000000000001</v>
      </c>
      <c r="K16">
        <v>1.35</v>
      </c>
      <c r="L16">
        <v>5.55</v>
      </c>
      <c r="P16" s="7" t="s">
        <v>14</v>
      </c>
      <c r="Q16" s="6">
        <v>18.668333333333301</v>
      </c>
      <c r="R16" s="6">
        <v>1.7315858178110699</v>
      </c>
      <c r="T16">
        <v>18.329999999999998</v>
      </c>
      <c r="U16">
        <v>26</v>
      </c>
      <c r="V16">
        <v>12.69</v>
      </c>
      <c r="W16">
        <v>18.329999999999998</v>
      </c>
      <c r="X16">
        <v>18.329999999999998</v>
      </c>
      <c r="Y16">
        <v>18.329999999999998</v>
      </c>
    </row>
    <row r="17" spans="3:25" x14ac:dyDescent="0.25">
      <c r="C17" s="7" t="s">
        <v>15</v>
      </c>
      <c r="D17" s="6">
        <v>1.4683333333333299</v>
      </c>
      <c r="E17" s="6">
        <v>0.41702451300186699</v>
      </c>
      <c r="G17">
        <v>0.4</v>
      </c>
      <c r="H17">
        <v>1.46</v>
      </c>
      <c r="I17">
        <v>1.99</v>
      </c>
      <c r="J17">
        <v>1.46</v>
      </c>
      <c r="K17">
        <v>0.4</v>
      </c>
      <c r="L17">
        <v>3.1</v>
      </c>
      <c r="P17" s="7" t="s">
        <v>15</v>
      </c>
      <c r="Q17" s="6">
        <v>18.57</v>
      </c>
      <c r="R17" s="6">
        <v>1.8680756587105001</v>
      </c>
      <c r="T17">
        <v>11.42</v>
      </c>
      <c r="U17">
        <v>22.24</v>
      </c>
      <c r="V17">
        <v>22.24</v>
      </c>
      <c r="W17">
        <v>18.329999999999998</v>
      </c>
      <c r="X17">
        <v>22.24</v>
      </c>
      <c r="Y17">
        <v>14.95</v>
      </c>
    </row>
    <row r="18" spans="3:25" x14ac:dyDescent="0.25">
      <c r="C18" s="7"/>
      <c r="D18" s="6"/>
      <c r="E18" s="6"/>
      <c r="P18" s="7"/>
      <c r="Q18" s="6"/>
      <c r="R18" s="6"/>
    </row>
    <row r="19" spans="3:25" x14ac:dyDescent="0.25">
      <c r="C19" s="3" t="s">
        <v>23</v>
      </c>
      <c r="D19" s="3"/>
      <c r="E19" s="3" t="s">
        <v>24</v>
      </c>
      <c r="F19" s="3"/>
      <c r="G19" s="3" t="s">
        <v>25</v>
      </c>
      <c r="H19" s="3"/>
      <c r="I19" s="3" t="s">
        <v>26</v>
      </c>
      <c r="J19" s="3"/>
      <c r="K19" s="3"/>
      <c r="P19" s="3" t="s">
        <v>23</v>
      </c>
      <c r="Q19" s="3"/>
      <c r="R19" s="3" t="s">
        <v>24</v>
      </c>
      <c r="S19" s="3"/>
      <c r="T19" s="3" t="s">
        <v>25</v>
      </c>
      <c r="U19" s="3"/>
      <c r="V19" s="3" t="s">
        <v>26</v>
      </c>
      <c r="W19" s="3"/>
      <c r="X19" s="3"/>
    </row>
    <row r="20" spans="3:25" x14ac:dyDescent="0.25">
      <c r="E20" t="s">
        <v>44</v>
      </c>
      <c r="G20" t="s">
        <v>45</v>
      </c>
      <c r="I20">
        <v>6</v>
      </c>
      <c r="R20" t="s">
        <v>51</v>
      </c>
      <c r="T20" t="s">
        <v>52</v>
      </c>
      <c r="V20">
        <v>6</v>
      </c>
    </row>
    <row r="22" spans="3:25" x14ac:dyDescent="0.25">
      <c r="C22" s="3" t="s">
        <v>27</v>
      </c>
      <c r="E22" s="3"/>
      <c r="F22" s="3"/>
      <c r="G22" s="3" t="s">
        <v>28</v>
      </c>
      <c r="H22" s="3"/>
      <c r="I22" s="3" t="s">
        <v>29</v>
      </c>
      <c r="J22" s="3"/>
      <c r="K22" s="3" t="s">
        <v>30</v>
      </c>
      <c r="P22" s="3" t="s">
        <v>27</v>
      </c>
      <c r="R22" s="3"/>
      <c r="S22" s="3"/>
      <c r="T22" s="3" t="s">
        <v>28</v>
      </c>
      <c r="U22" s="3"/>
      <c r="V22" s="3" t="s">
        <v>29</v>
      </c>
      <c r="W22" s="3"/>
      <c r="X22" s="3" t="s">
        <v>30</v>
      </c>
    </row>
    <row r="23" spans="3:25" x14ac:dyDescent="0.25">
      <c r="C23" t="s">
        <v>43</v>
      </c>
      <c r="E23" s="11"/>
      <c r="P23" t="s">
        <v>43</v>
      </c>
      <c r="R23" s="11"/>
    </row>
    <row r="24" spans="3:25" x14ac:dyDescent="0.25">
      <c r="E24" s="12" t="s">
        <v>35</v>
      </c>
      <c r="G24">
        <v>6.5000000000000002E-2</v>
      </c>
      <c r="I24" t="s">
        <v>36</v>
      </c>
      <c r="K24" t="s">
        <v>41</v>
      </c>
      <c r="R24" s="12" t="s">
        <v>35</v>
      </c>
      <c r="T24">
        <v>-1.8129999999999999</v>
      </c>
      <c r="V24" t="s">
        <v>46</v>
      </c>
      <c r="X24" t="s">
        <v>41</v>
      </c>
    </row>
    <row r="25" spans="3:25" x14ac:dyDescent="0.25">
      <c r="E25" s="12" t="s">
        <v>31</v>
      </c>
      <c r="G25">
        <v>-10.5</v>
      </c>
      <c r="I25" t="s">
        <v>37</v>
      </c>
      <c r="K25" t="s">
        <v>42</v>
      </c>
      <c r="R25" s="12" t="s">
        <v>31</v>
      </c>
      <c r="T25">
        <v>-3.4929999999999999</v>
      </c>
      <c r="V25" t="s">
        <v>47</v>
      </c>
      <c r="X25" t="s">
        <v>41</v>
      </c>
    </row>
    <row r="26" spans="3:25" x14ac:dyDescent="0.25">
      <c r="E26" s="12" t="s">
        <v>32</v>
      </c>
      <c r="G26">
        <v>-8.5470000000000006</v>
      </c>
      <c r="I26" t="s">
        <v>38</v>
      </c>
      <c r="K26">
        <v>2.0000000000000001E-4</v>
      </c>
      <c r="R26" s="12" t="s">
        <v>32</v>
      </c>
      <c r="T26">
        <v>-1.117</v>
      </c>
      <c r="V26" t="s">
        <v>48</v>
      </c>
      <c r="X26" t="s">
        <v>41</v>
      </c>
    </row>
    <row r="27" spans="3:25" x14ac:dyDescent="0.25">
      <c r="E27" s="12" t="s">
        <v>33</v>
      </c>
      <c r="G27">
        <v>-1.24</v>
      </c>
      <c r="I27" t="s">
        <v>39</v>
      </c>
      <c r="K27" t="s">
        <v>41</v>
      </c>
      <c r="R27" s="12" t="s">
        <v>33</v>
      </c>
      <c r="T27">
        <v>-1.2869999999999999</v>
      </c>
      <c r="V27" t="s">
        <v>49</v>
      </c>
      <c r="X27" t="s">
        <v>41</v>
      </c>
    </row>
    <row r="28" spans="3:25" x14ac:dyDescent="0.25">
      <c r="E28" s="12" t="s">
        <v>34</v>
      </c>
      <c r="G28">
        <v>-0.26</v>
      </c>
      <c r="I28" t="s">
        <v>40</v>
      </c>
      <c r="K28" t="s">
        <v>41</v>
      </c>
      <c r="R28" s="12" t="s">
        <v>34</v>
      </c>
      <c r="T28">
        <v>-1.1879999999999999</v>
      </c>
      <c r="V28" t="s">
        <v>50</v>
      </c>
      <c r="X28" t="s">
        <v>41</v>
      </c>
    </row>
    <row r="29" spans="3:25" x14ac:dyDescent="0.25">
      <c r="E29" s="12"/>
      <c r="R29" s="12"/>
    </row>
    <row r="31" spans="3:25" x14ac:dyDescent="0.25">
      <c r="E31" s="11"/>
    </row>
    <row r="34" spans="1:25" ht="18.75" x14ac:dyDescent="0.3">
      <c r="A34" s="9" t="s">
        <v>22</v>
      </c>
      <c r="C34" s="1"/>
      <c r="H34" s="2"/>
      <c r="N34" s="9" t="s">
        <v>22</v>
      </c>
    </row>
    <row r="35" spans="1:25" ht="15.75" x14ac:dyDescent="0.25">
      <c r="A35" s="3" t="s">
        <v>19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3" t="s">
        <v>21</v>
      </c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1:25" x14ac:dyDescent="0.25"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x14ac:dyDescent="0.25">
      <c r="A37" s="3"/>
      <c r="B37" s="3"/>
      <c r="C37" s="3" t="s">
        <v>0</v>
      </c>
      <c r="D37" s="3" t="s">
        <v>1</v>
      </c>
      <c r="E37" s="3" t="s">
        <v>2</v>
      </c>
      <c r="F37" s="3"/>
      <c r="G37" s="3" t="s">
        <v>3</v>
      </c>
      <c r="H37" s="3"/>
      <c r="I37" s="3"/>
      <c r="J37" s="3"/>
      <c r="K37" s="3"/>
      <c r="L37" s="3"/>
      <c r="M37" s="3"/>
      <c r="N37" s="3"/>
      <c r="O37" s="3"/>
      <c r="P37" s="3" t="s">
        <v>0</v>
      </c>
      <c r="Q37" s="3" t="s">
        <v>1</v>
      </c>
      <c r="R37" s="3" t="s">
        <v>2</v>
      </c>
      <c r="S37" s="3"/>
      <c r="T37" s="3" t="s">
        <v>3</v>
      </c>
      <c r="U37" s="3"/>
      <c r="V37" s="3"/>
      <c r="W37" s="3"/>
      <c r="X37" s="3"/>
      <c r="Y37" s="3"/>
    </row>
    <row r="38" spans="1:25" x14ac:dyDescent="0.25">
      <c r="A38" t="s">
        <v>10</v>
      </c>
      <c r="C38" s="4" t="s">
        <v>7</v>
      </c>
      <c r="D38" s="5">
        <v>17.303333333333299</v>
      </c>
      <c r="E38" s="5">
        <v>2.0752006596418</v>
      </c>
      <c r="F38" s="6"/>
      <c r="G38" s="6">
        <v>9.6300000000000008</v>
      </c>
      <c r="H38" s="6">
        <v>19.14</v>
      </c>
      <c r="I38" s="6">
        <v>15.78</v>
      </c>
      <c r="J38" s="6">
        <v>19.72</v>
      </c>
      <c r="K38" s="6">
        <v>14.95</v>
      </c>
      <c r="L38" s="6">
        <v>24.6</v>
      </c>
      <c r="M38" s="6"/>
      <c r="N38" t="s">
        <v>10</v>
      </c>
      <c r="P38" s="4" t="s">
        <v>7</v>
      </c>
      <c r="Q38" s="5">
        <v>17.158333333333299</v>
      </c>
      <c r="R38" s="5">
        <v>2.3568402812051401</v>
      </c>
      <c r="S38" s="6"/>
      <c r="T38" s="6">
        <v>11.42</v>
      </c>
      <c r="U38" s="6">
        <v>11.42</v>
      </c>
      <c r="V38" s="6">
        <v>19.72</v>
      </c>
      <c r="W38" s="6">
        <v>13.55</v>
      </c>
      <c r="X38" s="6">
        <v>22.24</v>
      </c>
      <c r="Y38" s="6">
        <v>24.6</v>
      </c>
    </row>
    <row r="39" spans="1:25" x14ac:dyDescent="0.25">
      <c r="C39" s="3" t="s">
        <v>8</v>
      </c>
      <c r="D39" s="6">
        <v>0.96333333333333304</v>
      </c>
      <c r="E39" s="6">
        <v>0.293674044553557</v>
      </c>
      <c r="F39" s="6"/>
      <c r="G39" s="6">
        <v>0.4</v>
      </c>
      <c r="H39" s="6">
        <v>0.87</v>
      </c>
      <c r="I39" s="6">
        <v>1.99</v>
      </c>
      <c r="J39" s="6">
        <v>0.4</v>
      </c>
      <c r="K39" s="6">
        <v>1.72</v>
      </c>
      <c r="L39" s="6">
        <v>0.4</v>
      </c>
      <c r="M39" s="6"/>
      <c r="P39" s="3" t="s">
        <v>8</v>
      </c>
      <c r="Q39" s="6">
        <v>17.329999999999998</v>
      </c>
      <c r="R39" s="6">
        <v>2.0006032423579998</v>
      </c>
      <c r="S39" s="6"/>
      <c r="T39" s="6">
        <v>18.329999999999998</v>
      </c>
      <c r="U39" s="6">
        <v>22.24</v>
      </c>
      <c r="V39" s="6">
        <v>18.329999999999998</v>
      </c>
      <c r="W39" s="6">
        <v>11.42</v>
      </c>
      <c r="X39" s="6">
        <v>11.42</v>
      </c>
      <c r="Y39" s="6">
        <v>22.24</v>
      </c>
    </row>
    <row r="40" spans="1:25" x14ac:dyDescent="0.25">
      <c r="C40" s="3" t="s">
        <v>9</v>
      </c>
      <c r="D40" s="6">
        <v>0.81499999999999995</v>
      </c>
      <c r="E40" s="6">
        <v>0.180863668730529</v>
      </c>
      <c r="F40" s="6"/>
      <c r="G40" s="6">
        <v>0.4</v>
      </c>
      <c r="H40" s="6">
        <v>0.99</v>
      </c>
      <c r="I40" s="6">
        <v>1.57</v>
      </c>
      <c r="J40" s="6">
        <v>0.64</v>
      </c>
      <c r="K40" s="6">
        <v>0.89</v>
      </c>
      <c r="L40" s="6">
        <v>0.4</v>
      </c>
      <c r="M40" s="6"/>
      <c r="P40" s="3" t="s">
        <v>9</v>
      </c>
      <c r="Q40" s="6">
        <v>19.133333333333301</v>
      </c>
      <c r="R40" s="6">
        <v>1.72955035903683</v>
      </c>
      <c r="S40" s="6"/>
      <c r="T40" s="6">
        <v>18.329999999999998</v>
      </c>
      <c r="U40" s="6">
        <v>22.24</v>
      </c>
      <c r="V40" s="6">
        <v>22.24</v>
      </c>
      <c r="W40" s="6">
        <v>18.329999999999998</v>
      </c>
      <c r="X40" s="6">
        <v>11.42</v>
      </c>
      <c r="Y40" s="6">
        <v>22.24</v>
      </c>
    </row>
    <row r="41" spans="1:25" x14ac:dyDescent="0.25">
      <c r="A41" t="s">
        <v>11</v>
      </c>
      <c r="C41" s="7" t="s">
        <v>12</v>
      </c>
      <c r="D41" s="6">
        <v>0.88500000000000001</v>
      </c>
      <c r="E41" s="6">
        <v>0.174121605015958</v>
      </c>
      <c r="F41" s="6"/>
      <c r="G41" s="6">
        <v>0.4</v>
      </c>
      <c r="H41" s="6">
        <v>0.78</v>
      </c>
      <c r="I41" s="6">
        <v>1.1100000000000001</v>
      </c>
      <c r="J41" s="6">
        <v>1.4</v>
      </c>
      <c r="K41" s="6">
        <v>1.22</v>
      </c>
      <c r="L41" s="6">
        <v>0.4</v>
      </c>
      <c r="M41" s="6"/>
      <c r="N41" t="s">
        <v>11</v>
      </c>
      <c r="P41" s="7" t="s">
        <v>12</v>
      </c>
      <c r="Q41" s="6">
        <v>20.773333333333301</v>
      </c>
      <c r="R41" s="6">
        <v>1.42928342574561</v>
      </c>
      <c r="S41" s="6"/>
      <c r="T41" s="6">
        <v>22.24</v>
      </c>
      <c r="U41" s="6">
        <v>18.329999999999998</v>
      </c>
      <c r="V41" s="6">
        <v>14.95</v>
      </c>
      <c r="W41" s="6">
        <v>22.24</v>
      </c>
      <c r="X41" s="6">
        <v>24.64</v>
      </c>
      <c r="Y41" s="6">
        <v>22.24</v>
      </c>
    </row>
    <row r="42" spans="1:25" x14ac:dyDescent="0.25">
      <c r="A42" t="s">
        <v>20</v>
      </c>
      <c r="C42" s="7" t="s">
        <v>13</v>
      </c>
      <c r="D42" s="6">
        <v>0.66</v>
      </c>
      <c r="E42" s="6">
        <v>0.17397317800933201</v>
      </c>
      <c r="F42" s="6"/>
      <c r="G42" s="6">
        <v>0.4</v>
      </c>
      <c r="H42" s="6">
        <v>0.4</v>
      </c>
      <c r="I42" s="6">
        <v>0.96</v>
      </c>
      <c r="J42" s="6">
        <v>1.4</v>
      </c>
      <c r="K42" s="6">
        <v>0.4</v>
      </c>
      <c r="L42" s="6">
        <v>0.4</v>
      </c>
      <c r="M42" s="6"/>
      <c r="N42" t="s">
        <v>20</v>
      </c>
      <c r="P42" s="7" t="s">
        <v>13</v>
      </c>
      <c r="Q42" s="6">
        <v>18.645</v>
      </c>
      <c r="R42" s="6">
        <v>1.89734331808101</v>
      </c>
      <c r="S42" s="6"/>
      <c r="T42" s="6">
        <v>14.95</v>
      </c>
      <c r="U42" s="6">
        <v>26</v>
      </c>
      <c r="V42" s="6">
        <v>22.24</v>
      </c>
      <c r="W42" s="6">
        <v>14.95</v>
      </c>
      <c r="X42" s="6">
        <v>14.95</v>
      </c>
      <c r="Y42" s="6">
        <v>18.78</v>
      </c>
    </row>
    <row r="43" spans="1:25" x14ac:dyDescent="0.25">
      <c r="C43" s="7" t="s">
        <v>17</v>
      </c>
      <c r="D43" s="6">
        <v>0.82166666666666699</v>
      </c>
      <c r="E43" s="6">
        <v>0.29737088701559999</v>
      </c>
      <c r="G43">
        <v>0.4</v>
      </c>
      <c r="H43">
        <v>0.4</v>
      </c>
      <c r="I43">
        <v>0.78</v>
      </c>
      <c r="J43">
        <v>0.68</v>
      </c>
      <c r="K43">
        <v>2.27</v>
      </c>
      <c r="L43">
        <v>0.4</v>
      </c>
      <c r="P43" s="7" t="s">
        <v>17</v>
      </c>
      <c r="Q43" s="6">
        <v>17.445</v>
      </c>
      <c r="R43" s="6">
        <v>0.75281582519675205</v>
      </c>
      <c r="T43">
        <v>14.95</v>
      </c>
      <c r="U43">
        <v>18.73</v>
      </c>
      <c r="V43">
        <v>18.73</v>
      </c>
      <c r="W43">
        <v>18.73</v>
      </c>
      <c r="X43">
        <v>15.2</v>
      </c>
      <c r="Y43">
        <v>18.329999999999998</v>
      </c>
    </row>
    <row r="44" spans="1:25" x14ac:dyDescent="0.25">
      <c r="C44" s="7" t="s">
        <v>14</v>
      </c>
      <c r="D44" s="6">
        <v>0.711666666666667</v>
      </c>
      <c r="E44" s="6">
        <v>0.21630867861564099</v>
      </c>
      <c r="G44">
        <v>0.4</v>
      </c>
      <c r="H44">
        <v>0.4</v>
      </c>
      <c r="I44">
        <v>1.68</v>
      </c>
      <c r="J44">
        <v>0.99</v>
      </c>
      <c r="K44">
        <v>0.4</v>
      </c>
      <c r="L44">
        <v>0.4</v>
      </c>
      <c r="P44" s="7" t="s">
        <v>14</v>
      </c>
      <c r="Q44" s="6">
        <v>18.0683333333333</v>
      </c>
      <c r="R44" s="6">
        <v>2.1243468277201001</v>
      </c>
      <c r="T44">
        <v>18.73</v>
      </c>
      <c r="U44">
        <v>18.329999999999998</v>
      </c>
      <c r="V44">
        <v>22.24</v>
      </c>
      <c r="W44">
        <v>22.24</v>
      </c>
      <c r="X44">
        <v>8.09</v>
      </c>
      <c r="Y44">
        <v>18.78</v>
      </c>
    </row>
    <row r="45" spans="1:25" x14ac:dyDescent="0.25">
      <c r="C45" s="7" t="s">
        <v>15</v>
      </c>
      <c r="D45" s="6">
        <v>1.2666666666666699</v>
      </c>
      <c r="E45" s="6">
        <v>0.40433209672797998</v>
      </c>
      <c r="G45">
        <v>0.4</v>
      </c>
      <c r="H45">
        <v>0.4</v>
      </c>
      <c r="I45">
        <v>2.64</v>
      </c>
      <c r="J45">
        <v>1.8</v>
      </c>
      <c r="K45">
        <v>1.96</v>
      </c>
      <c r="L45">
        <v>0.4</v>
      </c>
      <c r="P45" s="7" t="s">
        <v>15</v>
      </c>
      <c r="Q45" s="6">
        <v>18.2716666666667</v>
      </c>
      <c r="R45" s="6">
        <v>2.1052179881850202</v>
      </c>
      <c r="T45">
        <v>14.95</v>
      </c>
      <c r="U45">
        <v>22.24</v>
      </c>
      <c r="V45">
        <v>22.24</v>
      </c>
      <c r="W45">
        <v>18.329999999999998</v>
      </c>
      <c r="X45">
        <v>9.6300000000000008</v>
      </c>
      <c r="Y45">
        <v>22.24</v>
      </c>
    </row>
    <row r="46" spans="1:25" x14ac:dyDescent="0.25">
      <c r="C46" s="7"/>
      <c r="D46" s="6"/>
      <c r="E46" s="6"/>
      <c r="P46" s="7"/>
      <c r="Q46" s="6"/>
      <c r="R46" s="6"/>
    </row>
    <row r="47" spans="1:25" x14ac:dyDescent="0.25">
      <c r="C47" s="3" t="s">
        <v>23</v>
      </c>
      <c r="D47" s="3"/>
      <c r="E47" s="3" t="s">
        <v>24</v>
      </c>
      <c r="F47" s="3"/>
      <c r="G47" s="3" t="s">
        <v>25</v>
      </c>
      <c r="H47" s="3"/>
      <c r="I47" s="3" t="s">
        <v>26</v>
      </c>
      <c r="J47" s="3"/>
      <c r="K47" s="3"/>
      <c r="P47" s="3" t="s">
        <v>23</v>
      </c>
      <c r="Q47" s="3"/>
      <c r="R47" s="3" t="s">
        <v>24</v>
      </c>
      <c r="S47" s="3"/>
      <c r="T47" s="3" t="s">
        <v>25</v>
      </c>
      <c r="U47" s="3"/>
      <c r="V47" s="3" t="s">
        <v>26</v>
      </c>
      <c r="W47" s="3"/>
      <c r="X47" s="3"/>
    </row>
    <row r="48" spans="1:25" x14ac:dyDescent="0.25">
      <c r="E48" t="s">
        <v>53</v>
      </c>
      <c r="G48" t="s">
        <v>54</v>
      </c>
      <c r="I48">
        <v>6</v>
      </c>
      <c r="R48" t="s">
        <v>60</v>
      </c>
      <c r="T48" t="s">
        <v>61</v>
      </c>
      <c r="V48">
        <v>6</v>
      </c>
    </row>
    <row r="50" spans="3:24" x14ac:dyDescent="0.25">
      <c r="C50" s="3" t="s">
        <v>27</v>
      </c>
      <c r="E50" s="3"/>
      <c r="F50" s="3"/>
      <c r="G50" s="3" t="s">
        <v>28</v>
      </c>
      <c r="H50" s="3"/>
      <c r="I50" s="3" t="s">
        <v>29</v>
      </c>
      <c r="J50" s="3"/>
      <c r="K50" s="3" t="s">
        <v>30</v>
      </c>
      <c r="P50" s="3" t="s">
        <v>27</v>
      </c>
      <c r="R50" s="3"/>
      <c r="S50" s="3"/>
      <c r="T50" s="3" t="s">
        <v>28</v>
      </c>
      <c r="U50" s="3"/>
      <c r="V50" s="3" t="s">
        <v>29</v>
      </c>
      <c r="W50" s="3"/>
      <c r="X50" s="3" t="s">
        <v>30</v>
      </c>
    </row>
    <row r="51" spans="3:24" x14ac:dyDescent="0.25">
      <c r="C51" t="s">
        <v>43</v>
      </c>
      <c r="E51" s="11"/>
      <c r="P51" t="s">
        <v>43</v>
      </c>
      <c r="R51" s="11"/>
    </row>
    <row r="52" spans="3:24" x14ac:dyDescent="0.25">
      <c r="E52" s="12" t="s">
        <v>35</v>
      </c>
      <c r="G52">
        <v>7.0000000000000007E-2</v>
      </c>
      <c r="I52" t="s">
        <v>55</v>
      </c>
      <c r="K52" t="s">
        <v>41</v>
      </c>
      <c r="R52" s="12" t="s">
        <v>35</v>
      </c>
      <c r="T52">
        <v>1.64</v>
      </c>
      <c r="V52" t="s">
        <v>62</v>
      </c>
      <c r="X52" t="s">
        <v>41</v>
      </c>
    </row>
    <row r="53" spans="3:24" x14ac:dyDescent="0.25">
      <c r="E53" s="12" t="s">
        <v>31</v>
      </c>
      <c r="G53">
        <v>0.22500000000000001</v>
      </c>
      <c r="I53" t="s">
        <v>56</v>
      </c>
      <c r="K53" t="s">
        <v>41</v>
      </c>
      <c r="R53" s="12" t="s">
        <v>31</v>
      </c>
      <c r="T53">
        <v>2.1280000000000001</v>
      </c>
      <c r="V53" t="s">
        <v>63</v>
      </c>
      <c r="X53" t="s">
        <v>41</v>
      </c>
    </row>
    <row r="54" spans="3:24" x14ac:dyDescent="0.25">
      <c r="E54" s="12" t="s">
        <v>32</v>
      </c>
      <c r="G54">
        <v>6.3329999999999997E-2</v>
      </c>
      <c r="I54" t="s">
        <v>57</v>
      </c>
      <c r="K54" t="s">
        <v>41</v>
      </c>
      <c r="R54" s="12" t="s">
        <v>32</v>
      </c>
      <c r="T54">
        <v>3.3279999999999998</v>
      </c>
      <c r="V54" t="s">
        <v>64</v>
      </c>
      <c r="X54">
        <v>0.63080000000000003</v>
      </c>
    </row>
    <row r="55" spans="3:24" x14ac:dyDescent="0.25">
      <c r="E55" s="12" t="s">
        <v>33</v>
      </c>
      <c r="G55">
        <v>0.17330000000000001</v>
      </c>
      <c r="I55" t="s">
        <v>58</v>
      </c>
      <c r="K55" t="s">
        <v>41</v>
      </c>
      <c r="R55" s="12" t="s">
        <v>33</v>
      </c>
      <c r="T55">
        <v>2.7050000000000001</v>
      </c>
      <c r="V55" t="s">
        <v>65</v>
      </c>
      <c r="X55" t="s">
        <v>41</v>
      </c>
    </row>
    <row r="56" spans="3:24" x14ac:dyDescent="0.25">
      <c r="E56" s="12" t="s">
        <v>34</v>
      </c>
      <c r="G56">
        <v>-0.38169999999999998</v>
      </c>
      <c r="I56" t="s">
        <v>59</v>
      </c>
      <c r="K56">
        <v>0.83389999999999997</v>
      </c>
      <c r="R56" s="12" t="s">
        <v>34</v>
      </c>
      <c r="T56">
        <v>2.5019999999999998</v>
      </c>
      <c r="V56" t="s">
        <v>66</v>
      </c>
      <c r="X56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60"/>
  <sheetViews>
    <sheetView workbookViewId="0"/>
  </sheetViews>
  <sheetFormatPr defaultRowHeight="15" x14ac:dyDescent="0.25"/>
  <sheetData>
    <row r="1" spans="1:30" ht="18.75" x14ac:dyDescent="0.3">
      <c r="A1" s="1" t="s">
        <v>158</v>
      </c>
      <c r="B1" s="1"/>
      <c r="C1" s="1" t="s">
        <v>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4" spans="1:30" ht="18.75" x14ac:dyDescent="0.3">
      <c r="A4" s="1" t="s">
        <v>67</v>
      </c>
      <c r="F4" s="2" t="s">
        <v>4</v>
      </c>
    </row>
    <row r="5" spans="1:30" ht="18.75" x14ac:dyDescent="0.3">
      <c r="A5" s="1"/>
      <c r="C5" s="1"/>
      <c r="H5" s="2"/>
    </row>
    <row r="6" spans="1:30" ht="18.75" x14ac:dyDescent="0.3">
      <c r="A6" s="9" t="s">
        <v>18</v>
      </c>
      <c r="C6" s="1"/>
      <c r="H6" s="2"/>
      <c r="N6" s="9" t="s">
        <v>18</v>
      </c>
    </row>
    <row r="7" spans="1:30" ht="15.75" x14ac:dyDescent="0.25">
      <c r="A7" s="3" t="s">
        <v>68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3" t="s">
        <v>69</v>
      </c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</row>
    <row r="8" spans="1:30" x14ac:dyDescent="0.25">
      <c r="C8" s="3"/>
      <c r="D8" s="3"/>
      <c r="E8" s="3"/>
      <c r="F8" s="3"/>
      <c r="G8" s="3"/>
      <c r="H8" s="3"/>
      <c r="I8" s="3"/>
      <c r="J8" s="3"/>
      <c r="K8" s="3"/>
      <c r="L8" s="3"/>
      <c r="M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30" x14ac:dyDescent="0.25">
      <c r="A9" s="3"/>
      <c r="B9" s="3"/>
      <c r="C9" s="3" t="s">
        <v>0</v>
      </c>
      <c r="D9" s="3" t="s">
        <v>1</v>
      </c>
      <c r="E9" s="3" t="s">
        <v>2</v>
      </c>
      <c r="F9" s="3"/>
      <c r="G9" s="3" t="s">
        <v>3</v>
      </c>
      <c r="H9" s="3"/>
      <c r="I9" s="3"/>
      <c r="J9" s="3"/>
      <c r="K9" s="3"/>
      <c r="L9" s="3"/>
      <c r="M9" s="3"/>
      <c r="N9" s="3"/>
      <c r="O9" s="3"/>
      <c r="P9" s="3" t="s">
        <v>0</v>
      </c>
      <c r="Q9" s="3" t="s">
        <v>1</v>
      </c>
      <c r="R9" s="3" t="s">
        <v>2</v>
      </c>
      <c r="S9" s="3"/>
      <c r="T9" s="3" t="s">
        <v>3</v>
      </c>
      <c r="U9" s="3"/>
      <c r="V9" s="3"/>
      <c r="W9" s="3"/>
      <c r="X9" s="3"/>
      <c r="Y9" s="3"/>
    </row>
    <row r="10" spans="1:30" x14ac:dyDescent="0.25">
      <c r="A10" t="s">
        <v>10</v>
      </c>
      <c r="C10" s="4" t="s">
        <v>7</v>
      </c>
      <c r="D10" s="5">
        <v>15.869244999999999</v>
      </c>
      <c r="E10" s="5">
        <v>2.6973492166739699</v>
      </c>
      <c r="F10" s="6"/>
      <c r="G10" s="6">
        <v>26</v>
      </c>
      <c r="H10" s="6">
        <v>10.085470000000001</v>
      </c>
      <c r="I10" s="6">
        <v>11.88</v>
      </c>
      <c r="J10" s="6">
        <v>11.42</v>
      </c>
      <c r="K10" s="6">
        <v>13.55</v>
      </c>
      <c r="L10" s="6">
        <v>22.28</v>
      </c>
      <c r="M10" s="6"/>
      <c r="N10" t="s">
        <v>10</v>
      </c>
      <c r="P10" s="4" t="s">
        <v>7</v>
      </c>
      <c r="Q10" s="5">
        <v>15.869244999999999</v>
      </c>
      <c r="R10" s="5">
        <v>2.6973492166739699</v>
      </c>
      <c r="S10" s="6"/>
      <c r="T10" s="6">
        <v>26</v>
      </c>
      <c r="U10" s="6">
        <v>10.085470000000001</v>
      </c>
      <c r="V10" s="6">
        <v>11.88</v>
      </c>
      <c r="W10" s="6">
        <v>11.42</v>
      </c>
      <c r="X10" s="6">
        <v>13.55</v>
      </c>
      <c r="Y10" s="6">
        <v>22.28</v>
      </c>
    </row>
    <row r="11" spans="1:30" x14ac:dyDescent="0.25">
      <c r="C11" s="3" t="s">
        <v>8</v>
      </c>
      <c r="D11" s="6">
        <v>1.095</v>
      </c>
      <c r="E11" s="6">
        <v>0.28037772141642497</v>
      </c>
      <c r="F11" s="6"/>
      <c r="G11" s="6">
        <v>1.02</v>
      </c>
      <c r="H11" s="6">
        <v>0.4</v>
      </c>
      <c r="I11" s="6">
        <v>0.92</v>
      </c>
      <c r="J11" s="6">
        <v>1.84</v>
      </c>
      <c r="K11" s="6">
        <v>0.4</v>
      </c>
      <c r="L11" s="6">
        <v>1.99</v>
      </c>
      <c r="M11" s="6"/>
      <c r="P11" s="3" t="s">
        <v>8</v>
      </c>
      <c r="Q11" s="6">
        <v>1.095</v>
      </c>
      <c r="R11" s="6">
        <v>0.28037772141642497</v>
      </c>
      <c r="S11" s="6"/>
      <c r="T11" s="6">
        <v>1.02</v>
      </c>
      <c r="U11" s="6">
        <v>0.4</v>
      </c>
      <c r="V11" s="6">
        <v>0.92</v>
      </c>
      <c r="W11" s="6">
        <v>1.84</v>
      </c>
      <c r="X11" s="6">
        <v>0.4</v>
      </c>
      <c r="Y11" s="6">
        <v>1.99</v>
      </c>
    </row>
    <row r="12" spans="1:30" x14ac:dyDescent="0.25">
      <c r="C12" s="3" t="s">
        <v>9</v>
      </c>
      <c r="D12" s="6">
        <v>1.14333333333333</v>
      </c>
      <c r="E12" s="6">
        <v>0.232732559914689</v>
      </c>
      <c r="F12" s="6"/>
      <c r="G12" s="6">
        <v>1.1000000000000001</v>
      </c>
      <c r="H12" s="6">
        <v>0.68</v>
      </c>
      <c r="I12" s="6">
        <v>1.66</v>
      </c>
      <c r="J12" s="6">
        <v>1.1100000000000001</v>
      </c>
      <c r="K12" s="6">
        <v>0.4</v>
      </c>
      <c r="L12" s="6">
        <v>1.91</v>
      </c>
      <c r="M12" s="6"/>
      <c r="P12" s="3" t="s">
        <v>9</v>
      </c>
      <c r="Q12" s="6">
        <v>1.23</v>
      </c>
      <c r="R12" s="6">
        <v>0.39727404479359901</v>
      </c>
      <c r="S12" s="6"/>
      <c r="T12" s="6">
        <v>0.4</v>
      </c>
      <c r="U12" s="6">
        <v>0.4</v>
      </c>
      <c r="V12" s="6">
        <v>2.64</v>
      </c>
      <c r="W12" s="6">
        <v>1.99</v>
      </c>
      <c r="X12" s="6">
        <v>0.4</v>
      </c>
      <c r="Y12" s="6">
        <v>1.55</v>
      </c>
    </row>
    <row r="13" spans="1:30" x14ac:dyDescent="0.25">
      <c r="A13" t="s">
        <v>11</v>
      </c>
      <c r="C13" s="7" t="s">
        <v>12</v>
      </c>
      <c r="D13" s="6">
        <v>1.2083333333333299</v>
      </c>
      <c r="E13" s="6">
        <v>0.32102353669335698</v>
      </c>
      <c r="F13" s="6"/>
      <c r="G13" s="6">
        <v>0.92</v>
      </c>
      <c r="H13" s="6">
        <v>0.89</v>
      </c>
      <c r="I13" s="6">
        <v>2.66</v>
      </c>
      <c r="J13" s="6">
        <v>1.46</v>
      </c>
      <c r="K13" s="6">
        <v>0.4</v>
      </c>
      <c r="L13" s="6">
        <v>0.92</v>
      </c>
      <c r="M13" s="6"/>
      <c r="N13" t="s">
        <v>11</v>
      </c>
      <c r="P13" s="7" t="s">
        <v>12</v>
      </c>
      <c r="Q13" s="6">
        <v>0.9</v>
      </c>
      <c r="R13" s="6">
        <v>0.25117059275852099</v>
      </c>
      <c r="S13" s="6"/>
      <c r="T13" s="6">
        <v>0.4</v>
      </c>
      <c r="U13" s="6">
        <v>0.4</v>
      </c>
      <c r="V13" s="6">
        <v>1.1100000000000001</v>
      </c>
      <c r="W13" s="6">
        <v>1.91</v>
      </c>
      <c r="X13" s="6">
        <v>0.4</v>
      </c>
      <c r="Y13" s="6">
        <v>1.18</v>
      </c>
    </row>
    <row r="14" spans="1:30" x14ac:dyDescent="0.25">
      <c r="A14" t="s">
        <v>20</v>
      </c>
      <c r="C14" s="7" t="s">
        <v>13</v>
      </c>
      <c r="D14" s="6">
        <v>11.7116666666667</v>
      </c>
      <c r="E14" s="6">
        <v>3.3386538371691699</v>
      </c>
      <c r="F14" s="6"/>
      <c r="G14" s="6">
        <v>8.18</v>
      </c>
      <c r="H14" s="6">
        <v>3.67</v>
      </c>
      <c r="I14" s="6">
        <v>24.64</v>
      </c>
      <c r="J14" s="6">
        <v>10.42</v>
      </c>
      <c r="K14" s="6">
        <v>5.03</v>
      </c>
      <c r="L14" s="6">
        <v>18.329999999999998</v>
      </c>
      <c r="M14" s="6"/>
      <c r="N14" t="s">
        <v>20</v>
      </c>
      <c r="P14" s="7" t="s">
        <v>13</v>
      </c>
      <c r="Q14" s="6">
        <v>17.761666666666699</v>
      </c>
      <c r="R14" s="6">
        <v>3.19096058334233</v>
      </c>
      <c r="S14" s="6"/>
      <c r="T14" s="6">
        <v>10.039999999999999</v>
      </c>
      <c r="U14" s="6">
        <v>10.029999999999999</v>
      </c>
      <c r="V14" s="6">
        <v>22.24</v>
      </c>
      <c r="W14" s="6">
        <v>26</v>
      </c>
      <c r="X14" s="6">
        <v>12.26</v>
      </c>
      <c r="Y14" s="6">
        <v>26</v>
      </c>
    </row>
    <row r="15" spans="1:30" x14ac:dyDescent="0.25">
      <c r="C15" s="7" t="s">
        <v>17</v>
      </c>
      <c r="D15" s="6">
        <v>9.7550000000000008</v>
      </c>
      <c r="E15" s="6">
        <v>1.3789386014854601</v>
      </c>
      <c r="G15">
        <v>5.5</v>
      </c>
      <c r="H15">
        <v>8.8000000000000007</v>
      </c>
      <c r="I15">
        <v>14.23</v>
      </c>
      <c r="J15">
        <v>12.01</v>
      </c>
      <c r="K15">
        <v>6.57</v>
      </c>
      <c r="L15">
        <v>11.42</v>
      </c>
      <c r="P15" s="7" t="s">
        <v>17</v>
      </c>
      <c r="Q15" s="6">
        <v>18.613333333333301</v>
      </c>
      <c r="R15" s="6">
        <v>2.90245604809291</v>
      </c>
      <c r="T15" s="6">
        <v>15.55</v>
      </c>
      <c r="U15" s="6">
        <v>12.26</v>
      </c>
      <c r="V15" s="6">
        <v>22.24</v>
      </c>
      <c r="W15" s="6">
        <v>26</v>
      </c>
      <c r="X15" s="6">
        <v>9.6300000000000008</v>
      </c>
      <c r="Y15" s="6">
        <v>26</v>
      </c>
    </row>
    <row r="16" spans="1:30" x14ac:dyDescent="0.25">
      <c r="C16" s="7" t="s">
        <v>14</v>
      </c>
      <c r="D16" s="6">
        <v>2.4483333333333301</v>
      </c>
      <c r="E16" s="6">
        <v>0.69246620455040597</v>
      </c>
      <c r="G16">
        <v>1.33</v>
      </c>
      <c r="H16">
        <v>3.13</v>
      </c>
      <c r="I16">
        <v>2.2200000000000002</v>
      </c>
      <c r="J16">
        <v>1.1100000000000001</v>
      </c>
      <c r="K16">
        <v>1.35</v>
      </c>
      <c r="L16">
        <v>5.55</v>
      </c>
      <c r="P16" s="7" t="s">
        <v>14</v>
      </c>
      <c r="Q16" s="6">
        <v>13.565</v>
      </c>
      <c r="R16" s="6">
        <v>2.6925239089003501</v>
      </c>
      <c r="T16" s="6">
        <v>6.63</v>
      </c>
      <c r="U16" s="6">
        <v>13.06</v>
      </c>
      <c r="V16" s="6">
        <v>22.24</v>
      </c>
      <c r="W16" s="6">
        <v>15.13</v>
      </c>
      <c r="X16" s="6">
        <v>5.55</v>
      </c>
      <c r="Y16" s="6">
        <v>18.78</v>
      </c>
    </row>
    <row r="17" spans="3:25" x14ac:dyDescent="0.25">
      <c r="C17" s="7" t="s">
        <v>15</v>
      </c>
      <c r="D17" s="6">
        <v>1.4683333333333299</v>
      </c>
      <c r="E17" s="6">
        <v>0.41702451300186699</v>
      </c>
      <c r="G17">
        <v>0.4</v>
      </c>
      <c r="H17">
        <v>1.46</v>
      </c>
      <c r="I17">
        <v>1.99</v>
      </c>
      <c r="J17">
        <v>1.46</v>
      </c>
      <c r="K17">
        <v>0.4</v>
      </c>
      <c r="L17">
        <v>3.1</v>
      </c>
      <c r="P17" s="7" t="s">
        <v>15</v>
      </c>
      <c r="Q17" s="6">
        <v>5.2666666666666702</v>
      </c>
      <c r="R17" s="6">
        <v>1.48525119461696</v>
      </c>
      <c r="T17" s="6">
        <v>1.46</v>
      </c>
      <c r="U17" s="6">
        <v>5.57</v>
      </c>
      <c r="V17" s="6">
        <v>4.24</v>
      </c>
      <c r="W17" s="6">
        <v>8.8800000000000008</v>
      </c>
      <c r="X17" s="6">
        <v>1.42</v>
      </c>
      <c r="Y17" s="6">
        <v>10.029999999999999</v>
      </c>
    </row>
    <row r="18" spans="3:25" x14ac:dyDescent="0.25">
      <c r="C18" s="7" t="s">
        <v>16</v>
      </c>
      <c r="D18" s="6">
        <v>0.71333333333333304</v>
      </c>
      <c r="E18" s="6">
        <v>0.107692979240885</v>
      </c>
      <c r="G18">
        <v>0.68</v>
      </c>
      <c r="H18">
        <v>0.4</v>
      </c>
      <c r="I18">
        <v>0.89</v>
      </c>
      <c r="J18">
        <v>0.99</v>
      </c>
      <c r="K18">
        <v>0.4</v>
      </c>
      <c r="L18">
        <v>0.92</v>
      </c>
      <c r="P18" s="7" t="s">
        <v>16</v>
      </c>
      <c r="Q18" s="6">
        <v>1.95333333333333</v>
      </c>
      <c r="R18" s="6">
        <v>0.50016441741135897</v>
      </c>
      <c r="T18" s="6">
        <v>0.99</v>
      </c>
      <c r="U18" s="6">
        <v>1.33</v>
      </c>
      <c r="V18" s="6">
        <v>1.1100000000000001</v>
      </c>
      <c r="W18" s="6">
        <v>2.37</v>
      </c>
      <c r="X18" s="6">
        <v>1.68</v>
      </c>
      <c r="Y18" s="6">
        <v>4.24</v>
      </c>
    </row>
    <row r="19" spans="3:25" x14ac:dyDescent="0.25">
      <c r="C19" s="7"/>
      <c r="D19" s="6"/>
      <c r="E19" s="6"/>
      <c r="P19" s="7"/>
      <c r="Q19" s="6"/>
      <c r="R19" s="6"/>
    </row>
    <row r="20" spans="3:25" x14ac:dyDescent="0.25">
      <c r="P20" s="3"/>
      <c r="Q20" s="3"/>
      <c r="R20" s="3"/>
      <c r="S20" s="3"/>
      <c r="T20" s="3"/>
      <c r="U20" s="3"/>
      <c r="V20" s="3"/>
      <c r="W20" s="3"/>
      <c r="X20" s="3"/>
    </row>
    <row r="21" spans="3:25" x14ac:dyDescent="0.25">
      <c r="J21" s="3" t="s">
        <v>96</v>
      </c>
      <c r="K21" s="3"/>
      <c r="L21" s="3" t="s">
        <v>24</v>
      </c>
      <c r="M21" s="3"/>
      <c r="N21" s="3" t="s">
        <v>25</v>
      </c>
      <c r="O21" s="3"/>
      <c r="P21" s="3" t="s">
        <v>26</v>
      </c>
      <c r="Q21" s="3"/>
      <c r="R21" s="3"/>
    </row>
    <row r="22" spans="3:25" x14ac:dyDescent="0.25">
      <c r="J22" t="s">
        <v>97</v>
      </c>
      <c r="L22" t="s">
        <v>99</v>
      </c>
      <c r="N22" t="s">
        <v>45</v>
      </c>
      <c r="P22">
        <v>6</v>
      </c>
    </row>
    <row r="23" spans="3:25" x14ac:dyDescent="0.25">
      <c r="J23" t="s">
        <v>98</v>
      </c>
      <c r="L23" t="s">
        <v>100</v>
      </c>
      <c r="N23" t="s">
        <v>45</v>
      </c>
      <c r="T23" s="3"/>
      <c r="U23" s="3"/>
      <c r="V23" s="3"/>
      <c r="W23" s="3"/>
      <c r="X23" s="3"/>
    </row>
    <row r="25" spans="3:25" x14ac:dyDescent="0.25">
      <c r="J25" s="3" t="s">
        <v>27</v>
      </c>
      <c r="L25" s="3"/>
      <c r="M25" s="3"/>
      <c r="N25" s="3" t="s">
        <v>28</v>
      </c>
      <c r="O25" s="3"/>
      <c r="P25" s="3" t="s">
        <v>29</v>
      </c>
      <c r="Q25" s="3"/>
      <c r="R25" s="3" t="s">
        <v>30</v>
      </c>
    </row>
    <row r="26" spans="3:25" x14ac:dyDescent="0.25">
      <c r="J26" t="s">
        <v>88</v>
      </c>
      <c r="L26" s="11"/>
    </row>
    <row r="27" spans="3:25" x14ac:dyDescent="0.25">
      <c r="L27" s="3" t="s">
        <v>9</v>
      </c>
      <c r="N27">
        <v>8.6669999999999997E-2</v>
      </c>
      <c r="P27" t="s">
        <v>89</v>
      </c>
      <c r="R27" t="s">
        <v>41</v>
      </c>
    </row>
    <row r="28" spans="3:25" x14ac:dyDescent="0.25">
      <c r="L28" s="7" t="s">
        <v>12</v>
      </c>
      <c r="N28">
        <v>-0.30830000000000002</v>
      </c>
      <c r="P28" t="s">
        <v>90</v>
      </c>
      <c r="R28" t="s">
        <v>41</v>
      </c>
    </row>
    <row r="29" spans="3:25" x14ac:dyDescent="0.25">
      <c r="L29" s="7" t="s">
        <v>13</v>
      </c>
      <c r="N29">
        <v>6.05</v>
      </c>
      <c r="P29" t="s">
        <v>91</v>
      </c>
      <c r="R29">
        <v>2.9999999999999997E-4</v>
      </c>
    </row>
    <row r="30" spans="3:25" x14ac:dyDescent="0.25">
      <c r="L30" s="7" t="s">
        <v>17</v>
      </c>
      <c r="N30">
        <v>8.8580000000000005</v>
      </c>
      <c r="P30" t="s">
        <v>92</v>
      </c>
      <c r="R30" t="s">
        <v>42</v>
      </c>
    </row>
    <row r="31" spans="3:25" x14ac:dyDescent="0.25">
      <c r="L31" s="7" t="s">
        <v>14</v>
      </c>
      <c r="N31">
        <v>11.12</v>
      </c>
      <c r="P31" t="s">
        <v>93</v>
      </c>
      <c r="R31" t="s">
        <v>42</v>
      </c>
    </row>
    <row r="32" spans="3:25" x14ac:dyDescent="0.25">
      <c r="L32" s="7" t="s">
        <v>15</v>
      </c>
      <c r="N32">
        <v>3.798</v>
      </c>
      <c r="P32" t="s">
        <v>94</v>
      </c>
      <c r="R32">
        <v>5.0599999999999999E-2</v>
      </c>
    </row>
    <row r="33" spans="1:26" x14ac:dyDescent="0.25">
      <c r="L33" s="7" t="s">
        <v>16</v>
      </c>
      <c r="N33">
        <v>1.24</v>
      </c>
      <c r="P33" t="s">
        <v>95</v>
      </c>
      <c r="R33" t="s">
        <v>41</v>
      </c>
    </row>
    <row r="34" spans="1:26" ht="15.75" thickBot="1" x14ac:dyDescent="0.3">
      <c r="A34" s="13"/>
      <c r="B34" s="13"/>
      <c r="C34" s="13"/>
      <c r="D34" s="13"/>
      <c r="E34" s="14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spans="1:26" x14ac:dyDescent="0.25">
      <c r="A35" s="15"/>
      <c r="B35" s="15"/>
      <c r="C35" s="15"/>
      <c r="D35" s="15"/>
      <c r="E35" s="11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s="8" customFormat="1" ht="15.75" x14ac:dyDescent="0.25">
      <c r="A36" s="8" t="s">
        <v>87</v>
      </c>
    </row>
    <row r="38" spans="1:26" ht="18.75" x14ac:dyDescent="0.3">
      <c r="A38" s="9" t="s">
        <v>18</v>
      </c>
      <c r="C38" s="1"/>
      <c r="H38" s="2"/>
      <c r="N38" s="9" t="s">
        <v>71</v>
      </c>
    </row>
    <row r="39" spans="1:26" ht="15.75" x14ac:dyDescent="0.25">
      <c r="A39" s="3" t="s">
        <v>70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3" t="s">
        <v>72</v>
      </c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1:26" x14ac:dyDescent="0.25"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6" x14ac:dyDescent="0.25">
      <c r="A41" s="3"/>
      <c r="B41" s="3"/>
      <c r="C41" s="3" t="s">
        <v>0</v>
      </c>
      <c r="D41" s="3" t="s">
        <v>1</v>
      </c>
      <c r="E41" s="3" t="s">
        <v>2</v>
      </c>
      <c r="F41" s="3"/>
      <c r="G41" s="3" t="s">
        <v>3</v>
      </c>
      <c r="H41" s="3"/>
      <c r="I41" s="3"/>
      <c r="J41" s="3"/>
      <c r="K41" s="3"/>
      <c r="L41" s="3"/>
      <c r="M41" s="3"/>
      <c r="N41" s="3"/>
      <c r="O41" s="3"/>
      <c r="P41" s="3" t="s">
        <v>0</v>
      </c>
      <c r="Q41" s="3" t="s">
        <v>1</v>
      </c>
      <c r="R41" s="3" t="s">
        <v>2</v>
      </c>
      <c r="S41" s="3"/>
      <c r="T41" s="3" t="s">
        <v>3</v>
      </c>
      <c r="U41" s="3"/>
      <c r="V41" s="3"/>
      <c r="W41" s="3"/>
      <c r="X41" s="3"/>
      <c r="Y41" s="3"/>
    </row>
    <row r="42" spans="1:26" x14ac:dyDescent="0.25">
      <c r="A42" t="s">
        <v>10</v>
      </c>
      <c r="C42" s="4" t="s">
        <v>7</v>
      </c>
      <c r="D42" s="5">
        <v>17.433333333333302</v>
      </c>
      <c r="E42" s="5">
        <v>2.6491516461773998</v>
      </c>
      <c r="F42" s="6"/>
      <c r="G42" s="6">
        <v>9.6300000000000008</v>
      </c>
      <c r="H42" s="6">
        <v>11.88</v>
      </c>
      <c r="I42" s="6">
        <v>25.21</v>
      </c>
      <c r="J42" s="6">
        <v>14.95</v>
      </c>
      <c r="K42" s="6">
        <v>18.329999999999998</v>
      </c>
      <c r="L42" s="6">
        <v>24.6</v>
      </c>
      <c r="M42" s="6"/>
      <c r="N42" t="s">
        <v>10</v>
      </c>
      <c r="P42" s="4" t="s">
        <v>7</v>
      </c>
      <c r="Q42" s="5">
        <v>18.231666666666701</v>
      </c>
      <c r="R42" s="5">
        <v>1.75251898071826</v>
      </c>
      <c r="S42" s="6"/>
      <c r="T42" s="6">
        <v>18.78</v>
      </c>
      <c r="U42" s="6">
        <v>22.28</v>
      </c>
      <c r="V42" s="6">
        <v>11.42</v>
      </c>
      <c r="W42" s="6">
        <v>19.72</v>
      </c>
      <c r="X42" s="6">
        <v>14.95</v>
      </c>
      <c r="Y42" s="6">
        <v>22.24</v>
      </c>
    </row>
    <row r="43" spans="1:26" x14ac:dyDescent="0.25">
      <c r="C43" s="3" t="s">
        <v>8</v>
      </c>
      <c r="D43" s="6">
        <v>0.71</v>
      </c>
      <c r="E43" s="6">
        <v>0.212649947096161</v>
      </c>
      <c r="F43" s="6"/>
      <c r="G43" s="6">
        <v>0.82</v>
      </c>
      <c r="H43" s="6">
        <v>0.4</v>
      </c>
      <c r="I43" s="6">
        <v>0.4</v>
      </c>
      <c r="J43" s="6">
        <v>1.72</v>
      </c>
      <c r="K43" s="6">
        <v>0.52</v>
      </c>
      <c r="L43" s="6">
        <v>0.4</v>
      </c>
      <c r="M43" s="6"/>
      <c r="P43" s="3" t="s">
        <v>8</v>
      </c>
      <c r="Q43" s="6">
        <v>19.1116666666667</v>
      </c>
      <c r="R43" s="6">
        <v>1.1061507331482701</v>
      </c>
      <c r="S43" s="6"/>
      <c r="T43" s="6">
        <v>18.329999999999998</v>
      </c>
      <c r="U43" s="6">
        <v>18.329999999999998</v>
      </c>
      <c r="V43" s="6">
        <v>22.24</v>
      </c>
      <c r="W43" s="6">
        <v>22.24</v>
      </c>
      <c r="X43" s="6">
        <v>18.329999999999998</v>
      </c>
      <c r="Y43" s="6">
        <v>15.2</v>
      </c>
    </row>
    <row r="44" spans="1:26" x14ac:dyDescent="0.25">
      <c r="C44" s="3" t="s">
        <v>9</v>
      </c>
      <c r="D44" s="6">
        <v>0.80333333333333301</v>
      </c>
      <c r="E44" s="6">
        <v>0.25258221983698298</v>
      </c>
      <c r="F44" s="6"/>
      <c r="G44" s="6">
        <v>0.48</v>
      </c>
      <c r="H44" s="6">
        <v>1.3</v>
      </c>
      <c r="I44" s="6">
        <v>0.4</v>
      </c>
      <c r="J44" s="6">
        <v>0.4</v>
      </c>
      <c r="K44" s="6">
        <v>1.84</v>
      </c>
      <c r="L44" s="6">
        <v>0.4</v>
      </c>
      <c r="M44" s="6"/>
      <c r="P44" s="3" t="s">
        <v>9</v>
      </c>
      <c r="Q44" s="6">
        <v>17.608333333333299</v>
      </c>
      <c r="R44" s="6">
        <v>1.63790804924384</v>
      </c>
      <c r="S44" s="6"/>
      <c r="T44" s="6">
        <v>22.24</v>
      </c>
      <c r="U44" s="6">
        <v>12.69</v>
      </c>
      <c r="V44" s="6">
        <v>14.95</v>
      </c>
      <c r="W44" s="6">
        <v>22.24</v>
      </c>
      <c r="X44" s="6">
        <v>18.329999999999998</v>
      </c>
      <c r="Y44" s="6">
        <v>15.2</v>
      </c>
    </row>
    <row r="45" spans="1:26" x14ac:dyDescent="0.25">
      <c r="A45" t="s">
        <v>11</v>
      </c>
      <c r="C45" s="7" t="s">
        <v>12</v>
      </c>
      <c r="D45" s="6">
        <v>0.59166666666666701</v>
      </c>
      <c r="E45" s="6">
        <v>0.19166666666666701</v>
      </c>
      <c r="F45" s="6"/>
      <c r="G45" s="6">
        <v>1.55</v>
      </c>
      <c r="H45" s="6">
        <v>0.4</v>
      </c>
      <c r="I45" s="6">
        <v>0.4</v>
      </c>
      <c r="J45" s="6">
        <v>0.4</v>
      </c>
      <c r="K45" s="6">
        <v>0.4</v>
      </c>
      <c r="L45" s="6">
        <v>0.4</v>
      </c>
      <c r="M45" s="6"/>
      <c r="N45" t="s">
        <v>11</v>
      </c>
      <c r="P45" s="7" t="s">
        <v>12</v>
      </c>
      <c r="Q45" s="6">
        <v>17.93</v>
      </c>
      <c r="R45" s="6">
        <v>1.1162347423369301</v>
      </c>
      <c r="S45" s="6"/>
      <c r="T45" s="6">
        <v>18.78</v>
      </c>
      <c r="U45" s="6">
        <v>14.95</v>
      </c>
      <c r="V45" s="6">
        <v>18.329999999999998</v>
      </c>
      <c r="W45" s="6">
        <v>22.24</v>
      </c>
      <c r="X45" s="6">
        <v>18.329999999999998</v>
      </c>
      <c r="Y45" s="6">
        <v>14.95</v>
      </c>
    </row>
    <row r="46" spans="1:26" x14ac:dyDescent="0.25">
      <c r="A46" t="s">
        <v>20</v>
      </c>
      <c r="C46" s="7" t="s">
        <v>13</v>
      </c>
      <c r="D46" s="6">
        <v>0.995</v>
      </c>
      <c r="E46" s="6">
        <v>0.38174817179217302</v>
      </c>
      <c r="F46" s="6"/>
      <c r="G46" s="6">
        <v>1.61</v>
      </c>
      <c r="H46" s="6">
        <v>2.64</v>
      </c>
      <c r="I46" s="6">
        <v>0.4</v>
      </c>
      <c r="J46" s="6">
        <v>0.4</v>
      </c>
      <c r="K46" s="6">
        <v>0.52</v>
      </c>
      <c r="L46" s="6">
        <v>0.4</v>
      </c>
      <c r="M46" s="6"/>
      <c r="N46" t="s">
        <v>20</v>
      </c>
      <c r="P46" s="7" t="s">
        <v>13</v>
      </c>
      <c r="Q46" s="6">
        <v>18.5566666666667</v>
      </c>
      <c r="R46" s="6">
        <v>1.6147087800728801</v>
      </c>
      <c r="S46" s="6"/>
      <c r="T46" s="6">
        <v>18.78</v>
      </c>
      <c r="U46" s="6">
        <v>18.329999999999998</v>
      </c>
      <c r="V46" s="6">
        <v>22.24</v>
      </c>
      <c r="W46" s="6">
        <v>22.24</v>
      </c>
      <c r="X46" s="6">
        <v>18.329999999999998</v>
      </c>
      <c r="Y46" s="6">
        <v>11.42</v>
      </c>
    </row>
    <row r="47" spans="1:26" x14ac:dyDescent="0.25">
      <c r="C47" s="7" t="s">
        <v>17</v>
      </c>
      <c r="D47" s="6">
        <v>1.12333333333333</v>
      </c>
      <c r="E47" s="6">
        <v>0.44799305550173202</v>
      </c>
      <c r="G47">
        <v>1.68</v>
      </c>
      <c r="H47">
        <v>3.13</v>
      </c>
      <c r="I47">
        <v>0.48</v>
      </c>
      <c r="J47">
        <v>0.4</v>
      </c>
      <c r="K47">
        <v>0.65</v>
      </c>
      <c r="L47">
        <v>0.4</v>
      </c>
      <c r="P47" s="7" t="s">
        <v>17</v>
      </c>
      <c r="Q47" s="6">
        <v>16.766666666666701</v>
      </c>
      <c r="R47" s="6">
        <v>2.02346841943343</v>
      </c>
      <c r="T47">
        <v>11.42</v>
      </c>
      <c r="U47">
        <v>22.24</v>
      </c>
      <c r="V47">
        <v>18.329999999999998</v>
      </c>
      <c r="W47">
        <v>22.24</v>
      </c>
      <c r="X47">
        <v>11.42</v>
      </c>
      <c r="Y47">
        <v>14.95</v>
      </c>
    </row>
    <row r="48" spans="1:26" x14ac:dyDescent="0.25">
      <c r="C48" s="7" t="s">
        <v>14</v>
      </c>
      <c r="D48" s="6">
        <v>0.668333333333333</v>
      </c>
      <c r="E48" s="6">
        <v>0.178557491519616</v>
      </c>
      <c r="G48">
        <v>0.4</v>
      </c>
      <c r="H48">
        <v>1.42</v>
      </c>
      <c r="I48">
        <v>0.4</v>
      </c>
      <c r="J48">
        <v>0.4</v>
      </c>
      <c r="K48">
        <v>0.99</v>
      </c>
      <c r="L48">
        <v>0.4</v>
      </c>
      <c r="P48" s="7" t="s">
        <v>14</v>
      </c>
      <c r="Q48" s="6">
        <v>17.1733333333333</v>
      </c>
      <c r="R48" s="6">
        <v>2.20869141750897</v>
      </c>
      <c r="T48">
        <v>11.42</v>
      </c>
      <c r="U48">
        <v>18.73</v>
      </c>
      <c r="V48">
        <v>22.24</v>
      </c>
      <c r="W48">
        <v>22.24</v>
      </c>
      <c r="X48">
        <v>18.78</v>
      </c>
      <c r="Y48">
        <v>9.6300000000000008</v>
      </c>
    </row>
    <row r="49" spans="3:25" x14ac:dyDescent="0.25">
      <c r="C49" s="7" t="s">
        <v>15</v>
      </c>
      <c r="D49" s="6">
        <v>0.78333333333333299</v>
      </c>
      <c r="E49" s="6">
        <v>0.25877489144900501</v>
      </c>
      <c r="G49">
        <v>0.99</v>
      </c>
      <c r="H49">
        <v>1.99</v>
      </c>
      <c r="I49">
        <v>0.4</v>
      </c>
      <c r="J49">
        <v>0.52</v>
      </c>
      <c r="K49">
        <v>0.4</v>
      </c>
      <c r="L49">
        <v>0.4</v>
      </c>
      <c r="P49" s="7" t="s">
        <v>15</v>
      </c>
      <c r="Q49" s="6">
        <v>17.4033333333333</v>
      </c>
      <c r="R49" s="6">
        <v>1.1996212365205601</v>
      </c>
      <c r="T49">
        <v>14.95</v>
      </c>
      <c r="U49">
        <v>14.95</v>
      </c>
      <c r="V49">
        <v>22.24</v>
      </c>
      <c r="W49">
        <v>18.78</v>
      </c>
      <c r="X49">
        <v>18.329999999999998</v>
      </c>
      <c r="Y49">
        <v>15.17</v>
      </c>
    </row>
    <row r="50" spans="3:25" x14ac:dyDescent="0.25">
      <c r="C50" s="7"/>
      <c r="D50" s="6"/>
      <c r="E50" s="6"/>
      <c r="P50" s="7"/>
      <c r="Q50" s="6"/>
      <c r="R50" s="6"/>
    </row>
    <row r="51" spans="3:25" x14ac:dyDescent="0.25">
      <c r="C51" s="3" t="s">
        <v>23</v>
      </c>
      <c r="D51" s="3"/>
      <c r="E51" s="3" t="s">
        <v>24</v>
      </c>
      <c r="F51" s="3"/>
      <c r="G51" s="3" t="s">
        <v>25</v>
      </c>
      <c r="H51" s="3"/>
      <c r="I51" s="3" t="s">
        <v>26</v>
      </c>
      <c r="J51" s="3"/>
      <c r="K51" s="3"/>
      <c r="P51" s="3" t="s">
        <v>23</v>
      </c>
      <c r="Q51" s="3"/>
      <c r="R51" s="3" t="s">
        <v>24</v>
      </c>
      <c r="S51" s="3"/>
      <c r="T51" s="3" t="s">
        <v>25</v>
      </c>
      <c r="U51" s="3"/>
      <c r="V51" s="3" t="s">
        <v>26</v>
      </c>
      <c r="W51" s="3"/>
      <c r="X51" s="3"/>
    </row>
    <row r="52" spans="3:25" x14ac:dyDescent="0.25">
      <c r="E52" t="s">
        <v>73</v>
      </c>
      <c r="G52" t="s">
        <v>74</v>
      </c>
      <c r="I52">
        <v>6</v>
      </c>
      <c r="R52" t="s">
        <v>80</v>
      </c>
      <c r="T52" t="s">
        <v>81</v>
      </c>
      <c r="V52">
        <v>6</v>
      </c>
    </row>
    <row r="54" spans="3:25" x14ac:dyDescent="0.25">
      <c r="C54" s="3" t="s">
        <v>27</v>
      </c>
      <c r="E54" s="3"/>
      <c r="F54" s="3"/>
      <c r="G54" s="3" t="s">
        <v>28</v>
      </c>
      <c r="H54" s="3"/>
      <c r="I54" s="3" t="s">
        <v>29</v>
      </c>
      <c r="J54" s="3"/>
      <c r="K54" s="3" t="s">
        <v>30</v>
      </c>
      <c r="P54" s="3" t="s">
        <v>27</v>
      </c>
      <c r="R54" s="3"/>
      <c r="S54" s="3"/>
      <c r="T54" s="3" t="s">
        <v>28</v>
      </c>
      <c r="U54" s="3"/>
      <c r="V54" s="3" t="s">
        <v>29</v>
      </c>
      <c r="W54" s="3"/>
      <c r="X54" s="3" t="s">
        <v>30</v>
      </c>
    </row>
    <row r="55" spans="3:25" x14ac:dyDescent="0.25">
      <c r="C55" t="s">
        <v>43</v>
      </c>
      <c r="E55" s="11"/>
      <c r="P55" t="s">
        <v>43</v>
      </c>
      <c r="R55" s="11"/>
    </row>
    <row r="56" spans="3:25" x14ac:dyDescent="0.25">
      <c r="E56" s="12" t="s">
        <v>35</v>
      </c>
      <c r="G56">
        <v>-0.2117</v>
      </c>
      <c r="I56" t="s">
        <v>75</v>
      </c>
      <c r="K56" t="s">
        <v>41</v>
      </c>
      <c r="R56" s="12" t="s">
        <v>35</v>
      </c>
      <c r="T56">
        <v>0.32169999999999999</v>
      </c>
      <c r="V56" t="s">
        <v>82</v>
      </c>
      <c r="X56" t="s">
        <v>41</v>
      </c>
    </row>
    <row r="57" spans="3:25" x14ac:dyDescent="0.25">
      <c r="E57" s="12" t="s">
        <v>31</v>
      </c>
      <c r="G57">
        <v>-0.40329999999999999</v>
      </c>
      <c r="I57" t="s">
        <v>76</v>
      </c>
      <c r="K57">
        <v>0.97940000000000005</v>
      </c>
      <c r="R57" s="12" t="s">
        <v>31</v>
      </c>
      <c r="T57">
        <v>-0.62670000000000003</v>
      </c>
      <c r="V57" t="s">
        <v>83</v>
      </c>
      <c r="X57" t="s">
        <v>41</v>
      </c>
    </row>
    <row r="58" spans="3:25" x14ac:dyDescent="0.25">
      <c r="E58" s="12" t="s">
        <v>32</v>
      </c>
      <c r="G58">
        <v>-0.53169999999999995</v>
      </c>
      <c r="I58" t="s">
        <v>77</v>
      </c>
      <c r="K58">
        <v>0.46039999999999998</v>
      </c>
      <c r="R58" s="12" t="s">
        <v>32</v>
      </c>
      <c r="T58">
        <v>1.163</v>
      </c>
      <c r="V58" t="s">
        <v>84</v>
      </c>
      <c r="X58" t="s">
        <v>41</v>
      </c>
    </row>
    <row r="59" spans="3:25" x14ac:dyDescent="0.25">
      <c r="E59" s="12" t="s">
        <v>33</v>
      </c>
      <c r="G59">
        <v>-7.6670000000000002E-2</v>
      </c>
      <c r="I59" t="s">
        <v>78</v>
      </c>
      <c r="K59" t="s">
        <v>41</v>
      </c>
      <c r="R59" s="12" t="s">
        <v>33</v>
      </c>
      <c r="T59">
        <v>0.75670000000000004</v>
      </c>
      <c r="V59" t="s">
        <v>85</v>
      </c>
      <c r="X59" t="s">
        <v>41</v>
      </c>
    </row>
    <row r="60" spans="3:25" x14ac:dyDescent="0.25">
      <c r="E60" s="12" t="s">
        <v>34</v>
      </c>
      <c r="G60">
        <v>-0.19170000000000001</v>
      </c>
      <c r="I60" t="s">
        <v>79</v>
      </c>
      <c r="K60" t="s">
        <v>41</v>
      </c>
      <c r="R60" s="12" t="s">
        <v>34</v>
      </c>
      <c r="T60">
        <v>0.52669999999999995</v>
      </c>
      <c r="V60" t="s">
        <v>86</v>
      </c>
      <c r="X60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37"/>
  <sheetViews>
    <sheetView workbookViewId="0">
      <selection activeCell="A2" sqref="A2"/>
    </sheetView>
  </sheetViews>
  <sheetFormatPr defaultRowHeight="15" x14ac:dyDescent="0.25"/>
  <sheetData>
    <row r="1" spans="1:23" ht="18.75" x14ac:dyDescent="0.3">
      <c r="A1" s="1" t="s">
        <v>157</v>
      </c>
      <c r="B1" s="1"/>
      <c r="C1" s="1" t="s">
        <v>101</v>
      </c>
      <c r="D1" s="1"/>
      <c r="E1" s="1"/>
      <c r="F1" s="1"/>
      <c r="G1" s="1"/>
    </row>
    <row r="4" spans="1:23" ht="18.75" x14ac:dyDescent="0.3">
      <c r="B4" s="1" t="s">
        <v>111</v>
      </c>
      <c r="N4" s="1" t="s">
        <v>113</v>
      </c>
    </row>
    <row r="5" spans="1:23" s="3" customFormat="1" x14ac:dyDescent="0.25"/>
    <row r="6" spans="1:23" s="3" customFormat="1" x14ac:dyDescent="0.25">
      <c r="B6" s="3" t="s">
        <v>106</v>
      </c>
      <c r="C6" s="3" t="s">
        <v>102</v>
      </c>
      <c r="D6" s="3" t="s">
        <v>105</v>
      </c>
      <c r="E6" s="3" t="s">
        <v>103</v>
      </c>
      <c r="F6" s="3" t="s">
        <v>104</v>
      </c>
      <c r="G6" s="3" t="s">
        <v>20</v>
      </c>
      <c r="I6" s="3" t="s">
        <v>20</v>
      </c>
      <c r="J6" s="3" t="s">
        <v>20</v>
      </c>
      <c r="K6" s="3" t="s">
        <v>109</v>
      </c>
      <c r="N6" s="3" t="s">
        <v>106</v>
      </c>
      <c r="O6" s="3" t="s">
        <v>102</v>
      </c>
      <c r="P6" s="3" t="s">
        <v>105</v>
      </c>
      <c r="Q6" s="3" t="s">
        <v>103</v>
      </c>
      <c r="R6" s="3" t="s">
        <v>104</v>
      </c>
      <c r="S6" s="3" t="s">
        <v>20</v>
      </c>
      <c r="U6" s="3" t="s">
        <v>20</v>
      </c>
      <c r="V6" s="3" t="s">
        <v>20</v>
      </c>
      <c r="W6" s="3" t="s">
        <v>109</v>
      </c>
    </row>
    <row r="7" spans="1:23" s="3" customFormat="1" x14ac:dyDescent="0.25">
      <c r="B7" s="18" t="s">
        <v>107</v>
      </c>
      <c r="C7" s="19" t="s">
        <v>112</v>
      </c>
      <c r="D7" s="19" t="s">
        <v>112</v>
      </c>
      <c r="E7" s="19" t="s">
        <v>112</v>
      </c>
      <c r="F7" s="19" t="s">
        <v>112</v>
      </c>
      <c r="G7" s="19" t="s">
        <v>112</v>
      </c>
      <c r="H7" s="18"/>
      <c r="I7" s="18">
        <v>0</v>
      </c>
      <c r="J7" s="18" t="s">
        <v>108</v>
      </c>
      <c r="K7" s="18" t="s">
        <v>110</v>
      </c>
      <c r="L7" s="10"/>
      <c r="N7" s="18" t="s">
        <v>107</v>
      </c>
      <c r="O7" s="19" t="s">
        <v>112</v>
      </c>
      <c r="P7" s="19" t="s">
        <v>112</v>
      </c>
      <c r="Q7" s="19" t="s">
        <v>112</v>
      </c>
      <c r="R7" s="19" t="s">
        <v>112</v>
      </c>
      <c r="S7" s="19" t="s">
        <v>112</v>
      </c>
      <c r="T7" s="18"/>
      <c r="U7" s="18">
        <v>0</v>
      </c>
      <c r="V7" s="18" t="s">
        <v>108</v>
      </c>
      <c r="W7" s="18" t="s">
        <v>110</v>
      </c>
    </row>
    <row r="8" spans="1:23" x14ac:dyDescent="0.25">
      <c r="C8" s="6">
        <v>26</v>
      </c>
      <c r="D8" s="6">
        <v>1.02</v>
      </c>
      <c r="E8" s="6">
        <v>3.11</v>
      </c>
      <c r="F8" s="6">
        <v>6.04</v>
      </c>
      <c r="G8" s="6">
        <v>10.78</v>
      </c>
      <c r="H8" s="6"/>
      <c r="I8" s="6">
        <v>10.31</v>
      </c>
      <c r="J8" s="6">
        <v>2.0099999999999998</v>
      </c>
      <c r="O8">
        <v>0</v>
      </c>
      <c r="P8">
        <v>80</v>
      </c>
      <c r="Q8">
        <v>40</v>
      </c>
      <c r="R8">
        <v>40</v>
      </c>
      <c r="S8">
        <v>40</v>
      </c>
      <c r="U8">
        <v>40</v>
      </c>
      <c r="V8">
        <v>100</v>
      </c>
    </row>
    <row r="9" spans="1:23" x14ac:dyDescent="0.25">
      <c r="C9" s="6">
        <v>10.085470000000001</v>
      </c>
      <c r="D9" s="6">
        <v>0.4</v>
      </c>
      <c r="E9" s="6">
        <v>0.99</v>
      </c>
      <c r="F9" s="6">
        <v>8.0299999999999994</v>
      </c>
      <c r="G9" s="6">
        <v>13.55</v>
      </c>
      <c r="H9" s="6"/>
      <c r="I9" s="6">
        <v>4.24</v>
      </c>
      <c r="J9" s="6">
        <v>0.68</v>
      </c>
      <c r="O9">
        <v>20</v>
      </c>
      <c r="P9">
        <v>100</v>
      </c>
      <c r="Q9">
        <v>100</v>
      </c>
      <c r="R9">
        <v>60</v>
      </c>
      <c r="S9">
        <v>40</v>
      </c>
      <c r="U9">
        <v>60</v>
      </c>
      <c r="V9">
        <v>80</v>
      </c>
    </row>
    <row r="10" spans="1:23" x14ac:dyDescent="0.25">
      <c r="C10" s="6">
        <v>11.88</v>
      </c>
      <c r="D10" s="6">
        <v>0.92</v>
      </c>
      <c r="E10" s="6">
        <v>10.31</v>
      </c>
      <c r="F10" s="6">
        <v>14.95</v>
      </c>
      <c r="G10" s="6">
        <v>9.07</v>
      </c>
      <c r="H10" s="6"/>
      <c r="I10" s="6">
        <v>18.91</v>
      </c>
      <c r="J10" s="6">
        <v>2.27</v>
      </c>
      <c r="O10">
        <v>40</v>
      </c>
      <c r="P10">
        <v>80</v>
      </c>
      <c r="Q10">
        <v>40</v>
      </c>
      <c r="R10">
        <v>60</v>
      </c>
      <c r="S10">
        <v>40</v>
      </c>
      <c r="U10">
        <v>20</v>
      </c>
      <c r="V10">
        <v>100</v>
      </c>
    </row>
    <row r="11" spans="1:23" x14ac:dyDescent="0.25">
      <c r="C11" s="6">
        <v>11.42</v>
      </c>
      <c r="D11" s="6">
        <v>1.84</v>
      </c>
      <c r="E11" s="6">
        <v>2.4700000000000002</v>
      </c>
      <c r="F11" s="6">
        <v>7.27</v>
      </c>
      <c r="G11" s="6">
        <v>11.42</v>
      </c>
      <c r="H11" s="6"/>
      <c r="I11" s="6">
        <v>11.42</v>
      </c>
      <c r="J11" s="6">
        <v>0.4</v>
      </c>
      <c r="O11">
        <v>20</v>
      </c>
      <c r="P11">
        <v>100</v>
      </c>
      <c r="Q11">
        <v>80</v>
      </c>
      <c r="R11">
        <v>40</v>
      </c>
      <c r="S11">
        <v>20</v>
      </c>
      <c r="U11">
        <v>60</v>
      </c>
      <c r="V11">
        <v>80</v>
      </c>
    </row>
    <row r="12" spans="1:23" x14ac:dyDescent="0.25">
      <c r="C12" s="6">
        <v>13.55</v>
      </c>
      <c r="D12" s="6">
        <v>0.4</v>
      </c>
      <c r="E12" s="6">
        <v>0.4</v>
      </c>
      <c r="F12" s="6">
        <v>4.3899999999999997</v>
      </c>
      <c r="G12" s="6">
        <v>5.99</v>
      </c>
      <c r="H12" s="6"/>
      <c r="I12" s="6">
        <v>5.03</v>
      </c>
      <c r="J12" s="6">
        <v>0.4</v>
      </c>
      <c r="O12">
        <v>0</v>
      </c>
      <c r="P12">
        <v>80</v>
      </c>
      <c r="Q12">
        <v>80</v>
      </c>
      <c r="R12">
        <v>40</v>
      </c>
      <c r="S12">
        <v>20</v>
      </c>
      <c r="U12">
        <v>60</v>
      </c>
      <c r="V12">
        <v>80</v>
      </c>
    </row>
    <row r="13" spans="1:23" x14ac:dyDescent="0.25">
      <c r="C13" s="6">
        <v>15.48</v>
      </c>
      <c r="D13" s="6">
        <v>5.03</v>
      </c>
      <c r="E13" s="6">
        <v>7.47</v>
      </c>
      <c r="F13" s="6">
        <v>15.2</v>
      </c>
      <c r="G13" s="6">
        <v>9.6300000000000008</v>
      </c>
      <c r="H13" s="6"/>
      <c r="I13" s="6"/>
      <c r="J13" s="6"/>
      <c r="K13" s="20"/>
      <c r="L13" s="15"/>
      <c r="O13">
        <v>0</v>
      </c>
      <c r="P13">
        <v>80</v>
      </c>
      <c r="Q13">
        <v>40</v>
      </c>
      <c r="R13">
        <v>20</v>
      </c>
      <c r="S13">
        <v>60</v>
      </c>
      <c r="W13" s="20"/>
    </row>
    <row r="14" spans="1:23" x14ac:dyDescent="0.25">
      <c r="B14" s="4" t="s">
        <v>114</v>
      </c>
      <c r="C14" s="16">
        <f t="shared" ref="C14" si="0">AVERAGE(C8:C13)</f>
        <v>14.735911666666668</v>
      </c>
      <c r="D14" s="16">
        <f t="shared" ref="D14" si="1">AVERAGE(D8:D13)</f>
        <v>1.6016666666666666</v>
      </c>
      <c r="E14" s="16">
        <f t="shared" ref="E14" si="2">AVERAGE(E8:E13)</f>
        <v>4.1249999999999991</v>
      </c>
      <c r="F14" s="16">
        <f t="shared" ref="F14" si="3">AVERAGE(F8:F13)</f>
        <v>9.3133333333333326</v>
      </c>
      <c r="G14" s="16">
        <f t="shared" ref="G14" si="4">AVERAGE(G8:G13)</f>
        <v>10.073333333333334</v>
      </c>
      <c r="H14" s="16"/>
      <c r="I14" s="16">
        <f t="shared" ref="I14" si="5">AVERAGE(I8:I13)</f>
        <v>9.9820000000000011</v>
      </c>
      <c r="J14" s="16">
        <f>AVERAGE(J8:J13)</f>
        <v>1.1520000000000001</v>
      </c>
      <c r="N14" s="4" t="s">
        <v>114</v>
      </c>
      <c r="O14" s="16">
        <f t="shared" ref="O14:U14" si="6">AVERAGE(O8:O13)</f>
        <v>13.333333333333334</v>
      </c>
      <c r="P14" s="16">
        <f t="shared" si="6"/>
        <v>86.666666666666671</v>
      </c>
      <c r="Q14" s="16">
        <f t="shared" si="6"/>
        <v>63.333333333333336</v>
      </c>
      <c r="R14" s="16">
        <f t="shared" si="6"/>
        <v>43.333333333333336</v>
      </c>
      <c r="S14" s="16">
        <f t="shared" si="6"/>
        <v>36.666666666666664</v>
      </c>
      <c r="T14" s="16"/>
      <c r="U14" s="16">
        <f t="shared" si="6"/>
        <v>48</v>
      </c>
      <c r="V14" s="16">
        <f>AVERAGE(V8:V13)</f>
        <v>88</v>
      </c>
    </row>
    <row r="15" spans="1:23" x14ac:dyDescent="0.25">
      <c r="B15" s="10" t="s">
        <v>2</v>
      </c>
      <c r="C15" s="17">
        <f t="shared" ref="C15:G15" si="7">(STDEV(C8:C13))/(SQRT(COUNT(C8:C13)))</f>
        <v>2.3777990469765871</v>
      </c>
      <c r="D15" s="17">
        <f t="shared" si="7"/>
        <v>0.71882504439150186</v>
      </c>
      <c r="E15" s="17">
        <f t="shared" si="7"/>
        <v>1.6012115204848278</v>
      </c>
      <c r="F15" s="17">
        <f t="shared" si="7"/>
        <v>1.8903344795153179</v>
      </c>
      <c r="G15" s="17">
        <f t="shared" si="7"/>
        <v>1.0372549242003017</v>
      </c>
      <c r="H15" s="17"/>
      <c r="I15" s="17">
        <f t="shared" ref="I15" si="8">(STDEV(I8:I13))/(SQRT(COUNT(I8:I13)))</f>
        <v>2.6398624964190822</v>
      </c>
      <c r="J15" s="17">
        <f>(STDEV(J8:J13))/(SQRT(COUNT(J8:J13)))</f>
        <v>0.40864899363634782</v>
      </c>
      <c r="N15" s="10" t="s">
        <v>2</v>
      </c>
      <c r="O15" s="17">
        <f t="shared" ref="O15:U15" si="9">(STDEV(O8:O13))/(SQRT(COUNT(O8:O13)))</f>
        <v>6.6666666666666661</v>
      </c>
      <c r="P15" s="17">
        <f t="shared" si="9"/>
        <v>4.2163702135578491</v>
      </c>
      <c r="Q15" s="17">
        <f t="shared" si="9"/>
        <v>10.852547064066469</v>
      </c>
      <c r="R15" s="17">
        <f t="shared" si="9"/>
        <v>6.1463629715285943</v>
      </c>
      <c r="S15" s="17">
        <f t="shared" si="9"/>
        <v>6.1463629715285908</v>
      </c>
      <c r="T15" s="17"/>
      <c r="U15" s="17">
        <f t="shared" si="9"/>
        <v>8</v>
      </c>
      <c r="V15" s="17">
        <f>(STDEV(V8:V13))/(SQRT(COUNT(V8:V13)))</f>
        <v>4.8989794855663558</v>
      </c>
    </row>
    <row r="16" spans="1:23" x14ac:dyDescent="0.25">
      <c r="C16" s="6"/>
      <c r="D16" s="6"/>
      <c r="E16" s="6"/>
      <c r="F16" s="6"/>
      <c r="G16" s="6"/>
      <c r="H16" s="6"/>
      <c r="I16" s="6"/>
      <c r="J16" s="6"/>
    </row>
    <row r="17" spans="2:23" s="9" customFormat="1" ht="15.75" x14ac:dyDescent="0.25">
      <c r="B17" s="9" t="s">
        <v>137</v>
      </c>
      <c r="N17" s="9" t="s">
        <v>137</v>
      </c>
    </row>
    <row r="18" spans="2:23" x14ac:dyDescent="0.25">
      <c r="C18" s="3" t="s">
        <v>23</v>
      </c>
      <c r="D18" s="3"/>
      <c r="E18" s="3" t="s">
        <v>24</v>
      </c>
      <c r="F18" s="3"/>
      <c r="G18" s="3" t="s">
        <v>25</v>
      </c>
      <c r="H18" s="3"/>
      <c r="I18" s="3" t="s">
        <v>26</v>
      </c>
      <c r="J18" s="3"/>
      <c r="K18" s="3"/>
      <c r="L18" s="3"/>
      <c r="O18" s="3" t="s">
        <v>23</v>
      </c>
      <c r="P18" s="3"/>
      <c r="Q18" s="3" t="s">
        <v>24</v>
      </c>
      <c r="R18" s="3"/>
      <c r="S18" s="3" t="s">
        <v>25</v>
      </c>
      <c r="T18" s="3"/>
      <c r="U18" s="3" t="s">
        <v>26</v>
      </c>
      <c r="V18" s="3"/>
      <c r="W18" s="3"/>
    </row>
    <row r="19" spans="2:23" x14ac:dyDescent="0.25">
      <c r="E19" t="s">
        <v>136</v>
      </c>
      <c r="G19" t="s">
        <v>45</v>
      </c>
      <c r="I19">
        <v>6</v>
      </c>
      <c r="Q19" t="s">
        <v>141</v>
      </c>
      <c r="S19" t="s">
        <v>45</v>
      </c>
      <c r="U19">
        <v>6</v>
      </c>
    </row>
    <row r="21" spans="2:23" x14ac:dyDescent="0.25">
      <c r="C21" s="3" t="s">
        <v>27</v>
      </c>
      <c r="E21" s="3"/>
      <c r="F21" s="3"/>
      <c r="G21" s="3" t="s">
        <v>28</v>
      </c>
      <c r="H21" s="3"/>
      <c r="I21" s="3" t="s">
        <v>29</v>
      </c>
      <c r="J21" s="3"/>
      <c r="K21" s="3" t="s">
        <v>30</v>
      </c>
      <c r="L21" s="3"/>
      <c r="O21" s="3" t="s">
        <v>27</v>
      </c>
      <c r="Q21" s="3"/>
      <c r="R21" s="3"/>
      <c r="S21" s="3" t="s">
        <v>28</v>
      </c>
      <c r="T21" s="3"/>
      <c r="U21" s="3" t="s">
        <v>29</v>
      </c>
      <c r="V21" s="3"/>
      <c r="W21" s="3" t="s">
        <v>30</v>
      </c>
    </row>
    <row r="22" spans="2:23" x14ac:dyDescent="0.25">
      <c r="C22" t="s">
        <v>115</v>
      </c>
      <c r="E22" s="11"/>
      <c r="O22" t="s">
        <v>115</v>
      </c>
      <c r="Q22" s="11"/>
    </row>
    <row r="23" spans="2:23" x14ac:dyDescent="0.25">
      <c r="E23" t="s">
        <v>129</v>
      </c>
      <c r="G23">
        <v>13.13</v>
      </c>
      <c r="I23" t="s">
        <v>116</v>
      </c>
      <c r="K23" t="s">
        <v>42</v>
      </c>
      <c r="Q23" t="s">
        <v>129</v>
      </c>
      <c r="S23">
        <v>-73.33</v>
      </c>
      <c r="U23" t="s">
        <v>142</v>
      </c>
      <c r="W23" t="s">
        <v>42</v>
      </c>
    </row>
    <row r="24" spans="2:23" x14ac:dyDescent="0.25">
      <c r="E24" t="s">
        <v>130</v>
      </c>
      <c r="G24">
        <v>10.61</v>
      </c>
      <c r="I24" t="s">
        <v>117</v>
      </c>
      <c r="K24">
        <v>1E-3</v>
      </c>
      <c r="Q24" t="s">
        <v>130</v>
      </c>
      <c r="S24">
        <v>-50</v>
      </c>
      <c r="U24" t="s">
        <v>143</v>
      </c>
      <c r="W24">
        <v>4.0000000000000002E-4</v>
      </c>
    </row>
    <row r="25" spans="2:23" x14ac:dyDescent="0.25">
      <c r="E25" t="s">
        <v>131</v>
      </c>
      <c r="G25">
        <v>5.423</v>
      </c>
      <c r="I25" t="s">
        <v>118</v>
      </c>
      <c r="K25">
        <v>0.22059999999999999</v>
      </c>
      <c r="Q25" t="s">
        <v>131</v>
      </c>
      <c r="S25">
        <v>-30</v>
      </c>
      <c r="U25" t="s">
        <v>144</v>
      </c>
      <c r="W25">
        <v>5.2999999999999999E-2</v>
      </c>
    </row>
    <row r="26" spans="2:23" x14ac:dyDescent="0.25">
      <c r="E26" t="s">
        <v>132</v>
      </c>
      <c r="G26">
        <v>4.6630000000000003</v>
      </c>
      <c r="I26" t="s">
        <v>119</v>
      </c>
      <c r="K26">
        <v>0.45400000000000001</v>
      </c>
      <c r="Q26" t="s">
        <v>132</v>
      </c>
      <c r="S26">
        <v>-23.33</v>
      </c>
      <c r="U26" t="s">
        <v>145</v>
      </c>
      <c r="W26">
        <v>0.245</v>
      </c>
    </row>
    <row r="27" spans="2:23" x14ac:dyDescent="0.25">
      <c r="E27" t="s">
        <v>133</v>
      </c>
      <c r="G27">
        <v>-2.5230000000000001</v>
      </c>
      <c r="I27" t="s">
        <v>120</v>
      </c>
      <c r="K27" t="s">
        <v>41</v>
      </c>
      <c r="Q27" t="s">
        <v>133</v>
      </c>
      <c r="S27">
        <v>23.33</v>
      </c>
      <c r="U27" t="s">
        <v>146</v>
      </c>
      <c r="W27">
        <v>0.245</v>
      </c>
    </row>
    <row r="28" spans="2:23" x14ac:dyDescent="0.25">
      <c r="E28" t="s">
        <v>134</v>
      </c>
      <c r="G28">
        <v>-7.7119999999999997</v>
      </c>
      <c r="I28" t="s">
        <v>121</v>
      </c>
      <c r="K28">
        <v>2.1000000000000001E-2</v>
      </c>
      <c r="Q28" t="s">
        <v>134</v>
      </c>
      <c r="S28">
        <v>43.33</v>
      </c>
      <c r="U28" t="s">
        <v>147</v>
      </c>
      <c r="W28">
        <v>2.0999999999999999E-3</v>
      </c>
    </row>
    <row r="29" spans="2:23" x14ac:dyDescent="0.25">
      <c r="E29" t="s">
        <v>135</v>
      </c>
      <c r="G29">
        <v>-8.4719999999999995</v>
      </c>
      <c r="I29" t="s">
        <v>122</v>
      </c>
      <c r="K29">
        <v>9.4000000000000004E-3</v>
      </c>
      <c r="Q29" t="s">
        <v>135</v>
      </c>
      <c r="S29">
        <v>50</v>
      </c>
      <c r="U29" t="s">
        <v>148</v>
      </c>
      <c r="W29">
        <v>4.0000000000000002E-4</v>
      </c>
    </row>
    <row r="30" spans="2:23" x14ac:dyDescent="0.25">
      <c r="E30" t="s">
        <v>123</v>
      </c>
      <c r="G30">
        <v>-5.1879999999999997</v>
      </c>
      <c r="I30" t="s">
        <v>124</v>
      </c>
      <c r="K30">
        <v>0.27679999999999999</v>
      </c>
      <c r="Q30" t="s">
        <v>123</v>
      </c>
      <c r="S30">
        <v>20</v>
      </c>
      <c r="U30" t="s">
        <v>149</v>
      </c>
      <c r="W30">
        <v>0.50080000000000002</v>
      </c>
    </row>
    <row r="31" spans="2:23" x14ac:dyDescent="0.25">
      <c r="E31" t="s">
        <v>125</v>
      </c>
      <c r="G31">
        <v>-5.9480000000000004</v>
      </c>
      <c r="I31" t="s">
        <v>126</v>
      </c>
      <c r="K31">
        <v>0.13109999999999999</v>
      </c>
      <c r="Q31" t="s">
        <v>125</v>
      </c>
      <c r="S31">
        <v>26.67</v>
      </c>
      <c r="U31" t="s">
        <v>150</v>
      </c>
      <c r="W31">
        <v>0.11550000000000001</v>
      </c>
    </row>
    <row r="32" spans="2:23" x14ac:dyDescent="0.25">
      <c r="E32" t="s">
        <v>127</v>
      </c>
      <c r="G32">
        <v>-0.76</v>
      </c>
      <c r="I32" t="s">
        <v>128</v>
      </c>
      <c r="K32" t="s">
        <v>41</v>
      </c>
      <c r="Q32" t="s">
        <v>127</v>
      </c>
      <c r="S32">
        <v>6.6669999999999998</v>
      </c>
      <c r="U32" t="s">
        <v>151</v>
      </c>
      <c r="W32" t="s">
        <v>41</v>
      </c>
    </row>
    <row r="34" spans="2:21" ht="15.75" x14ac:dyDescent="0.25">
      <c r="B34" s="9" t="s">
        <v>138</v>
      </c>
      <c r="N34" s="9" t="s">
        <v>138</v>
      </c>
    </row>
    <row r="36" spans="2:21" x14ac:dyDescent="0.25">
      <c r="C36" s="3" t="s">
        <v>139</v>
      </c>
      <c r="D36" s="3"/>
      <c r="E36" s="3"/>
      <c r="H36" s="3" t="s">
        <v>25</v>
      </c>
      <c r="I36" s="3" t="s">
        <v>26</v>
      </c>
      <c r="O36" s="3" t="s">
        <v>139</v>
      </c>
      <c r="P36" s="3"/>
      <c r="Q36" s="3"/>
      <c r="T36" s="3" t="s">
        <v>25</v>
      </c>
      <c r="U36" s="3" t="s">
        <v>26</v>
      </c>
    </row>
    <row r="37" spans="2:21" x14ac:dyDescent="0.25">
      <c r="C37" t="s">
        <v>140</v>
      </c>
      <c r="H37">
        <v>2.01E-2</v>
      </c>
      <c r="I37">
        <v>5</v>
      </c>
      <c r="O37" t="s">
        <v>140</v>
      </c>
      <c r="T37">
        <v>3.4099999999999998E-2</v>
      </c>
      <c r="U37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E443A-66AF-46EA-9181-EED2EE114ECF}">
  <dimension ref="A1:K14"/>
  <sheetViews>
    <sheetView workbookViewId="0">
      <selection activeCell="A2" sqref="A2"/>
    </sheetView>
  </sheetViews>
  <sheetFormatPr defaultRowHeight="15" x14ac:dyDescent="0.25"/>
  <sheetData>
    <row r="1" spans="1:11" ht="18.75" x14ac:dyDescent="0.3">
      <c r="A1" s="1" t="s">
        <v>156</v>
      </c>
      <c r="B1" s="1"/>
      <c r="C1" s="1" t="s">
        <v>152</v>
      </c>
      <c r="D1" s="1"/>
      <c r="E1" s="1"/>
      <c r="F1" s="1"/>
      <c r="G1" s="1"/>
    </row>
    <row r="2" spans="1:11" x14ac:dyDescent="0.25">
      <c r="C2" s="3" t="s">
        <v>153</v>
      </c>
    </row>
    <row r="4" spans="1:11" ht="15.75" x14ac:dyDescent="0.25">
      <c r="C4" s="8"/>
      <c r="D4" s="8"/>
      <c r="E4" s="8"/>
    </row>
    <row r="5" spans="1:11" x14ac:dyDescent="0.25">
      <c r="C5" s="18"/>
      <c r="D5" s="21" t="s">
        <v>154</v>
      </c>
      <c r="E5" s="21" t="s">
        <v>106</v>
      </c>
    </row>
    <row r="6" spans="1:11" x14ac:dyDescent="0.25">
      <c r="D6" s="6">
        <v>39</v>
      </c>
      <c r="E6" s="6">
        <v>84</v>
      </c>
      <c r="G6" s="3" t="s">
        <v>139</v>
      </c>
      <c r="H6" s="3"/>
      <c r="I6" s="3"/>
      <c r="J6" s="3" t="s">
        <v>25</v>
      </c>
      <c r="K6" s="3" t="s">
        <v>26</v>
      </c>
    </row>
    <row r="7" spans="1:11" x14ac:dyDescent="0.25">
      <c r="D7" s="6">
        <v>32</v>
      </c>
      <c r="E7" s="6">
        <v>97</v>
      </c>
      <c r="G7" t="s">
        <v>155</v>
      </c>
      <c r="J7">
        <v>0.14000000000000001</v>
      </c>
      <c r="K7">
        <v>7</v>
      </c>
    </row>
    <row r="8" spans="1:11" x14ac:dyDescent="0.25">
      <c r="D8" s="6">
        <v>12</v>
      </c>
      <c r="E8" s="6">
        <v>11</v>
      </c>
    </row>
    <row r="9" spans="1:11" x14ac:dyDescent="0.25">
      <c r="D9" s="6">
        <v>60</v>
      </c>
      <c r="E9" s="6">
        <v>33</v>
      </c>
    </row>
    <row r="10" spans="1:11" x14ac:dyDescent="0.25">
      <c r="D10" s="6">
        <v>15</v>
      </c>
      <c r="E10" s="6">
        <v>8</v>
      </c>
    </row>
    <row r="11" spans="1:11" x14ac:dyDescent="0.25">
      <c r="D11" s="6">
        <v>105</v>
      </c>
      <c r="E11" s="6">
        <v>129</v>
      </c>
    </row>
    <row r="12" spans="1:11" x14ac:dyDescent="0.25">
      <c r="D12" s="6">
        <v>75</v>
      </c>
      <c r="E12" s="6">
        <v>141</v>
      </c>
    </row>
    <row r="13" spans="1:11" ht="15.75" x14ac:dyDescent="0.25">
      <c r="C13" s="22" t="s">
        <v>114</v>
      </c>
      <c r="D13" s="23">
        <f>AVERAGE(D6:D12)</f>
        <v>48.285714285714285</v>
      </c>
      <c r="E13" s="23">
        <f>AVERAGE(E6:E12)</f>
        <v>71.857142857142861</v>
      </c>
    </row>
    <row r="14" spans="1:11" ht="15.75" x14ac:dyDescent="0.25">
      <c r="C14" s="24" t="s">
        <v>2</v>
      </c>
      <c r="D14" s="24">
        <f>(STDEV(D6:D12))/(SQRT(COUNT(D6:D12)))</f>
        <v>12.764747373536386</v>
      </c>
      <c r="E14" s="24">
        <f>(STDEV(E6:E12))/(SQRT(COUNT(E6:E12)))</f>
        <v>20.769057308809149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5 B</vt:lpstr>
      <vt:lpstr>Figure 5 C</vt:lpstr>
      <vt:lpstr>Figure 5 D</vt:lpstr>
      <vt:lpstr>Figure 5 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2017-09-20T09:29:46Z</dcterms:modified>
</cp:coreProperties>
</file>