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326"/>
  <workbookPr filterPrivacy="1" defaultThemeVersion="124226"/>
  <bookViews>
    <workbookView xWindow="0" yWindow="0" windowWidth="19200" windowHeight="11955" activeTab="2" xr2:uid="{00000000-000D-0000-FFFF-FFFF00000000}"/>
  </bookViews>
  <sheets>
    <sheet name="Figure 7 B" sheetId="1" r:id="rId1"/>
    <sheet name="Figure 7 C" sheetId="3" r:id="rId2"/>
    <sheet name="Figure 7 D" sheetId="4" r:id="rId3"/>
  </sheets>
  <calcPr calcId="171027"/>
</workbook>
</file>

<file path=xl/calcChain.xml><?xml version="1.0" encoding="utf-8"?>
<calcChain xmlns="http://schemas.openxmlformats.org/spreadsheetml/2006/main">
  <c r="E14" i="4" l="1"/>
  <c r="D14" i="4"/>
  <c r="E13" i="4"/>
  <c r="D13" i="4"/>
  <c r="V16" i="3" l="1"/>
  <c r="U16" i="3"/>
  <c r="T16" i="3"/>
  <c r="Q16" i="3"/>
  <c r="P16" i="3"/>
  <c r="O16" i="3"/>
  <c r="V15" i="3"/>
  <c r="U15" i="3"/>
  <c r="T15" i="3"/>
  <c r="Q15" i="3"/>
  <c r="P15" i="3"/>
  <c r="O15" i="3"/>
  <c r="J16" i="3"/>
  <c r="I16" i="3"/>
  <c r="H16" i="3"/>
  <c r="J15" i="3"/>
  <c r="I15" i="3"/>
  <c r="H15" i="3"/>
  <c r="E16" i="3" l="1"/>
  <c r="D16" i="3"/>
  <c r="C16" i="3"/>
  <c r="E15" i="3"/>
  <c r="D15" i="3"/>
  <c r="C15" i="3"/>
</calcChain>
</file>

<file path=xl/sharedStrings.xml><?xml version="1.0" encoding="utf-8"?>
<sst xmlns="http://schemas.openxmlformats.org/spreadsheetml/2006/main" count="225" uniqueCount="97">
  <si>
    <t>Time</t>
  </si>
  <si>
    <t>mean</t>
  </si>
  <si>
    <t>SEM</t>
  </si>
  <si>
    <t>Individual animals</t>
  </si>
  <si>
    <t>50% withdrawal threshold (g) is reported</t>
  </si>
  <si>
    <t>Mechanical withdrawal threshold (von Frey) after Tibial nerve transection</t>
  </si>
  <si>
    <t>W0</t>
  </si>
  <si>
    <t>W3</t>
  </si>
  <si>
    <t>Weeks post TNT</t>
  </si>
  <si>
    <t>Time post PSEM308</t>
  </si>
  <si>
    <t>-0.05h</t>
  </si>
  <si>
    <t>0.5h</t>
  </si>
  <si>
    <t>1.5h</t>
  </si>
  <si>
    <t>2.0h</t>
  </si>
  <si>
    <t>1.0h</t>
  </si>
  <si>
    <t>IPSILATERAL</t>
  </si>
  <si>
    <t>10mg/kg</t>
  </si>
  <si>
    <t>CONTRALATERAL</t>
  </si>
  <si>
    <t>F (DFn, DFd)</t>
  </si>
  <si>
    <t>P value</t>
  </si>
  <si>
    <t>N</t>
  </si>
  <si>
    <t>Bonferroni's multiple comparison</t>
  </si>
  <si>
    <t>Mean Diff.</t>
  </si>
  <si>
    <t>95.00% CI of diff.</t>
  </si>
  <si>
    <t>P Value</t>
  </si>
  <si>
    <t>&gt;0.9999</t>
  </si>
  <si>
    <t>&lt;0.0001</t>
  </si>
  <si>
    <t>P&lt;0.0001</t>
  </si>
  <si>
    <t>2way RM ANOVA</t>
  </si>
  <si>
    <t>Treatment</t>
  </si>
  <si>
    <t>Interaction</t>
  </si>
  <si>
    <t>Mechanical withdrawal threshold (von Frey) and Cold withdrawal frequency (% of 5 presentations of acetone) after Tibial nerve transection</t>
  </si>
  <si>
    <t>Baseline</t>
  </si>
  <si>
    <t>PSEM308</t>
  </si>
  <si>
    <t>i.p.</t>
  </si>
  <si>
    <t>i.t.</t>
  </si>
  <si>
    <t>Activation of LC:SC vs TNT  Mechanical allodynia</t>
  </si>
  <si>
    <t>-</t>
  </si>
  <si>
    <t>Activation of LC:SC vs TNT  Cold allodynia</t>
  </si>
  <si>
    <t>average</t>
  </si>
  <si>
    <t>Paired t-test</t>
  </si>
  <si>
    <t>Figure 7 B:</t>
  </si>
  <si>
    <t>Activation of LC:SC</t>
  </si>
  <si>
    <t>LC:SC 10mg/kg PSEM308 N=7 animals</t>
  </si>
  <si>
    <t>W5</t>
  </si>
  <si>
    <t>LC:SC Saline N=7 animals</t>
  </si>
  <si>
    <t>Time post Saline</t>
  </si>
  <si>
    <t>-0.5h</t>
  </si>
  <si>
    <t>Vector inj.</t>
  </si>
  <si>
    <t>F (5, 30) = 17.14</t>
  </si>
  <si>
    <t>F (1, 6) = 61.74</t>
  </si>
  <si>
    <t>F (5, 30) = 17.96</t>
  </si>
  <si>
    <t>P=0.0002</t>
  </si>
  <si>
    <t>Saline ipsi - PSEM308 ipsi</t>
  </si>
  <si>
    <t>-1.693 to 2.299</t>
  </si>
  <si>
    <t>-1.883 to 2.109</t>
  </si>
  <si>
    <t>-8.302 to -4.31</t>
  </si>
  <si>
    <t>-7.01 to -3.018</t>
  </si>
  <si>
    <t>-2.125 to 1.868</t>
  </si>
  <si>
    <t>-1.966 to 2.026</t>
  </si>
  <si>
    <t>Atipamezole</t>
  </si>
  <si>
    <t>IPSI</t>
  </si>
  <si>
    <t>CONTRA</t>
  </si>
  <si>
    <t>P=0.0281</t>
  </si>
  <si>
    <t>P=0.0073</t>
  </si>
  <si>
    <t>F (2, 20) = 4.294</t>
  </si>
  <si>
    <t>F (1, 10) = 50.72</t>
  </si>
  <si>
    <t>F (2, 20) = 6.363</t>
  </si>
  <si>
    <t>Paw</t>
  </si>
  <si>
    <t>50ug</t>
  </si>
  <si>
    <t>PSEM308 (atipamezole it) vs. PSEM308 (vehicle it)</t>
  </si>
  <si>
    <t>PSEM308 (atipamezole it) vs. Baseline</t>
  </si>
  <si>
    <t>PSEM308 (vehicle it) vs. Baseline</t>
  </si>
  <si>
    <t>Ipsi</t>
  </si>
  <si>
    <t>Contra</t>
  </si>
  <si>
    <t>-8.73 to 2.576</t>
  </si>
  <si>
    <t>-9.603 to 1.703</t>
  </si>
  <si>
    <t>-6.526 to 4.78</t>
  </si>
  <si>
    <t>-12.18 to -0.872</t>
  </si>
  <si>
    <t>-5.072 to 6.234</t>
  </si>
  <si>
    <t>1.453 to 12.76</t>
  </si>
  <si>
    <t>F (2, 20) = 7.138</t>
  </si>
  <si>
    <t>P=0.0046</t>
  </si>
  <si>
    <t>F (1, 10) = 76.91</t>
  </si>
  <si>
    <t>F (2, 20) = 15.43</t>
  </si>
  <si>
    <t>15.61 to 77.73</t>
  </si>
  <si>
    <t>-31.06 to 31.06</t>
  </si>
  <si>
    <t>-77.73 to -15.61</t>
  </si>
  <si>
    <t>5.607 to 67.73</t>
  </si>
  <si>
    <t>12.27 to 74.39</t>
  </si>
  <si>
    <t>-24.39 to 37.73</t>
  </si>
  <si>
    <t>Figure 7 C:</t>
  </si>
  <si>
    <t>Figure 7 D:</t>
  </si>
  <si>
    <t>Spontaneous flinches are recorded over a 5min interval after Saline or PSEM308 (10mg/kg) application</t>
  </si>
  <si>
    <t>Changes in spontaneous pain after retrograde transduction of LC:SC module with CAV2: PRS-EGFP-2a-PSAM after TNT nerve injury</t>
  </si>
  <si>
    <t>Saline</t>
  </si>
  <si>
    <t>PSEM308  vs Saline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</si>
</sst>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0" fillId="0" borderId="0" xfId="0" applyFont="1"/>
    <xf numFmtId="0" fontId="1" fillId="0" borderId="0" xfId="0" applyFont="1"/>
    <xf numFmtId="0" fontId="1" fillId="0" borderId="1" xfId="0" applyFont="1" applyBorder="1"/>
    <xf numFmtId="164" fontId="0" fillId="0" borderId="1" xfId="0" applyNumberFormat="1" applyBorder="1"/>
    <xf numFmtId="164" fontId="0" fillId="0" borderId="0" xfId="0" applyNumberFormat="1"/>
    <xf numFmtId="49" fontId="1" fillId="0" borderId="0" xfId="0" applyNumberFormat="1" applyFont="1"/>
    <xf numFmtId="0" fontId="3" fillId="0" borderId="0" xfId="0" applyFont="1"/>
    <xf numFmtId="0" fontId="4" fillId="0" borderId="0" xfId="0" applyFont="1"/>
    <xf numFmtId="0" fontId="1" fillId="0" borderId="0" xfId="0" applyFont="1" applyBorder="1"/>
    <xf numFmtId="49" fontId="1" fillId="0" borderId="0" xfId="0" applyNumberFormat="1" applyFont="1" applyBorder="1"/>
    <xf numFmtId="0" fontId="0" fillId="0" borderId="0" xfId="0" applyBorder="1"/>
    <xf numFmtId="164" fontId="1" fillId="0" borderId="1" xfId="0" applyNumberFormat="1" applyFont="1" applyBorder="1"/>
    <xf numFmtId="164" fontId="1" fillId="0" borderId="0" xfId="0" applyNumberFormat="1" applyFont="1" applyBorder="1"/>
    <xf numFmtId="0" fontId="1" fillId="0" borderId="2" xfId="0" applyFont="1" applyBorder="1"/>
    <xf numFmtId="49" fontId="1" fillId="0" borderId="2" xfId="0" applyNumberFormat="1" applyFont="1" applyBorder="1" applyAlignment="1">
      <alignment horizontal="center"/>
    </xf>
    <xf numFmtId="0" fontId="0" fillId="0" borderId="2" xfId="0" applyBorder="1"/>
    <xf numFmtId="49" fontId="1" fillId="0" borderId="0" xfId="0" applyNumberFormat="1" applyFont="1" applyBorder="1" applyAlignment="1">
      <alignment horizontal="center"/>
    </xf>
    <xf numFmtId="164" fontId="0" fillId="0" borderId="0" xfId="0" applyNumberFormat="1" applyBorder="1"/>
    <xf numFmtId="0" fontId="2" fillId="0" borderId="0" xfId="0" applyFont="1"/>
    <xf numFmtId="0" fontId="1" fillId="0" borderId="0" xfId="0" applyFont="1"/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0" fontId="1" fillId="0" borderId="2" xfId="0" applyFont="1" applyBorder="1"/>
    <xf numFmtId="0" fontId="5" fillId="0" borderId="2" xfId="0" applyFont="1" applyBorder="1"/>
    <xf numFmtId="0" fontId="3" fillId="0" borderId="1" xfId="0" applyFont="1" applyBorder="1"/>
    <xf numFmtId="164" fontId="3" fillId="0" borderId="1" xfId="0" applyNumberFormat="1" applyFont="1" applyBorder="1"/>
    <xf numFmtId="0" fontId="3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56"/>
  <sheetViews>
    <sheetView workbookViewId="0">
      <selection activeCell="C34" sqref="C34:K46"/>
    </sheetView>
  </sheetViews>
  <sheetFormatPr defaultRowHeight="15" x14ac:dyDescent="0.25"/>
  <sheetData>
    <row r="1" spans="1:31" ht="18.75" x14ac:dyDescent="0.3">
      <c r="A1" s="1" t="s">
        <v>41</v>
      </c>
      <c r="B1" s="1"/>
      <c r="C1" s="1" t="s">
        <v>5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</row>
    <row r="4" spans="1:31" ht="18.75" x14ac:dyDescent="0.3">
      <c r="A4" s="1" t="s">
        <v>42</v>
      </c>
      <c r="F4" s="2" t="s">
        <v>4</v>
      </c>
    </row>
    <row r="5" spans="1:31" ht="18.75" x14ac:dyDescent="0.3">
      <c r="A5" s="1"/>
      <c r="C5" s="1"/>
      <c r="H5" s="2"/>
    </row>
    <row r="6" spans="1:31" ht="18.75" x14ac:dyDescent="0.3">
      <c r="A6" s="9" t="s">
        <v>43</v>
      </c>
      <c r="C6" s="1"/>
      <c r="H6" s="2"/>
      <c r="O6" s="9" t="s">
        <v>43</v>
      </c>
    </row>
    <row r="7" spans="1:31" s="8" customFormat="1" ht="15.75" x14ac:dyDescent="0.25">
      <c r="A7" s="3" t="s">
        <v>15</v>
      </c>
      <c r="O7" s="3" t="s">
        <v>17</v>
      </c>
    </row>
    <row r="8" spans="1:31" x14ac:dyDescent="0.25"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31" x14ac:dyDescent="0.25">
      <c r="A9" s="3"/>
      <c r="B9" s="3"/>
      <c r="C9" s="3" t="s">
        <v>0</v>
      </c>
      <c r="D9" s="3" t="s">
        <v>1</v>
      </c>
      <c r="E9" s="3" t="s">
        <v>2</v>
      </c>
      <c r="F9" s="3"/>
      <c r="G9" s="3" t="s">
        <v>3</v>
      </c>
      <c r="H9" s="3"/>
      <c r="I9" s="3"/>
      <c r="J9" s="3"/>
      <c r="K9" s="3"/>
      <c r="L9" s="3"/>
      <c r="M9" s="3"/>
      <c r="N9" s="3"/>
      <c r="O9" s="3"/>
      <c r="P9" s="3"/>
      <c r="Q9" s="3" t="s">
        <v>0</v>
      </c>
      <c r="R9" s="3" t="s">
        <v>1</v>
      </c>
      <c r="S9" s="3" t="s">
        <v>2</v>
      </c>
      <c r="T9" s="3"/>
      <c r="U9" s="3" t="s">
        <v>3</v>
      </c>
      <c r="V9" s="3"/>
      <c r="W9" s="3"/>
      <c r="X9" s="3"/>
      <c r="Y9" s="3"/>
      <c r="Z9" s="3"/>
    </row>
    <row r="10" spans="1:31" x14ac:dyDescent="0.25">
      <c r="A10" t="s">
        <v>8</v>
      </c>
      <c r="C10" s="4" t="s">
        <v>6</v>
      </c>
      <c r="D10" s="5">
        <v>14.498571428571401</v>
      </c>
      <c r="E10" s="5">
        <v>1.7855017016319601</v>
      </c>
      <c r="F10" s="6"/>
      <c r="G10" s="6">
        <v>11.42</v>
      </c>
      <c r="H10" s="6">
        <v>22.24</v>
      </c>
      <c r="I10" s="6">
        <v>14.95</v>
      </c>
      <c r="J10" s="6">
        <v>18.329999999999998</v>
      </c>
      <c r="K10" s="6">
        <v>8.18</v>
      </c>
      <c r="L10" s="6">
        <v>11.42</v>
      </c>
      <c r="M10" s="6">
        <v>14.95</v>
      </c>
      <c r="N10" s="6"/>
      <c r="O10" t="s">
        <v>8</v>
      </c>
      <c r="Q10" s="4" t="s">
        <v>6</v>
      </c>
      <c r="R10" s="5">
        <v>14.45</v>
      </c>
      <c r="S10" s="5">
        <v>1.77203273107468</v>
      </c>
      <c r="T10" s="6"/>
      <c r="U10" s="6">
        <v>14.95</v>
      </c>
      <c r="V10" s="6">
        <v>22.24</v>
      </c>
      <c r="W10" s="6">
        <v>11.42</v>
      </c>
      <c r="X10" s="6">
        <v>18.329999999999998</v>
      </c>
      <c r="Y10" s="6">
        <v>9.6300000000000008</v>
      </c>
      <c r="Z10" s="6">
        <v>9.6300000000000008</v>
      </c>
      <c r="AA10">
        <v>14.95</v>
      </c>
    </row>
    <row r="11" spans="1:31" x14ac:dyDescent="0.25">
      <c r="B11" t="s">
        <v>48</v>
      </c>
      <c r="C11" s="3" t="s">
        <v>7</v>
      </c>
      <c r="D11" s="6">
        <v>0.621428571428571</v>
      </c>
      <c r="E11" s="6">
        <v>0.15587584454162401</v>
      </c>
      <c r="F11" s="6"/>
      <c r="G11" s="6">
        <v>0.4</v>
      </c>
      <c r="H11" s="6">
        <v>0.89</v>
      </c>
      <c r="I11" s="6">
        <v>0.4</v>
      </c>
      <c r="J11" s="6">
        <v>0.4</v>
      </c>
      <c r="K11" s="6">
        <v>0.4</v>
      </c>
      <c r="L11" s="6">
        <v>1.46</v>
      </c>
      <c r="M11" s="6">
        <v>0.4</v>
      </c>
      <c r="N11" s="6"/>
      <c r="P11" t="s">
        <v>48</v>
      </c>
      <c r="Q11" s="3" t="s">
        <v>7</v>
      </c>
      <c r="R11" s="6">
        <v>16.095714285714301</v>
      </c>
      <c r="S11" s="6">
        <v>2.01948232067959</v>
      </c>
      <c r="T11" s="6"/>
      <c r="U11" s="6">
        <v>14.95</v>
      </c>
      <c r="V11" s="6">
        <v>22.24</v>
      </c>
      <c r="W11" s="6">
        <v>11.42</v>
      </c>
      <c r="X11" s="6">
        <v>18.78</v>
      </c>
      <c r="Y11" s="6">
        <v>8.09</v>
      </c>
      <c r="Z11" s="6">
        <v>22.24</v>
      </c>
      <c r="AA11">
        <v>14.95</v>
      </c>
    </row>
    <row r="12" spans="1:31" x14ac:dyDescent="0.25">
      <c r="C12" s="3" t="s">
        <v>44</v>
      </c>
      <c r="D12" s="6">
        <v>0.60857142857142899</v>
      </c>
      <c r="E12" s="6">
        <v>0.10579469271566801</v>
      </c>
      <c r="F12" s="6"/>
      <c r="G12" s="6">
        <v>0.99</v>
      </c>
      <c r="H12" s="6">
        <v>0.4</v>
      </c>
      <c r="I12" s="6">
        <v>0.4</v>
      </c>
      <c r="J12" s="6">
        <v>0.68</v>
      </c>
      <c r="K12" s="6">
        <v>0.4</v>
      </c>
      <c r="L12" s="6">
        <v>0.4</v>
      </c>
      <c r="M12" s="6">
        <v>0.99</v>
      </c>
      <c r="N12" s="6"/>
      <c r="Q12" s="3" t="s">
        <v>44</v>
      </c>
      <c r="R12" s="6">
        <v>12.7314285714286</v>
      </c>
      <c r="S12" s="6">
        <v>2.2417546577576699</v>
      </c>
      <c r="T12" s="6"/>
      <c r="U12" s="6">
        <v>18.329999999999998</v>
      </c>
      <c r="V12" s="6">
        <v>22.24</v>
      </c>
      <c r="W12" s="6">
        <v>15.44</v>
      </c>
      <c r="X12" s="6">
        <v>9.6300000000000008</v>
      </c>
      <c r="Y12" s="6">
        <v>7.65</v>
      </c>
      <c r="Z12" s="6">
        <v>7.65</v>
      </c>
      <c r="AA12">
        <v>8.18</v>
      </c>
    </row>
    <row r="13" spans="1:31" x14ac:dyDescent="0.25">
      <c r="C13" s="3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Q13" s="3"/>
      <c r="R13" s="6"/>
      <c r="S13" s="6"/>
      <c r="T13" s="6"/>
      <c r="U13" s="6"/>
      <c r="V13" s="6"/>
      <c r="W13" s="6"/>
      <c r="X13" s="6"/>
      <c r="Y13" s="6"/>
      <c r="Z13" s="6"/>
    </row>
    <row r="14" spans="1:31" x14ac:dyDescent="0.25">
      <c r="A14" t="s">
        <v>9</v>
      </c>
      <c r="C14" s="7" t="s">
        <v>47</v>
      </c>
      <c r="D14" s="6">
        <v>0.52428571428571402</v>
      </c>
      <c r="E14" s="6">
        <v>8.7064758133492404E-2</v>
      </c>
      <c r="F14" s="6"/>
      <c r="G14" s="6">
        <v>0.4</v>
      </c>
      <c r="H14" s="6">
        <v>0.68</v>
      </c>
      <c r="I14" s="6">
        <v>0.4</v>
      </c>
      <c r="J14" s="6">
        <v>0.4</v>
      </c>
      <c r="K14" s="6">
        <v>0.4</v>
      </c>
      <c r="L14" s="6">
        <v>0.4</v>
      </c>
      <c r="M14" s="6">
        <v>0.99</v>
      </c>
      <c r="N14" s="6"/>
      <c r="O14" t="s">
        <v>9</v>
      </c>
      <c r="Q14" s="7" t="s">
        <v>47</v>
      </c>
      <c r="R14" s="6">
        <v>12.525714285714299</v>
      </c>
      <c r="S14" s="6">
        <v>1.28055021125195</v>
      </c>
      <c r="T14" s="6"/>
      <c r="U14" s="6">
        <v>11.42</v>
      </c>
      <c r="V14" s="6">
        <v>12.63</v>
      </c>
      <c r="W14" s="6">
        <v>9.6300000000000008</v>
      </c>
      <c r="X14" s="6">
        <v>14.95</v>
      </c>
      <c r="Y14" s="6">
        <v>12.63</v>
      </c>
      <c r="Z14" s="6">
        <v>18.329999999999998</v>
      </c>
      <c r="AA14">
        <v>8.09</v>
      </c>
    </row>
    <row r="15" spans="1:31" x14ac:dyDescent="0.25">
      <c r="A15" t="s">
        <v>16</v>
      </c>
      <c r="C15" s="7" t="s">
        <v>10</v>
      </c>
      <c r="D15" s="6">
        <v>0.54</v>
      </c>
      <c r="E15" s="6">
        <v>9.0369611411506401E-2</v>
      </c>
      <c r="F15" s="6"/>
      <c r="G15" s="6">
        <v>0.4</v>
      </c>
      <c r="H15" s="6">
        <v>0.89</v>
      </c>
      <c r="I15" s="6">
        <v>0.4</v>
      </c>
      <c r="J15" s="6">
        <v>0.89</v>
      </c>
      <c r="K15" s="6">
        <v>0.4</v>
      </c>
      <c r="L15" s="6">
        <v>0.4</v>
      </c>
      <c r="M15" s="6">
        <v>0.4</v>
      </c>
      <c r="N15" s="6"/>
      <c r="O15" t="s">
        <v>16</v>
      </c>
      <c r="Q15" s="7" t="s">
        <v>10</v>
      </c>
      <c r="R15" s="6">
        <v>12.15</v>
      </c>
      <c r="S15" s="6">
        <v>1.14567717550634</v>
      </c>
      <c r="T15" s="6"/>
      <c r="U15" s="6">
        <v>9.6300000000000008</v>
      </c>
      <c r="V15" s="6">
        <v>12.63</v>
      </c>
      <c r="W15" s="6">
        <v>9.07</v>
      </c>
      <c r="X15" s="6">
        <v>12.36</v>
      </c>
      <c r="Y15" s="6">
        <v>11.61</v>
      </c>
      <c r="Z15" s="6">
        <v>18.329999999999998</v>
      </c>
      <c r="AA15">
        <v>11.42</v>
      </c>
    </row>
    <row r="16" spans="1:31" x14ac:dyDescent="0.25">
      <c r="C16" s="7" t="s">
        <v>11</v>
      </c>
      <c r="D16" s="6">
        <v>6.9014285714285704</v>
      </c>
      <c r="E16" s="6">
        <v>0.95635575312255705</v>
      </c>
      <c r="F16" s="6"/>
      <c r="G16" s="6">
        <v>4.24</v>
      </c>
      <c r="H16" s="6">
        <v>9.07</v>
      </c>
      <c r="I16" s="6">
        <v>10.08</v>
      </c>
      <c r="J16" s="6">
        <v>9.4</v>
      </c>
      <c r="K16" s="6">
        <v>5.73</v>
      </c>
      <c r="L16" s="6">
        <v>5.55</v>
      </c>
      <c r="M16" s="6">
        <v>4.24</v>
      </c>
      <c r="N16" s="6"/>
      <c r="Q16" s="7" t="s">
        <v>11</v>
      </c>
      <c r="R16" s="6">
        <v>13.578571428571401</v>
      </c>
      <c r="S16" s="6">
        <v>1.43587111202229</v>
      </c>
      <c r="T16" s="6"/>
      <c r="U16" s="6">
        <v>11.95</v>
      </c>
      <c r="V16" s="6">
        <v>14.95</v>
      </c>
      <c r="W16" s="6">
        <v>18.739999999999998</v>
      </c>
      <c r="X16" s="6">
        <v>18.329999999999998</v>
      </c>
      <c r="Y16" s="6">
        <v>10.029999999999999</v>
      </c>
      <c r="Z16" s="6">
        <v>11.42</v>
      </c>
      <c r="AA16">
        <v>9.6300000000000008</v>
      </c>
    </row>
    <row r="17" spans="1:27" x14ac:dyDescent="0.25">
      <c r="C17" s="7" t="s">
        <v>14</v>
      </c>
      <c r="D17" s="6">
        <v>5.7314285714285704</v>
      </c>
      <c r="E17" s="6">
        <v>1.3397768623230999</v>
      </c>
      <c r="G17">
        <v>2.8</v>
      </c>
      <c r="H17">
        <v>3.57</v>
      </c>
      <c r="I17">
        <v>5.41</v>
      </c>
      <c r="J17">
        <v>4.26</v>
      </c>
      <c r="K17">
        <v>11.88</v>
      </c>
      <c r="L17">
        <v>2.8</v>
      </c>
      <c r="M17">
        <v>9.4</v>
      </c>
      <c r="Q17" s="7" t="s">
        <v>14</v>
      </c>
      <c r="R17" s="6">
        <v>13.6171428571429</v>
      </c>
      <c r="S17" s="6">
        <v>1.54766754502767</v>
      </c>
      <c r="U17">
        <v>12.63</v>
      </c>
      <c r="V17">
        <v>22.24</v>
      </c>
      <c r="W17">
        <v>12.63</v>
      </c>
      <c r="X17">
        <v>11.42</v>
      </c>
      <c r="Y17">
        <v>11.42</v>
      </c>
      <c r="Z17">
        <v>14.95</v>
      </c>
      <c r="AA17">
        <v>10.029999999999999</v>
      </c>
    </row>
    <row r="18" spans="1:27" x14ac:dyDescent="0.25">
      <c r="C18" s="7" t="s">
        <v>12</v>
      </c>
      <c r="D18" s="6">
        <v>0.80428571428571405</v>
      </c>
      <c r="E18" s="6">
        <v>0.31703880747027902</v>
      </c>
      <c r="G18">
        <v>0.4</v>
      </c>
      <c r="H18">
        <v>0.4</v>
      </c>
      <c r="I18">
        <v>0.4</v>
      </c>
      <c r="J18">
        <v>0.99</v>
      </c>
      <c r="K18">
        <v>0.4</v>
      </c>
      <c r="L18">
        <v>0.4</v>
      </c>
      <c r="M18">
        <v>2.64</v>
      </c>
      <c r="Q18" s="7" t="s">
        <v>12</v>
      </c>
      <c r="R18" s="6">
        <v>14.7928571428571</v>
      </c>
      <c r="S18" s="6">
        <v>1.9535885347906099</v>
      </c>
      <c r="U18">
        <v>9.6300000000000008</v>
      </c>
      <c r="V18">
        <v>11.95</v>
      </c>
      <c r="W18">
        <v>12.63</v>
      </c>
      <c r="X18">
        <v>14.95</v>
      </c>
      <c r="Y18">
        <v>24.64</v>
      </c>
      <c r="Z18">
        <v>18.329999999999998</v>
      </c>
      <c r="AA18">
        <v>11.42</v>
      </c>
    </row>
    <row r="19" spans="1:27" x14ac:dyDescent="0.25">
      <c r="C19" s="7" t="s">
        <v>13</v>
      </c>
      <c r="D19" s="6">
        <v>0.69857142857142895</v>
      </c>
      <c r="E19" s="6">
        <v>0.146131522159688</v>
      </c>
      <c r="G19">
        <v>0.4</v>
      </c>
      <c r="H19">
        <v>0.89</v>
      </c>
      <c r="I19">
        <v>0.4</v>
      </c>
      <c r="J19">
        <v>1.22</v>
      </c>
      <c r="K19">
        <v>0.4</v>
      </c>
      <c r="L19">
        <v>0.4</v>
      </c>
      <c r="M19">
        <v>1.18</v>
      </c>
      <c r="Q19" s="7" t="s">
        <v>13</v>
      </c>
      <c r="R19" s="6">
        <v>13.5628571428571</v>
      </c>
      <c r="S19" s="6">
        <v>2.0331979435242</v>
      </c>
      <c r="U19">
        <v>11.95</v>
      </c>
      <c r="V19">
        <v>22.24</v>
      </c>
      <c r="W19">
        <v>11.42</v>
      </c>
      <c r="X19">
        <v>14.95</v>
      </c>
      <c r="Y19">
        <v>18.329999999999998</v>
      </c>
      <c r="Z19">
        <v>9.6300000000000008</v>
      </c>
      <c r="AA19">
        <v>6.42</v>
      </c>
    </row>
    <row r="20" spans="1:27" x14ac:dyDescent="0.25">
      <c r="C20" s="7"/>
      <c r="D20" s="6"/>
      <c r="E20" s="6"/>
      <c r="Q20" s="7"/>
      <c r="R20" s="6"/>
      <c r="S20" s="6"/>
    </row>
    <row r="22" spans="1:27" ht="18.75" x14ac:dyDescent="0.3">
      <c r="A22" s="9" t="s">
        <v>45</v>
      </c>
      <c r="C22" s="1"/>
      <c r="H22" s="2"/>
      <c r="O22" s="9" t="s">
        <v>45</v>
      </c>
    </row>
    <row r="23" spans="1:27" ht="15.75" x14ac:dyDescent="0.25">
      <c r="A23" s="3" t="s">
        <v>15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3" t="s">
        <v>17</v>
      </c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</row>
    <row r="24" spans="1:27" x14ac:dyDescent="0.25"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x14ac:dyDescent="0.25">
      <c r="A25" s="3"/>
      <c r="B25" s="3"/>
      <c r="C25" s="15" t="s">
        <v>0</v>
      </c>
      <c r="D25" s="15" t="s">
        <v>1</v>
      </c>
      <c r="E25" s="15" t="s">
        <v>2</v>
      </c>
      <c r="F25" s="3"/>
      <c r="G25" s="3" t="s">
        <v>3</v>
      </c>
      <c r="H25" s="3"/>
      <c r="I25" s="3"/>
      <c r="J25" s="3"/>
      <c r="K25" s="3"/>
      <c r="L25" s="3"/>
      <c r="M25" s="3"/>
      <c r="N25" s="3"/>
      <c r="O25" s="3"/>
      <c r="P25" s="3"/>
      <c r="Q25" s="15" t="s">
        <v>0</v>
      </c>
      <c r="R25" s="15" t="s">
        <v>1</v>
      </c>
      <c r="S25" s="15" t="s">
        <v>2</v>
      </c>
      <c r="T25" s="3"/>
      <c r="U25" s="3" t="s">
        <v>3</v>
      </c>
      <c r="V25" s="3"/>
      <c r="W25" s="3"/>
      <c r="X25" s="3"/>
      <c r="Y25" s="3"/>
      <c r="Z25" s="3"/>
    </row>
    <row r="26" spans="1:27" x14ac:dyDescent="0.25">
      <c r="A26" t="s">
        <v>46</v>
      </c>
      <c r="C26" s="7" t="s">
        <v>47</v>
      </c>
      <c r="D26" s="6">
        <v>0.82714285714285696</v>
      </c>
      <c r="E26" s="6">
        <v>0.16468894613662399</v>
      </c>
      <c r="F26" s="6"/>
      <c r="G26" s="6">
        <v>0.89</v>
      </c>
      <c r="H26" s="6">
        <v>1.4</v>
      </c>
      <c r="I26" s="6">
        <v>0.99</v>
      </c>
      <c r="J26" s="6">
        <v>0.4</v>
      </c>
      <c r="K26" s="6">
        <v>0.4</v>
      </c>
      <c r="L26" s="6">
        <v>0.4</v>
      </c>
      <c r="M26" s="6">
        <v>1.31</v>
      </c>
      <c r="N26" s="6"/>
      <c r="O26" t="s">
        <v>46</v>
      </c>
      <c r="Q26" s="7" t="s">
        <v>47</v>
      </c>
      <c r="R26" s="6">
        <v>13.9757142857143</v>
      </c>
      <c r="S26" s="6">
        <v>1.30265453729583</v>
      </c>
      <c r="T26" s="6"/>
      <c r="U26" s="6">
        <v>15.2</v>
      </c>
      <c r="V26" s="6">
        <v>14.95</v>
      </c>
      <c r="W26" s="6">
        <v>15.12</v>
      </c>
      <c r="X26" s="6">
        <v>15.2</v>
      </c>
      <c r="Y26" s="6">
        <v>7.61</v>
      </c>
      <c r="Z26" s="6">
        <v>18.329999999999998</v>
      </c>
      <c r="AA26">
        <v>11.42</v>
      </c>
    </row>
    <row r="27" spans="1:27" x14ac:dyDescent="0.25">
      <c r="C27" s="7" t="s">
        <v>10</v>
      </c>
      <c r="D27" s="6">
        <v>0.65285714285714302</v>
      </c>
      <c r="E27" s="6">
        <v>0.14400255099781201</v>
      </c>
      <c r="F27" s="6"/>
      <c r="G27" s="6">
        <v>0.4</v>
      </c>
      <c r="H27" s="6">
        <v>0.68</v>
      </c>
      <c r="I27" s="6">
        <v>1.4</v>
      </c>
      <c r="J27" s="6">
        <v>0.4</v>
      </c>
      <c r="K27" s="6">
        <v>0.4</v>
      </c>
      <c r="L27" s="6">
        <v>0.4</v>
      </c>
      <c r="M27" s="6">
        <v>0.89</v>
      </c>
      <c r="N27" s="6"/>
      <c r="Q27" s="7" t="s">
        <v>10</v>
      </c>
      <c r="R27" s="6">
        <v>14.2414285714286</v>
      </c>
      <c r="S27" s="6">
        <v>1.4597740017052001</v>
      </c>
      <c r="T27" s="6"/>
      <c r="U27" s="6">
        <v>12.63</v>
      </c>
      <c r="V27" s="6">
        <v>14.95</v>
      </c>
      <c r="W27" s="6">
        <v>18.78</v>
      </c>
      <c r="X27" s="6">
        <v>14.95</v>
      </c>
      <c r="Y27" s="6">
        <v>8.18</v>
      </c>
      <c r="Z27" s="6">
        <v>18.78</v>
      </c>
      <c r="AA27">
        <v>11.42</v>
      </c>
    </row>
    <row r="28" spans="1:27" x14ac:dyDescent="0.25">
      <c r="C28" s="7" t="s">
        <v>11</v>
      </c>
      <c r="D28" s="6">
        <v>0.59571428571428597</v>
      </c>
      <c r="E28" s="6">
        <v>0.128022638304197</v>
      </c>
      <c r="F28" s="6"/>
      <c r="G28" s="6">
        <v>0.4</v>
      </c>
      <c r="H28" s="6">
        <v>0.4</v>
      </c>
      <c r="I28" s="6">
        <v>0.99</v>
      </c>
      <c r="J28" s="6">
        <v>0.4</v>
      </c>
      <c r="K28" s="6">
        <v>0.4</v>
      </c>
      <c r="L28" s="6">
        <v>0.4</v>
      </c>
      <c r="M28" s="6">
        <v>1.18</v>
      </c>
      <c r="N28" s="6"/>
      <c r="Q28" s="7" t="s">
        <v>11</v>
      </c>
      <c r="R28" s="6">
        <v>13.294285714285699</v>
      </c>
      <c r="S28" s="6">
        <v>0.84621807710164498</v>
      </c>
      <c r="T28" s="6"/>
      <c r="U28" s="6">
        <v>15.2</v>
      </c>
      <c r="V28" s="6">
        <v>14.95</v>
      </c>
      <c r="W28" s="6">
        <v>15.2</v>
      </c>
      <c r="X28" s="6">
        <v>11.42</v>
      </c>
      <c r="Y28" s="6">
        <v>10.029999999999999</v>
      </c>
      <c r="Z28" s="6">
        <v>14.84</v>
      </c>
      <c r="AA28">
        <v>11.42</v>
      </c>
    </row>
    <row r="29" spans="1:27" x14ac:dyDescent="0.25">
      <c r="C29" s="7" t="s">
        <v>14</v>
      </c>
      <c r="D29" s="6">
        <v>0.71714285714285697</v>
      </c>
      <c r="E29" s="6">
        <v>0.173613065748634</v>
      </c>
      <c r="G29">
        <v>0.68</v>
      </c>
      <c r="H29">
        <v>0.4</v>
      </c>
      <c r="I29">
        <v>0.4</v>
      </c>
      <c r="J29">
        <v>1.44</v>
      </c>
      <c r="K29">
        <v>0.4</v>
      </c>
      <c r="L29">
        <v>0.4</v>
      </c>
      <c r="M29">
        <v>1.3</v>
      </c>
      <c r="Q29" s="7" t="s">
        <v>14</v>
      </c>
      <c r="R29" s="6">
        <v>13.8828571428571</v>
      </c>
      <c r="S29" s="6">
        <v>1.3412604489198701</v>
      </c>
      <c r="U29">
        <v>11.42</v>
      </c>
      <c r="V29">
        <v>9.6300000000000008</v>
      </c>
      <c r="W29">
        <v>18.73</v>
      </c>
      <c r="X29">
        <v>14.84</v>
      </c>
      <c r="Y29">
        <v>12.81</v>
      </c>
      <c r="Z29">
        <v>18.329999999999998</v>
      </c>
      <c r="AA29">
        <v>11.42</v>
      </c>
    </row>
    <row r="30" spans="1:27" x14ac:dyDescent="0.25">
      <c r="C30" s="7" t="s">
        <v>12</v>
      </c>
      <c r="D30" s="6">
        <v>0.67571428571428604</v>
      </c>
      <c r="E30" s="6">
        <v>0.18249405917084799</v>
      </c>
      <c r="G30">
        <v>0.4</v>
      </c>
      <c r="H30">
        <v>1.18</v>
      </c>
      <c r="I30">
        <v>0.4</v>
      </c>
      <c r="J30">
        <v>0.4</v>
      </c>
      <c r="K30">
        <v>0.4</v>
      </c>
      <c r="L30">
        <v>0.4</v>
      </c>
      <c r="M30">
        <v>1.55</v>
      </c>
      <c r="Q30" s="7" t="s">
        <v>12</v>
      </c>
      <c r="R30" s="6">
        <v>11.9057142857143</v>
      </c>
      <c r="S30" s="6">
        <v>1.2681235803209301</v>
      </c>
      <c r="U30">
        <v>12.63</v>
      </c>
      <c r="V30">
        <v>11.42</v>
      </c>
      <c r="W30">
        <v>18.73</v>
      </c>
      <c r="X30">
        <v>9.6300000000000008</v>
      </c>
      <c r="Y30">
        <v>8.09</v>
      </c>
      <c r="Z30">
        <v>11.42</v>
      </c>
      <c r="AA30">
        <v>11.42</v>
      </c>
    </row>
    <row r="31" spans="1:27" x14ac:dyDescent="0.25">
      <c r="C31" s="7" t="s">
        <v>13</v>
      </c>
      <c r="D31" s="6">
        <v>0.72857142857142898</v>
      </c>
      <c r="E31" s="6">
        <v>0.15973830639709499</v>
      </c>
      <c r="G31">
        <v>0.4</v>
      </c>
      <c r="H31">
        <v>0.68</v>
      </c>
      <c r="I31">
        <v>0.68</v>
      </c>
      <c r="J31">
        <v>0.99</v>
      </c>
      <c r="K31">
        <v>0.4</v>
      </c>
      <c r="L31">
        <v>0.4</v>
      </c>
      <c r="M31">
        <v>1.55</v>
      </c>
      <c r="Q31" s="7" t="s">
        <v>13</v>
      </c>
      <c r="R31" s="6">
        <v>13.0314285714286</v>
      </c>
      <c r="S31" s="6">
        <v>1.3909545002510699</v>
      </c>
      <c r="U31">
        <v>12.63</v>
      </c>
      <c r="V31">
        <v>18.78</v>
      </c>
      <c r="W31">
        <v>12.63</v>
      </c>
      <c r="X31">
        <v>14.95</v>
      </c>
      <c r="Y31">
        <v>7.65</v>
      </c>
      <c r="Z31">
        <v>14.95</v>
      </c>
      <c r="AA31">
        <v>9.6300000000000008</v>
      </c>
    </row>
    <row r="32" spans="1:27" x14ac:dyDescent="0.25">
      <c r="C32" s="7"/>
      <c r="D32" s="6"/>
      <c r="E32" s="6"/>
      <c r="Q32" s="7"/>
      <c r="R32" s="6"/>
      <c r="S32" s="6"/>
    </row>
    <row r="34" spans="3:11" x14ac:dyDescent="0.25">
      <c r="C34" s="3" t="s">
        <v>28</v>
      </c>
      <c r="D34" s="3"/>
      <c r="E34" s="3" t="s">
        <v>18</v>
      </c>
      <c r="F34" s="3"/>
      <c r="G34" s="3" t="s">
        <v>19</v>
      </c>
      <c r="H34" s="3"/>
      <c r="I34" s="3" t="s">
        <v>20</v>
      </c>
      <c r="J34" s="3"/>
      <c r="K34" s="3"/>
    </row>
    <row r="35" spans="3:11" s="2" customFormat="1" x14ac:dyDescent="0.25">
      <c r="C35" s="2" t="s">
        <v>0</v>
      </c>
      <c r="E35" s="2" t="s">
        <v>49</v>
      </c>
      <c r="G35" s="2" t="s">
        <v>27</v>
      </c>
      <c r="I35" s="2">
        <v>7</v>
      </c>
    </row>
    <row r="36" spans="3:11" x14ac:dyDescent="0.25">
      <c r="C36" t="s">
        <v>29</v>
      </c>
      <c r="E36" t="s">
        <v>50</v>
      </c>
      <c r="G36" t="s">
        <v>52</v>
      </c>
    </row>
    <row r="37" spans="3:11" x14ac:dyDescent="0.25">
      <c r="C37" t="s">
        <v>30</v>
      </c>
      <c r="E37" t="s">
        <v>51</v>
      </c>
      <c r="G37" t="s">
        <v>27</v>
      </c>
    </row>
    <row r="39" spans="3:11" x14ac:dyDescent="0.25">
      <c r="C39" s="3" t="s">
        <v>21</v>
      </c>
      <c r="E39" s="3"/>
      <c r="F39" s="3"/>
      <c r="G39" s="3" t="s">
        <v>22</v>
      </c>
      <c r="H39" s="3"/>
      <c r="I39" s="3" t="s">
        <v>23</v>
      </c>
      <c r="J39" s="3"/>
      <c r="K39" s="3" t="s">
        <v>24</v>
      </c>
    </row>
    <row r="40" spans="3:11" x14ac:dyDescent="0.25">
      <c r="C40" t="s">
        <v>53</v>
      </c>
      <c r="E40" s="11"/>
    </row>
    <row r="41" spans="3:11" x14ac:dyDescent="0.25">
      <c r="E41" s="7" t="s">
        <v>47</v>
      </c>
      <c r="G41">
        <v>0.3029</v>
      </c>
      <c r="I41" t="s">
        <v>54</v>
      </c>
      <c r="K41" t="s">
        <v>25</v>
      </c>
    </row>
    <row r="42" spans="3:11" x14ac:dyDescent="0.25">
      <c r="E42" s="7" t="s">
        <v>10</v>
      </c>
      <c r="G42">
        <v>0.1129</v>
      </c>
      <c r="I42" t="s">
        <v>55</v>
      </c>
      <c r="K42" t="s">
        <v>25</v>
      </c>
    </row>
    <row r="43" spans="3:11" x14ac:dyDescent="0.25">
      <c r="E43" s="7" t="s">
        <v>11</v>
      </c>
      <c r="G43">
        <v>-6.306</v>
      </c>
      <c r="I43" t="s">
        <v>56</v>
      </c>
      <c r="K43" t="s">
        <v>26</v>
      </c>
    </row>
    <row r="44" spans="3:11" x14ac:dyDescent="0.25">
      <c r="E44" s="7" t="s">
        <v>14</v>
      </c>
      <c r="G44">
        <v>-5.0140000000000002</v>
      </c>
      <c r="I44" t="s">
        <v>57</v>
      </c>
      <c r="K44" t="s">
        <v>26</v>
      </c>
    </row>
    <row r="45" spans="3:11" x14ac:dyDescent="0.25">
      <c r="E45" s="7" t="s">
        <v>12</v>
      </c>
      <c r="G45">
        <v>-0.12859999999999999</v>
      </c>
      <c r="I45" t="s">
        <v>58</v>
      </c>
      <c r="K45" t="s">
        <v>25</v>
      </c>
    </row>
    <row r="46" spans="3:11" x14ac:dyDescent="0.25">
      <c r="E46" s="7" t="s">
        <v>13</v>
      </c>
      <c r="G46">
        <v>0.03</v>
      </c>
      <c r="I46" t="s">
        <v>59</v>
      </c>
      <c r="K46" t="s">
        <v>25</v>
      </c>
    </row>
    <row r="47" spans="3:11" x14ac:dyDescent="0.25">
      <c r="E47" s="7"/>
    </row>
    <row r="49" spans="5:5" x14ac:dyDescent="0.25">
      <c r="E49" s="11"/>
    </row>
    <row r="50" spans="5:5" x14ac:dyDescent="0.25">
      <c r="E50" s="3"/>
    </row>
    <row r="51" spans="5:5" x14ac:dyDescent="0.25">
      <c r="E51" s="7"/>
    </row>
    <row r="52" spans="5:5" x14ac:dyDescent="0.25">
      <c r="E52" s="7"/>
    </row>
    <row r="53" spans="5:5" x14ac:dyDescent="0.25">
      <c r="E53" s="7"/>
    </row>
    <row r="54" spans="5:5" x14ac:dyDescent="0.25">
      <c r="E54" s="7"/>
    </row>
    <row r="55" spans="5:5" x14ac:dyDescent="0.25">
      <c r="E55" s="7"/>
    </row>
    <row r="56" spans="5:5" x14ac:dyDescent="0.25">
      <c r="E56" s="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40"/>
  <sheetViews>
    <sheetView workbookViewId="0">
      <selection sqref="A1:XFD1"/>
    </sheetView>
  </sheetViews>
  <sheetFormatPr defaultRowHeight="15" x14ac:dyDescent="0.25"/>
  <sheetData>
    <row r="1" spans="1:23" ht="18.75" x14ac:dyDescent="0.3">
      <c r="A1" s="1" t="s">
        <v>91</v>
      </c>
      <c r="B1" s="1"/>
      <c r="C1" s="1" t="s">
        <v>31</v>
      </c>
      <c r="D1" s="1"/>
      <c r="E1" s="1"/>
      <c r="F1" s="1"/>
      <c r="G1" s="1"/>
    </row>
    <row r="4" spans="1:23" ht="18.75" x14ac:dyDescent="0.3">
      <c r="B4" s="1" t="s">
        <v>36</v>
      </c>
      <c r="N4" s="1" t="s">
        <v>38</v>
      </c>
    </row>
    <row r="5" spans="1:23" ht="18.75" x14ac:dyDescent="0.3">
      <c r="B5" s="1"/>
      <c r="N5" s="1"/>
    </row>
    <row r="6" spans="1:23" s="3" customFormat="1" x14ac:dyDescent="0.25">
      <c r="B6" s="3" t="s">
        <v>61</v>
      </c>
      <c r="H6" s="3" t="s">
        <v>62</v>
      </c>
      <c r="N6" s="3" t="s">
        <v>61</v>
      </c>
      <c r="T6" s="3" t="s">
        <v>62</v>
      </c>
    </row>
    <row r="7" spans="1:23" s="3" customFormat="1" x14ac:dyDescent="0.25">
      <c r="B7" s="3" t="s">
        <v>33</v>
      </c>
      <c r="C7" s="3" t="s">
        <v>32</v>
      </c>
      <c r="D7" s="3" t="s">
        <v>16</v>
      </c>
      <c r="E7" s="3" t="s">
        <v>16</v>
      </c>
      <c r="F7" s="3" t="s">
        <v>34</v>
      </c>
      <c r="G7" s="10"/>
      <c r="H7" s="3" t="s">
        <v>32</v>
      </c>
      <c r="I7" s="3" t="s">
        <v>16</v>
      </c>
      <c r="J7" s="3" t="s">
        <v>16</v>
      </c>
      <c r="K7" s="3" t="s">
        <v>34</v>
      </c>
      <c r="N7" s="3" t="s">
        <v>33</v>
      </c>
      <c r="O7" s="3" t="s">
        <v>32</v>
      </c>
      <c r="P7" s="3" t="s">
        <v>16</v>
      </c>
      <c r="Q7" s="3" t="s">
        <v>16</v>
      </c>
      <c r="R7" s="3" t="s">
        <v>34</v>
      </c>
      <c r="S7" s="10"/>
      <c r="T7" s="3" t="s">
        <v>32</v>
      </c>
      <c r="U7" s="3" t="s">
        <v>16</v>
      </c>
      <c r="V7" s="3" t="s">
        <v>16</v>
      </c>
      <c r="W7" s="3" t="s">
        <v>34</v>
      </c>
    </row>
    <row r="8" spans="1:23" s="3" customFormat="1" x14ac:dyDescent="0.25">
      <c r="B8" s="15" t="s">
        <v>60</v>
      </c>
      <c r="C8" s="16" t="s">
        <v>37</v>
      </c>
      <c r="D8" s="15">
        <v>0</v>
      </c>
      <c r="E8" s="15" t="s">
        <v>69</v>
      </c>
      <c r="F8" s="15" t="s">
        <v>35</v>
      </c>
      <c r="G8" s="18"/>
      <c r="H8" s="16" t="s">
        <v>37</v>
      </c>
      <c r="I8" s="15">
        <v>0</v>
      </c>
      <c r="J8" s="15" t="s">
        <v>69</v>
      </c>
      <c r="K8" s="15" t="s">
        <v>35</v>
      </c>
      <c r="L8" s="10"/>
      <c r="N8" s="15" t="s">
        <v>60</v>
      </c>
      <c r="O8" s="16" t="s">
        <v>37</v>
      </c>
      <c r="P8" s="15">
        <v>0</v>
      </c>
      <c r="Q8" s="15" t="s">
        <v>69</v>
      </c>
      <c r="R8" s="15" t="s">
        <v>35</v>
      </c>
      <c r="S8" s="18"/>
      <c r="T8" s="16" t="s">
        <v>37</v>
      </c>
      <c r="U8" s="15">
        <v>0</v>
      </c>
      <c r="V8" s="15" t="s">
        <v>69</v>
      </c>
      <c r="W8" s="15" t="s">
        <v>35</v>
      </c>
    </row>
    <row r="9" spans="1:23" x14ac:dyDescent="0.25">
      <c r="C9" s="6">
        <v>0.69499999999999995</v>
      </c>
      <c r="D9" s="6">
        <v>5.58</v>
      </c>
      <c r="E9" s="6">
        <v>0.99</v>
      </c>
      <c r="G9" s="19"/>
      <c r="H9" s="6">
        <v>12.29</v>
      </c>
      <c r="I9" s="6">
        <v>12.63</v>
      </c>
      <c r="J9" s="6">
        <v>7.6</v>
      </c>
      <c r="O9" s="6">
        <v>100</v>
      </c>
      <c r="P9" s="6">
        <v>40</v>
      </c>
      <c r="Q9" s="6">
        <v>80</v>
      </c>
      <c r="S9" s="19"/>
      <c r="T9" s="6">
        <v>10</v>
      </c>
      <c r="U9" s="6">
        <v>20</v>
      </c>
      <c r="V9" s="6">
        <v>60</v>
      </c>
    </row>
    <row r="10" spans="1:23" x14ac:dyDescent="0.25">
      <c r="C10" s="6">
        <v>0.6</v>
      </c>
      <c r="D10" s="6">
        <v>14.46</v>
      </c>
      <c r="E10" s="6">
        <v>1.55</v>
      </c>
      <c r="G10" s="19"/>
      <c r="H10" s="6">
        <v>18.329999999999998</v>
      </c>
      <c r="I10" s="6">
        <v>14.95</v>
      </c>
      <c r="J10" s="6">
        <v>11.42</v>
      </c>
      <c r="O10" s="6">
        <v>90</v>
      </c>
      <c r="P10" s="6">
        <v>20</v>
      </c>
      <c r="Q10" s="6">
        <v>80</v>
      </c>
      <c r="S10" s="19"/>
      <c r="T10" s="6">
        <v>30</v>
      </c>
      <c r="U10" s="6">
        <v>20</v>
      </c>
      <c r="V10" s="6">
        <v>60</v>
      </c>
    </row>
    <row r="11" spans="1:23" x14ac:dyDescent="0.25">
      <c r="C11" s="6">
        <v>0.54</v>
      </c>
      <c r="D11" s="6">
        <v>8.6</v>
      </c>
      <c r="E11" s="6">
        <v>0.4</v>
      </c>
      <c r="G11" s="19"/>
      <c r="H11" s="6">
        <v>10.525</v>
      </c>
      <c r="I11" s="6">
        <v>11.42</v>
      </c>
      <c r="J11" s="6">
        <v>10.08</v>
      </c>
      <c r="O11" s="6">
        <v>70</v>
      </c>
      <c r="P11" s="6">
        <v>40</v>
      </c>
      <c r="Q11" s="6">
        <v>80</v>
      </c>
      <c r="S11" s="19"/>
      <c r="T11" s="6">
        <v>10</v>
      </c>
      <c r="U11" s="6">
        <v>20</v>
      </c>
      <c r="V11" s="6">
        <v>40</v>
      </c>
    </row>
    <row r="12" spans="1:23" x14ac:dyDescent="0.25">
      <c r="C12" s="6">
        <v>0.54</v>
      </c>
      <c r="D12" s="6">
        <v>5.41</v>
      </c>
      <c r="E12" s="6">
        <v>1.55</v>
      </c>
      <c r="G12" s="19"/>
      <c r="H12" s="6">
        <v>17.094999999999999</v>
      </c>
      <c r="I12" s="6">
        <v>9.6300000000000008</v>
      </c>
      <c r="J12" s="6">
        <v>11.42</v>
      </c>
      <c r="O12" s="6">
        <v>100</v>
      </c>
      <c r="P12" s="6">
        <v>20</v>
      </c>
      <c r="Q12" s="6">
        <v>100</v>
      </c>
      <c r="S12" s="19"/>
      <c r="T12" s="6">
        <v>0</v>
      </c>
      <c r="U12" s="6">
        <v>0</v>
      </c>
      <c r="V12" s="6">
        <v>100</v>
      </c>
    </row>
    <row r="13" spans="1:23" x14ac:dyDescent="0.25">
      <c r="C13" s="6">
        <v>0.4</v>
      </c>
      <c r="D13" s="6">
        <v>4.46</v>
      </c>
      <c r="E13" s="6">
        <v>0.99</v>
      </c>
      <c r="G13" s="19"/>
      <c r="H13" s="6">
        <v>8.1349999999999998</v>
      </c>
      <c r="I13" s="6">
        <v>6.42</v>
      </c>
      <c r="J13" s="6">
        <v>12.63</v>
      </c>
      <c r="O13" s="6">
        <v>90</v>
      </c>
      <c r="P13" s="6">
        <v>40</v>
      </c>
      <c r="Q13" s="6">
        <v>80</v>
      </c>
      <c r="S13" s="19"/>
      <c r="T13" s="6">
        <v>10</v>
      </c>
      <c r="U13" s="6">
        <v>20</v>
      </c>
      <c r="V13" s="6">
        <v>20</v>
      </c>
    </row>
    <row r="14" spans="1:23" x14ac:dyDescent="0.25">
      <c r="C14" s="6">
        <v>0.4</v>
      </c>
      <c r="D14" s="6">
        <v>7.3</v>
      </c>
      <c r="E14" s="6">
        <v>1.18</v>
      </c>
      <c r="F14" s="17"/>
      <c r="G14" s="19"/>
      <c r="H14" s="6">
        <v>18.555</v>
      </c>
      <c r="I14" s="6">
        <v>24.64</v>
      </c>
      <c r="J14" s="6">
        <v>8.08</v>
      </c>
      <c r="K14" s="17"/>
      <c r="L14" s="12"/>
      <c r="O14" s="6">
        <v>70</v>
      </c>
      <c r="P14" s="6">
        <v>80</v>
      </c>
      <c r="Q14" s="6">
        <v>100</v>
      </c>
      <c r="R14" s="17"/>
      <c r="S14" s="19"/>
      <c r="T14" s="6">
        <v>20</v>
      </c>
      <c r="U14" s="6">
        <v>40</v>
      </c>
      <c r="V14" s="6">
        <v>60</v>
      </c>
      <c r="W14" s="17"/>
    </row>
    <row r="15" spans="1:23" x14ac:dyDescent="0.25">
      <c r="B15" s="4" t="s">
        <v>39</v>
      </c>
      <c r="C15" s="13">
        <f>AVERAGE(C9:C14)</f>
        <v>0.52916666666666667</v>
      </c>
      <c r="D15" s="13">
        <f>AVERAGE(D9:D14)</f>
        <v>7.6349999999999989</v>
      </c>
      <c r="E15" s="13">
        <f>AVERAGE(E9:E14)</f>
        <v>1.1100000000000001</v>
      </c>
      <c r="G15" s="14"/>
      <c r="H15" s="13">
        <f>AVERAGE(H9:H14)</f>
        <v>14.155000000000001</v>
      </c>
      <c r="I15" s="13">
        <f>AVERAGE(I9:I14)</f>
        <v>13.281666666666666</v>
      </c>
      <c r="J15" s="13">
        <f>AVERAGE(J9:J14)</f>
        <v>10.205</v>
      </c>
      <c r="N15" s="4" t="s">
        <v>39</v>
      </c>
      <c r="O15" s="13">
        <f>AVERAGE(O9:O14)</f>
        <v>86.666666666666671</v>
      </c>
      <c r="P15" s="13">
        <f>AVERAGE(P9:P14)</f>
        <v>40</v>
      </c>
      <c r="Q15" s="13">
        <f>AVERAGE(Q9:Q14)</f>
        <v>86.666666666666671</v>
      </c>
      <c r="S15" s="14"/>
      <c r="T15" s="13">
        <f>AVERAGE(T9:T14)</f>
        <v>13.333333333333334</v>
      </c>
      <c r="U15" s="13">
        <f>AVERAGE(U9:U14)</f>
        <v>20</v>
      </c>
      <c r="V15" s="13">
        <f>AVERAGE(V9:V14)</f>
        <v>56.666666666666664</v>
      </c>
    </row>
    <row r="16" spans="1:23" x14ac:dyDescent="0.25">
      <c r="B16" s="10" t="s">
        <v>2</v>
      </c>
      <c r="C16" s="14">
        <f>(STDEV(C9:C14))/(SQRT(COUNT(C9:C14)))</f>
        <v>4.6947074219569798E-2</v>
      </c>
      <c r="D16" s="14">
        <f>(STDEV(D9:D14))/(SQRT(COUNT(D9:D14)))</f>
        <v>1.4930768008824395</v>
      </c>
      <c r="E16" s="14">
        <f>(STDEV(E9:E14))/(SQRT(COUNT(E9:E14)))</f>
        <v>0.17559422921421233</v>
      </c>
      <c r="G16" s="14"/>
      <c r="H16" s="14">
        <f>(STDEV(H9:H14))/(SQRT(COUNT(H9:H14)))</f>
        <v>1.8104304276423668</v>
      </c>
      <c r="I16" s="14">
        <f>(STDEV(I9:I14))/(SQRT(COUNT(I9:I14)))</f>
        <v>2.5567080613771918</v>
      </c>
      <c r="J16" s="14">
        <f>(STDEV(J9:J14))/(SQRT(COUNT(J9:J14)))</f>
        <v>0.81955984121559633</v>
      </c>
      <c r="N16" s="10" t="s">
        <v>2</v>
      </c>
      <c r="O16" s="14">
        <f>(STDEV(O9:O14))/(SQRT(COUNT(O9:O14)))</f>
        <v>5.5777335102271781</v>
      </c>
      <c r="P16" s="14">
        <f>(STDEV(P9:P14))/(SQRT(COUNT(P9:P14)))</f>
        <v>8.9442719099991592</v>
      </c>
      <c r="Q16" s="14">
        <f>(STDEV(Q9:Q14))/(SQRT(COUNT(Q9:Q14)))</f>
        <v>4.2163702135578491</v>
      </c>
      <c r="S16" s="14"/>
      <c r="T16" s="14">
        <f>(STDEV(T9:T14))/(SQRT(COUNT(T9:T14)))</f>
        <v>4.2163702135578394</v>
      </c>
      <c r="U16" s="14">
        <f>(STDEV(U9:U14))/(SQRT(COUNT(U9:U14)))</f>
        <v>5.1639777949432233</v>
      </c>
      <c r="V16" s="14">
        <f>(STDEV(V9:V14))/(SQRT(COUNT(V9:V14)))</f>
        <v>10.852547064066469</v>
      </c>
    </row>
    <row r="17" spans="2:23" x14ac:dyDescent="0.25">
      <c r="B17" s="10"/>
      <c r="C17" s="14"/>
      <c r="D17" s="14"/>
      <c r="E17" s="14"/>
      <c r="F17" s="14"/>
      <c r="G17" s="14"/>
      <c r="H17" s="14"/>
      <c r="I17" s="14"/>
      <c r="J17" s="14"/>
      <c r="N17" s="10"/>
      <c r="O17" s="14"/>
      <c r="P17" s="14"/>
      <c r="Q17" s="14"/>
      <c r="R17" s="14"/>
      <c r="S17" s="14"/>
      <c r="T17" s="14"/>
      <c r="U17" s="14"/>
      <c r="V17" s="14"/>
    </row>
    <row r="18" spans="2:23" x14ac:dyDescent="0.25">
      <c r="B18" s="10"/>
      <c r="C18" s="14"/>
      <c r="D18" s="14"/>
      <c r="E18" s="14"/>
      <c r="F18" s="14"/>
      <c r="G18" s="14"/>
      <c r="H18" s="14"/>
      <c r="I18" s="14"/>
      <c r="J18" s="14"/>
      <c r="N18" s="10"/>
      <c r="O18" s="14"/>
      <c r="P18" s="14"/>
      <c r="Q18" s="14"/>
      <c r="R18" s="14"/>
      <c r="S18" s="14"/>
      <c r="T18" s="14"/>
      <c r="U18" s="14"/>
      <c r="V18" s="14"/>
    </row>
    <row r="19" spans="2:23" x14ac:dyDescent="0.25">
      <c r="B19" s="10"/>
      <c r="C19" s="14"/>
      <c r="D19" s="14"/>
      <c r="E19" s="14"/>
      <c r="F19" s="14"/>
      <c r="G19" s="14"/>
      <c r="H19" s="14"/>
      <c r="I19" s="14"/>
      <c r="J19" s="14"/>
      <c r="N19" s="10"/>
      <c r="O19" s="14"/>
      <c r="P19" s="14"/>
      <c r="Q19" s="14"/>
      <c r="R19" s="14"/>
      <c r="S19" s="14"/>
      <c r="T19" s="14"/>
      <c r="U19" s="14"/>
      <c r="V19" s="14"/>
    </row>
    <row r="20" spans="2:23" x14ac:dyDescent="0.25">
      <c r="B20" s="3" t="s">
        <v>28</v>
      </c>
      <c r="C20" s="3"/>
      <c r="D20" s="3" t="s">
        <v>18</v>
      </c>
      <c r="E20" s="3"/>
      <c r="F20" s="3" t="s">
        <v>19</v>
      </c>
      <c r="G20" s="3"/>
      <c r="H20" s="3" t="s">
        <v>20</v>
      </c>
      <c r="I20" s="3"/>
      <c r="J20" s="3"/>
      <c r="N20" s="3" t="s">
        <v>28</v>
      </c>
      <c r="O20" s="3"/>
      <c r="P20" s="3" t="s">
        <v>18</v>
      </c>
      <c r="Q20" s="3"/>
      <c r="R20" s="3" t="s">
        <v>19</v>
      </c>
      <c r="S20" s="3"/>
      <c r="T20" s="3" t="s">
        <v>20</v>
      </c>
      <c r="U20" s="3"/>
      <c r="V20" s="3"/>
    </row>
    <row r="21" spans="2:23" s="9" customFormat="1" ht="15.75" x14ac:dyDescent="0.25">
      <c r="B21" s="2" t="s">
        <v>30</v>
      </c>
      <c r="C21" s="2"/>
      <c r="D21" s="2" t="s">
        <v>65</v>
      </c>
      <c r="E21" s="2"/>
      <c r="F21" s="2" t="s">
        <v>63</v>
      </c>
      <c r="G21" s="2"/>
      <c r="H21" s="2">
        <v>7</v>
      </c>
      <c r="I21" s="2"/>
      <c r="J21" s="2"/>
      <c r="N21" s="2" t="s">
        <v>30</v>
      </c>
      <c r="O21" s="2"/>
      <c r="P21" s="2" t="s">
        <v>81</v>
      </c>
      <c r="R21" s="2" t="s">
        <v>82</v>
      </c>
      <c r="S21" s="2"/>
      <c r="T21" s="2">
        <v>7</v>
      </c>
      <c r="U21" s="2"/>
      <c r="V21" s="2"/>
    </row>
    <row r="22" spans="2:23" x14ac:dyDescent="0.25">
      <c r="B22" t="s">
        <v>68</v>
      </c>
      <c r="D22" t="s">
        <v>66</v>
      </c>
      <c r="F22" t="s">
        <v>27</v>
      </c>
      <c r="K22" s="3"/>
      <c r="L22" s="3"/>
      <c r="N22" t="s">
        <v>68</v>
      </c>
      <c r="P22" t="s">
        <v>83</v>
      </c>
      <c r="R22" t="s">
        <v>27</v>
      </c>
      <c r="W22" s="3"/>
    </row>
    <row r="23" spans="2:23" x14ac:dyDescent="0.25">
      <c r="B23" t="s">
        <v>29</v>
      </c>
      <c r="D23" t="s">
        <v>67</v>
      </c>
      <c r="F23" t="s">
        <v>64</v>
      </c>
      <c r="N23" t="s">
        <v>29</v>
      </c>
      <c r="P23" t="s">
        <v>84</v>
      </c>
      <c r="R23" t="s">
        <v>27</v>
      </c>
    </row>
    <row r="25" spans="2:23" x14ac:dyDescent="0.25">
      <c r="B25" s="3" t="s">
        <v>21</v>
      </c>
      <c r="D25" s="3"/>
      <c r="E25" s="3"/>
      <c r="F25" s="3" t="s">
        <v>22</v>
      </c>
      <c r="G25" s="3"/>
      <c r="H25" s="3" t="s">
        <v>23</v>
      </c>
      <c r="I25" s="3"/>
      <c r="J25" s="3" t="s">
        <v>24</v>
      </c>
      <c r="L25" s="3"/>
      <c r="N25" s="3" t="s">
        <v>21</v>
      </c>
      <c r="P25" s="3"/>
      <c r="Q25" s="3"/>
      <c r="R25" s="3" t="s">
        <v>22</v>
      </c>
      <c r="S25" s="3"/>
      <c r="T25" s="3" t="s">
        <v>23</v>
      </c>
      <c r="U25" s="3"/>
      <c r="V25" s="3" t="s">
        <v>24</v>
      </c>
      <c r="W25" s="3"/>
    </row>
    <row r="26" spans="2:23" x14ac:dyDescent="0.25">
      <c r="B26" t="s">
        <v>73</v>
      </c>
      <c r="D26" s="11"/>
      <c r="J26">
        <v>1.7899999999999999E-2</v>
      </c>
      <c r="N26" t="s">
        <v>73</v>
      </c>
      <c r="P26" s="11"/>
    </row>
    <row r="27" spans="2:23" x14ac:dyDescent="0.25">
      <c r="B27" t="s">
        <v>70</v>
      </c>
      <c r="D27" s="7"/>
      <c r="F27">
        <v>-6.5250000000000004</v>
      </c>
      <c r="H27" t="s">
        <v>78</v>
      </c>
      <c r="J27" t="s">
        <v>25</v>
      </c>
      <c r="N27" t="s">
        <v>70</v>
      </c>
      <c r="P27" s="7"/>
      <c r="R27">
        <v>46.67</v>
      </c>
      <c r="T27" t="s">
        <v>85</v>
      </c>
      <c r="V27">
        <v>1.6999999999999999E-3</v>
      </c>
    </row>
    <row r="28" spans="2:23" x14ac:dyDescent="0.25">
      <c r="B28" t="s">
        <v>71</v>
      </c>
      <c r="D28" s="7"/>
      <c r="F28">
        <v>0.58079999999999998</v>
      </c>
      <c r="H28" t="s">
        <v>79</v>
      </c>
      <c r="J28">
        <v>8.8999999999999999E-3</v>
      </c>
      <c r="N28" t="s">
        <v>71</v>
      </c>
      <c r="P28" s="7"/>
      <c r="R28">
        <v>0</v>
      </c>
      <c r="T28" t="s">
        <v>86</v>
      </c>
      <c r="V28" t="s">
        <v>25</v>
      </c>
    </row>
    <row r="29" spans="2:23" x14ac:dyDescent="0.25">
      <c r="B29" t="s">
        <v>72</v>
      </c>
      <c r="D29" s="7"/>
      <c r="F29">
        <v>7.1059999999999999</v>
      </c>
      <c r="H29" t="s">
        <v>80</v>
      </c>
      <c r="N29" t="s">
        <v>72</v>
      </c>
      <c r="P29" s="7"/>
      <c r="R29">
        <v>-46.67</v>
      </c>
      <c r="T29" t="s">
        <v>87</v>
      </c>
      <c r="V29">
        <v>1.6999999999999999E-3</v>
      </c>
    </row>
    <row r="30" spans="2:23" x14ac:dyDescent="0.25">
      <c r="D30" s="7"/>
      <c r="P30" s="7"/>
    </row>
    <row r="31" spans="2:23" x14ac:dyDescent="0.25">
      <c r="B31" t="s">
        <v>74</v>
      </c>
      <c r="D31" s="11"/>
      <c r="N31" t="s">
        <v>74</v>
      </c>
      <c r="P31" s="11"/>
    </row>
    <row r="32" spans="2:23" x14ac:dyDescent="0.25">
      <c r="B32" t="s">
        <v>70</v>
      </c>
      <c r="D32" s="7"/>
      <c r="F32">
        <v>-3.077</v>
      </c>
      <c r="H32" t="s">
        <v>75</v>
      </c>
      <c r="J32">
        <v>0.76090000000000002</v>
      </c>
      <c r="N32" t="s">
        <v>70</v>
      </c>
      <c r="P32" s="7"/>
      <c r="R32">
        <v>36.67</v>
      </c>
      <c r="T32" t="s">
        <v>88</v>
      </c>
      <c r="V32">
        <v>1.4999999999999999E-2</v>
      </c>
    </row>
    <row r="33" spans="2:22" x14ac:dyDescent="0.25">
      <c r="B33" t="s">
        <v>71</v>
      </c>
      <c r="D33" s="7"/>
      <c r="F33">
        <v>-3.95</v>
      </c>
      <c r="H33" t="s">
        <v>76</v>
      </c>
      <c r="J33">
        <v>0.32519999999999999</v>
      </c>
      <c r="N33" t="s">
        <v>71</v>
      </c>
      <c r="P33" s="7"/>
      <c r="R33">
        <v>43.33</v>
      </c>
      <c r="T33" t="s">
        <v>89</v>
      </c>
      <c r="V33">
        <v>3.5000000000000001E-3</v>
      </c>
    </row>
    <row r="34" spans="2:22" x14ac:dyDescent="0.25">
      <c r="B34" t="s">
        <v>72</v>
      </c>
      <c r="D34" s="7"/>
      <c r="F34">
        <v>-0.87329999999999997</v>
      </c>
      <c r="H34" t="s">
        <v>77</v>
      </c>
      <c r="J34" t="s">
        <v>25</v>
      </c>
      <c r="N34" t="s">
        <v>72</v>
      </c>
      <c r="P34" s="7"/>
      <c r="R34">
        <v>6.6669999999999998</v>
      </c>
      <c r="T34" t="s">
        <v>90</v>
      </c>
      <c r="V34" t="s">
        <v>25</v>
      </c>
    </row>
    <row r="38" spans="2:22" ht="15.75" x14ac:dyDescent="0.25">
      <c r="B38" s="9"/>
      <c r="N38" s="9"/>
    </row>
    <row r="40" spans="2:22" x14ac:dyDescent="0.25">
      <c r="C40" s="3"/>
      <c r="D40" s="3"/>
      <c r="E40" s="3"/>
      <c r="H40" s="3"/>
      <c r="I40" s="3"/>
      <c r="O40" s="3"/>
      <c r="P40" s="3"/>
      <c r="Q40" s="3"/>
      <c r="T40" s="3"/>
      <c r="U40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8C27DD-529F-4349-ABC0-BADF0F058C07}">
  <dimension ref="A1:M32"/>
  <sheetViews>
    <sheetView tabSelected="1" workbookViewId="0">
      <selection activeCell="S19" sqref="S19"/>
    </sheetView>
  </sheetViews>
  <sheetFormatPr defaultRowHeight="15" x14ac:dyDescent="0.25"/>
  <sheetData>
    <row r="1" spans="1:11" ht="18.75" x14ac:dyDescent="0.3">
      <c r="A1" s="1" t="s">
        <v>92</v>
      </c>
      <c r="B1" s="1"/>
      <c r="C1" s="20" t="s">
        <v>94</v>
      </c>
      <c r="D1" s="1"/>
      <c r="E1" s="1"/>
      <c r="F1" s="1"/>
      <c r="G1" s="1"/>
    </row>
    <row r="2" spans="1:11" x14ac:dyDescent="0.25">
      <c r="C2" s="21" t="s">
        <v>93</v>
      </c>
    </row>
    <row r="4" spans="1:11" ht="15.75" x14ac:dyDescent="0.25">
      <c r="C4" s="24"/>
      <c r="D4" s="24"/>
      <c r="E4" s="24"/>
    </row>
    <row r="5" spans="1:11" x14ac:dyDescent="0.25">
      <c r="C5" s="26"/>
      <c r="D5" s="27" t="s">
        <v>95</v>
      </c>
      <c r="E5" s="27" t="s">
        <v>33</v>
      </c>
    </row>
    <row r="6" spans="1:11" x14ac:dyDescent="0.25">
      <c r="C6" s="22"/>
      <c r="D6" s="25">
        <v>84</v>
      </c>
      <c r="E6" s="25">
        <v>9</v>
      </c>
      <c r="G6" s="23" t="s">
        <v>40</v>
      </c>
      <c r="H6" s="23"/>
      <c r="I6" s="23"/>
      <c r="J6" s="23" t="s">
        <v>19</v>
      </c>
      <c r="K6" s="23" t="s">
        <v>20</v>
      </c>
    </row>
    <row r="7" spans="1:11" x14ac:dyDescent="0.25">
      <c r="C7" s="22"/>
      <c r="D7" s="25">
        <v>55</v>
      </c>
      <c r="E7" s="25">
        <v>16</v>
      </c>
      <c r="G7" s="22" t="s">
        <v>96</v>
      </c>
      <c r="H7" s="22"/>
      <c r="I7" s="22"/>
      <c r="J7" s="22">
        <v>8.5000000000000006E-3</v>
      </c>
      <c r="K7" s="22">
        <v>7</v>
      </c>
    </row>
    <row r="8" spans="1:11" x14ac:dyDescent="0.25">
      <c r="C8" s="22"/>
      <c r="D8" s="25">
        <v>64</v>
      </c>
      <c r="E8" s="25">
        <v>19</v>
      </c>
    </row>
    <row r="9" spans="1:11" x14ac:dyDescent="0.25">
      <c r="C9" s="22"/>
      <c r="D9" s="25">
        <v>122</v>
      </c>
      <c r="E9" s="25">
        <v>1</v>
      </c>
    </row>
    <row r="10" spans="1:11" x14ac:dyDescent="0.25">
      <c r="C10" s="22"/>
      <c r="D10" s="25">
        <v>40</v>
      </c>
      <c r="E10" s="25">
        <v>43</v>
      </c>
    </row>
    <row r="11" spans="1:11" x14ac:dyDescent="0.25">
      <c r="C11" s="22"/>
      <c r="D11" s="25">
        <v>138</v>
      </c>
      <c r="E11" s="25">
        <v>56</v>
      </c>
    </row>
    <row r="12" spans="1:11" x14ac:dyDescent="0.25">
      <c r="C12" s="22"/>
      <c r="D12" s="25">
        <v>59</v>
      </c>
      <c r="E12" s="25">
        <v>17</v>
      </c>
    </row>
    <row r="13" spans="1:11" ht="15.75" x14ac:dyDescent="0.25">
      <c r="C13" s="28" t="s">
        <v>39</v>
      </c>
      <c r="D13" s="29">
        <f>AVERAGE(D6:D12)</f>
        <v>80.285714285714292</v>
      </c>
      <c r="E13" s="29">
        <f>AVERAGE(E6:E12)</f>
        <v>23</v>
      </c>
    </row>
    <row r="14" spans="1:11" ht="15.75" x14ac:dyDescent="0.25">
      <c r="C14" s="30" t="s">
        <v>2</v>
      </c>
      <c r="D14" s="30">
        <f>(STDEV(D6:D12))/(SQRT(COUNT(D6:D12)))</f>
        <v>13.857633766463962</v>
      </c>
      <c r="E14" s="30">
        <f>(STDEV(E6:E12))/(SQRT(COUNT(E6:E12)))</f>
        <v>7.3517085801614206</v>
      </c>
    </row>
    <row r="18" spans="13:13" x14ac:dyDescent="0.25">
      <c r="M18" s="22"/>
    </row>
    <row r="19" spans="13:13" x14ac:dyDescent="0.25">
      <c r="M19" s="22"/>
    </row>
    <row r="20" spans="13:13" x14ac:dyDescent="0.25">
      <c r="M20" s="22"/>
    </row>
    <row r="21" spans="13:13" x14ac:dyDescent="0.25">
      <c r="M21" s="22"/>
    </row>
    <row r="22" spans="13:13" x14ac:dyDescent="0.25">
      <c r="M22" s="22"/>
    </row>
    <row r="23" spans="13:13" x14ac:dyDescent="0.25">
      <c r="M23" s="22"/>
    </row>
    <row r="24" spans="13:13" x14ac:dyDescent="0.25">
      <c r="M24" s="22"/>
    </row>
    <row r="25" spans="13:13" x14ac:dyDescent="0.25">
      <c r="M25" s="22"/>
    </row>
    <row r="26" spans="13:13" x14ac:dyDescent="0.25">
      <c r="M26" s="22"/>
    </row>
    <row r="27" spans="13:13" x14ac:dyDescent="0.25">
      <c r="M27" s="22"/>
    </row>
    <row r="28" spans="13:13" x14ac:dyDescent="0.25">
      <c r="M28" s="22"/>
    </row>
    <row r="29" spans="13:13" x14ac:dyDescent="0.25">
      <c r="M29" s="22"/>
    </row>
    <row r="30" spans="13:13" x14ac:dyDescent="0.25">
      <c r="M30" s="22"/>
    </row>
    <row r="31" spans="13:13" x14ac:dyDescent="0.25">
      <c r="M31" s="22"/>
    </row>
    <row r="32" spans="13:13" x14ac:dyDescent="0.25">
      <c r="M32" s="2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7 B</vt:lpstr>
      <vt:lpstr>Figure 7 C</vt:lpstr>
      <vt:lpstr>Figure 7 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2017-09-18T15:22:21Z</dcterms:modified>
</cp:coreProperties>
</file>