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8"/>
  </bookViews>
  <sheets>
    <sheet name="Figure 1A" sheetId="1" r:id="rId1"/>
    <sheet name="Figure 1B" sheetId="3" r:id="rId2"/>
    <sheet name="Figure 1D" sheetId="4" r:id="rId3"/>
    <sheet name="Figure 1G" sheetId="5" r:id="rId4"/>
    <sheet name="Figure 1H" sheetId="6" r:id="rId5"/>
    <sheet name="Figure 1I" sheetId="7" r:id="rId6"/>
    <sheet name="Figure 1J" sheetId="8" r:id="rId7"/>
    <sheet name="Figure 1K" sheetId="9" r:id="rId8"/>
    <sheet name="Figure 1L" sheetId="10" r:id="rId9"/>
  </sheets>
  <calcPr calcId="152511"/>
</workbook>
</file>

<file path=xl/calcChain.xml><?xml version="1.0" encoding="utf-8"?>
<calcChain xmlns="http://schemas.openxmlformats.org/spreadsheetml/2006/main">
  <c r="C9" i="10" l="1"/>
  <c r="D9" i="10"/>
  <c r="E9" i="10"/>
  <c r="F9" i="10"/>
  <c r="G9" i="10"/>
  <c r="H9" i="10"/>
  <c r="I9" i="10"/>
  <c r="J9" i="10"/>
  <c r="K9" i="10"/>
  <c r="B9" i="10"/>
  <c r="C7" i="10"/>
  <c r="D7" i="10"/>
  <c r="E7" i="10"/>
  <c r="F7" i="10"/>
  <c r="G7" i="10"/>
  <c r="H7" i="10"/>
  <c r="I7" i="10"/>
  <c r="J7" i="10"/>
  <c r="K7" i="10"/>
  <c r="B7" i="10"/>
  <c r="C15" i="9" l="1"/>
  <c r="D15" i="9"/>
  <c r="E15" i="9"/>
  <c r="F15" i="9"/>
  <c r="G15" i="9"/>
  <c r="H15" i="9"/>
  <c r="I15" i="9"/>
  <c r="J15" i="9"/>
  <c r="K15" i="9"/>
  <c r="D14" i="9"/>
  <c r="E14" i="9"/>
  <c r="F14" i="9"/>
  <c r="G14" i="9"/>
  <c r="H14" i="9"/>
  <c r="I14" i="9"/>
  <c r="J14" i="9"/>
  <c r="K14" i="9"/>
  <c r="C14" i="9"/>
  <c r="C12" i="9"/>
  <c r="D12" i="9"/>
  <c r="E12" i="9"/>
  <c r="F12" i="9"/>
  <c r="G12" i="9"/>
  <c r="H12" i="9"/>
  <c r="I12" i="9"/>
  <c r="J12" i="9"/>
  <c r="K12" i="9"/>
  <c r="D11" i="9"/>
  <c r="E11" i="9"/>
  <c r="F11" i="9"/>
  <c r="G11" i="9"/>
  <c r="H11" i="9"/>
  <c r="I11" i="9"/>
  <c r="J11" i="9"/>
  <c r="K11" i="9"/>
  <c r="C11" i="9"/>
  <c r="C9" i="8" l="1"/>
  <c r="D9" i="8"/>
  <c r="E9" i="8"/>
  <c r="F9" i="8"/>
  <c r="G9" i="8"/>
  <c r="B9" i="8"/>
  <c r="C7" i="8"/>
  <c r="D7" i="8"/>
  <c r="E7" i="8"/>
  <c r="F7" i="8"/>
  <c r="G7" i="8"/>
  <c r="B7" i="8"/>
  <c r="C9" i="7"/>
  <c r="D9" i="7"/>
  <c r="E9" i="7"/>
  <c r="F9" i="7"/>
  <c r="G9" i="7"/>
  <c r="B9" i="7"/>
  <c r="C7" i="7"/>
  <c r="D7" i="7"/>
  <c r="E7" i="7"/>
  <c r="F7" i="7"/>
  <c r="G7" i="7"/>
  <c r="B7" i="7"/>
  <c r="C8" i="6" l="1"/>
  <c r="D8" i="6"/>
  <c r="E8" i="6"/>
  <c r="F8" i="6"/>
  <c r="G8" i="6"/>
  <c r="B8" i="6"/>
  <c r="C6" i="6"/>
  <c r="D6" i="6"/>
  <c r="E6" i="6"/>
  <c r="F6" i="6"/>
  <c r="G6" i="6"/>
  <c r="B6" i="6"/>
  <c r="I17" i="5" l="1"/>
  <c r="J17" i="5"/>
  <c r="I18" i="5"/>
  <c r="J18" i="5"/>
  <c r="J16" i="5"/>
  <c r="I16" i="5"/>
  <c r="I14" i="5"/>
  <c r="J14" i="5"/>
  <c r="I15" i="5"/>
  <c r="J15" i="5"/>
  <c r="J13" i="5"/>
  <c r="I13" i="5"/>
  <c r="C17" i="5" l="1"/>
  <c r="D17" i="5"/>
  <c r="C18" i="5"/>
  <c r="D18" i="5"/>
  <c r="D16" i="5"/>
  <c r="C16" i="5"/>
  <c r="C14" i="5"/>
  <c r="D14" i="5"/>
  <c r="C15" i="5"/>
  <c r="D15" i="5"/>
  <c r="D13" i="5"/>
  <c r="C13" i="5"/>
  <c r="C24" i="4" l="1"/>
  <c r="C25" i="4"/>
  <c r="C26" i="4"/>
  <c r="C27" i="4"/>
  <c r="C23" i="4"/>
  <c r="C18" i="4"/>
  <c r="C19" i="4"/>
  <c r="C20" i="4"/>
  <c r="C21" i="4"/>
  <c r="C17" i="4"/>
  <c r="H16" i="3" l="1"/>
  <c r="H17" i="3"/>
  <c r="H15" i="3"/>
  <c r="C16" i="3"/>
  <c r="C17" i="3"/>
  <c r="C15" i="3"/>
  <c r="H12" i="3"/>
  <c r="H13" i="3"/>
  <c r="H11" i="3"/>
  <c r="C12" i="3"/>
  <c r="C13" i="3"/>
  <c r="C11" i="3"/>
  <c r="C13" i="1" l="1"/>
  <c r="D13" i="1"/>
  <c r="E13" i="1"/>
  <c r="F13" i="1"/>
  <c r="G13" i="1"/>
  <c r="H13" i="1"/>
  <c r="D12" i="1"/>
  <c r="E12" i="1"/>
  <c r="F12" i="1"/>
  <c r="G12" i="1"/>
  <c r="H12" i="1"/>
  <c r="C12" i="1"/>
  <c r="D9" i="1"/>
  <c r="E9" i="1"/>
  <c r="F9" i="1"/>
  <c r="G9" i="1"/>
  <c r="H9" i="1"/>
  <c r="D10" i="1"/>
  <c r="E10" i="1"/>
  <c r="F10" i="1"/>
  <c r="G10" i="1"/>
  <c r="H10" i="1"/>
  <c r="C10" i="1"/>
  <c r="C9" i="1"/>
</calcChain>
</file>

<file path=xl/sharedStrings.xml><?xml version="1.0" encoding="utf-8"?>
<sst xmlns="http://schemas.openxmlformats.org/spreadsheetml/2006/main" count="237" uniqueCount="117">
  <si>
    <t>CDK4</t>
  </si>
  <si>
    <t>Doxcycline 0H</t>
  </si>
  <si>
    <t>Doxcycline 0H</t>
    <phoneticPr fontId="1" type="noConversion"/>
  </si>
  <si>
    <t>Doxcycline 24H</t>
  </si>
  <si>
    <t>Doxcycline 24H</t>
    <phoneticPr fontId="1" type="noConversion"/>
  </si>
  <si>
    <t>lncRNA-5639</t>
    <phoneticPr fontId="1" type="noConversion"/>
  </si>
  <si>
    <t>lncRNA-51</t>
    <phoneticPr fontId="1" type="noConversion"/>
  </si>
  <si>
    <t>lncRNA-52</t>
    <phoneticPr fontId="1" type="noConversion"/>
  </si>
  <si>
    <t>lncRNA-5630</t>
    <phoneticPr fontId="1" type="noConversion"/>
  </si>
  <si>
    <t>lncRNA-5690</t>
    <phoneticPr fontId="1" type="noConversion"/>
  </si>
  <si>
    <t>AVERAGE</t>
  </si>
  <si>
    <t>AVERAGE</t>
    <phoneticPr fontId="1" type="noConversion"/>
  </si>
  <si>
    <t>STDEV</t>
  </si>
  <si>
    <t>STDEV</t>
    <phoneticPr fontId="1" type="noConversion"/>
  </si>
  <si>
    <t>P-value</t>
  </si>
  <si>
    <t>p&gt;0.05</t>
  </si>
  <si>
    <t>p&gt;0.05</t>
    <phoneticPr fontId="1" type="noConversion"/>
  </si>
  <si>
    <t>p&lt;0.001</t>
  </si>
  <si>
    <t>p&lt;0.001</t>
    <phoneticPr fontId="1" type="noConversion"/>
  </si>
  <si>
    <t>P-value</t>
    <phoneticPr fontId="1" type="noConversion"/>
  </si>
  <si>
    <t>NS</t>
    <phoneticPr fontId="1" type="noConversion"/>
  </si>
  <si>
    <t>***</t>
    <phoneticPr fontId="1" type="noConversion"/>
  </si>
  <si>
    <t>***</t>
    <phoneticPr fontId="1" type="noConversion"/>
  </si>
  <si>
    <t>NS</t>
    <phoneticPr fontId="1" type="noConversion"/>
  </si>
  <si>
    <t>***</t>
    <phoneticPr fontId="1" type="noConversion"/>
  </si>
  <si>
    <t>*</t>
    <phoneticPr fontId="1" type="noConversion"/>
  </si>
  <si>
    <t>p&lt;0.05</t>
  </si>
  <si>
    <t>p&lt;0.001</t>
    <phoneticPr fontId="1" type="noConversion"/>
  </si>
  <si>
    <t>sh-ctrl</t>
  </si>
  <si>
    <t>sh-ctrl</t>
    <phoneticPr fontId="1" type="noConversion"/>
  </si>
  <si>
    <t>sh-lncRNA-51-1</t>
  </si>
  <si>
    <t>sh-lncRNA-51-1</t>
    <phoneticPr fontId="1" type="noConversion"/>
  </si>
  <si>
    <t>sh-lncRNA-51-2</t>
  </si>
  <si>
    <t>sh-lncRNA-52-1</t>
  </si>
  <si>
    <t>sh-lncRNA-52-1</t>
    <phoneticPr fontId="1" type="noConversion"/>
  </si>
  <si>
    <t>sh-lncRNA-52-2</t>
  </si>
  <si>
    <t>STDEV</t>
    <phoneticPr fontId="1" type="noConversion"/>
  </si>
  <si>
    <t>p&lt;0.01</t>
    <phoneticPr fontId="1" type="noConversion"/>
  </si>
  <si>
    <t>p&lt;0.01</t>
    <phoneticPr fontId="1" type="noConversion"/>
  </si>
  <si>
    <t>p&lt;0.001</t>
    <phoneticPr fontId="1" type="noConversion"/>
  </si>
  <si>
    <t>sh-lncRNA-52-1 vs sh-ctrl</t>
  </si>
  <si>
    <t>sh-lncRNA-52-1 vs sh-ctrl</t>
    <phoneticPr fontId="1" type="noConversion"/>
  </si>
  <si>
    <t>sh-lncRNA-52-2 vs sh-ctrl</t>
  </si>
  <si>
    <t>sh-lncRNA-52-2 vs sh-ctrl</t>
    <phoneticPr fontId="1" type="noConversion"/>
  </si>
  <si>
    <t>sh-lncRNA-51-1 vs sh-ctrl</t>
  </si>
  <si>
    <t>sh-lncRNA-51-1 vs sh-ctrl</t>
    <phoneticPr fontId="1" type="noConversion"/>
  </si>
  <si>
    <t>sh-lncRNA-51-2 vs sh-ctrl</t>
  </si>
  <si>
    <t>sh-lncRNA-51-2 vs sh-ctrl</t>
    <phoneticPr fontId="1" type="noConversion"/>
  </si>
  <si>
    <t>**</t>
    <phoneticPr fontId="1" type="noConversion"/>
  </si>
  <si>
    <t>p&lt;0.05</t>
    <phoneticPr fontId="1" type="noConversion"/>
  </si>
  <si>
    <t>p&gt;0.05</t>
    <phoneticPr fontId="1" type="noConversion"/>
  </si>
  <si>
    <t>*</t>
    <phoneticPr fontId="1" type="noConversion"/>
  </si>
  <si>
    <t>NS</t>
    <phoneticPr fontId="1" type="noConversion"/>
  </si>
  <si>
    <t>Relative RNA level in HCT116</t>
    <phoneticPr fontId="1" type="noConversion"/>
  </si>
  <si>
    <t>actin</t>
  </si>
  <si>
    <t>actin</t>
    <phoneticPr fontId="1" type="noConversion"/>
  </si>
  <si>
    <t>U1</t>
  </si>
  <si>
    <t>U1</t>
    <phoneticPr fontId="1" type="noConversion"/>
  </si>
  <si>
    <t>LAST</t>
  </si>
  <si>
    <t>LAST</t>
    <phoneticPr fontId="1" type="noConversion"/>
  </si>
  <si>
    <t>cytoplasm</t>
  </si>
  <si>
    <t>nucleus</t>
  </si>
  <si>
    <t>Relative RNA level in H1299</t>
    <phoneticPr fontId="1" type="noConversion"/>
  </si>
  <si>
    <t>HAFF</t>
  </si>
  <si>
    <t>IMR90</t>
  </si>
  <si>
    <t>MCF10A</t>
  </si>
  <si>
    <t>MCF7</t>
  </si>
  <si>
    <t>H1299</t>
  </si>
  <si>
    <t>HCT116</t>
    <phoneticPr fontId="1" type="noConversion"/>
  </si>
  <si>
    <t>H1299</t>
    <phoneticPr fontId="1" type="noConversion"/>
  </si>
  <si>
    <t>sh-c-Myc</t>
  </si>
  <si>
    <t>HCT116</t>
    <phoneticPr fontId="1" type="noConversion"/>
  </si>
  <si>
    <t>MCF10A</t>
    <phoneticPr fontId="1" type="noConversion"/>
  </si>
  <si>
    <t>sh-c-Myc</t>
    <phoneticPr fontId="1" type="noConversion"/>
  </si>
  <si>
    <t>STDEV</t>
    <phoneticPr fontId="1" type="noConversion"/>
  </si>
  <si>
    <t>***</t>
  </si>
  <si>
    <t>p&lt;0.01</t>
  </si>
  <si>
    <t>**</t>
  </si>
  <si>
    <t>sh-c-Myc vs sh-ctrl</t>
  </si>
  <si>
    <t>sh-c-Myc vs sh-ctrl</t>
    <phoneticPr fontId="1" type="noConversion"/>
  </si>
  <si>
    <t>***</t>
    <phoneticPr fontId="1" type="noConversion"/>
  </si>
  <si>
    <t>ctrl</t>
  </si>
  <si>
    <t>c-Myc</t>
  </si>
  <si>
    <t>HCT116</t>
    <phoneticPr fontId="1" type="noConversion"/>
  </si>
  <si>
    <t>H1299</t>
    <phoneticPr fontId="1" type="noConversion"/>
  </si>
  <si>
    <t>MCF10A</t>
    <phoneticPr fontId="1" type="noConversion"/>
  </si>
  <si>
    <t>*</t>
    <phoneticPr fontId="1" type="noConversion"/>
  </si>
  <si>
    <t>p&lt;0.01</t>
    <phoneticPr fontId="1" type="noConversion"/>
  </si>
  <si>
    <t>p&lt;0.05</t>
    <phoneticPr fontId="1" type="noConversion"/>
  </si>
  <si>
    <t>p&lt;0.05</t>
    <phoneticPr fontId="1" type="noConversion"/>
  </si>
  <si>
    <t>*</t>
    <phoneticPr fontId="1" type="noConversion"/>
  </si>
  <si>
    <t>c-Myc vs ctrl</t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</si>
  <si>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</si>
  <si>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</si>
  <si>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</si>
  <si>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</si>
  <si>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</si>
  <si>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</si>
  <si>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</si>
  <si>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</si>
  <si>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GAPDH</t>
    <phoneticPr fontId="1" type="noConversion"/>
  </si>
  <si>
    <t xml:space="preserve">normal rabbit IgG </t>
  </si>
  <si>
    <t>c-Myc antibody</t>
  </si>
  <si>
    <t>p&lt;0.05</t>
    <phoneticPr fontId="1" type="noConversion"/>
  </si>
  <si>
    <t>P&gt;0.05</t>
  </si>
  <si>
    <t>P&gt;0.05</t>
    <phoneticPr fontId="1" type="noConversion"/>
  </si>
  <si>
    <t>NS</t>
    <phoneticPr fontId="1" type="noConversion"/>
  </si>
  <si>
    <t>NS</t>
    <phoneticPr fontId="1" type="noConversion"/>
  </si>
  <si>
    <t>ctrl</t>
    <phoneticPr fontId="1" type="noConversion"/>
  </si>
  <si>
    <t>c-Myc</t>
    <phoneticPr fontId="1" type="noConversion"/>
  </si>
  <si>
    <t>pGL3</t>
    <phoneticPr fontId="1" type="noConversion"/>
  </si>
  <si>
    <t>pGL3-BS2</t>
    <phoneticPr fontId="1" type="noConversion"/>
  </si>
  <si>
    <t>pGL3-BS2M</t>
    <phoneticPr fontId="1" type="noConversion"/>
  </si>
  <si>
    <t>pGL3-BS3</t>
    <phoneticPr fontId="1" type="noConversion"/>
  </si>
  <si>
    <t>pGL3-BS3M</t>
    <phoneticPr fontId="1" type="noConversion"/>
  </si>
  <si>
    <t>NS</t>
    <phoneticPr fontId="1" type="noConversion"/>
  </si>
  <si>
    <t>NS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</si>
</sst>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5" sqref="A15"/>
    </sheetView>
  </sheetViews>
  <sheetFormatPr defaultRowHeight="14.4" x14ac:dyDescent="0.25"/>
  <cols>
    <col min="2" max="2" width="18" customWidth="1"/>
    <col min="3" max="3" width="12.21875" customWidth="1"/>
    <col min="4" max="4" width="11.33203125" customWidth="1"/>
    <col min="5" max="5" width="11.109375" customWidth="1"/>
    <col min="6" max="6" width="10.44140625" customWidth="1"/>
    <col min="7" max="7" width="12.21875" customWidth="1"/>
    <col min="8" max="8" width="12.88671875" customWidth="1"/>
  </cols>
  <sheetData>
    <row r="1" spans="1:8" x14ac:dyDescent="0.25"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0</v>
      </c>
    </row>
    <row r="2" spans="1:8" x14ac:dyDescent="0.25">
      <c r="A2" s="2">
        <v>1</v>
      </c>
      <c r="B2" t="s">
        <v>2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</row>
    <row r="3" spans="1:8" x14ac:dyDescent="0.25">
      <c r="A3" s="2"/>
      <c r="B3" t="s">
        <v>4</v>
      </c>
      <c r="C3">
        <v>0.60606060606060608</v>
      </c>
      <c r="D3">
        <v>6.6985841408518293E-2</v>
      </c>
      <c r="E3">
        <v>0.24827312385925929</v>
      </c>
      <c r="F3">
        <v>1.613283518444258</v>
      </c>
      <c r="G3">
        <v>1.1892071150027268</v>
      </c>
      <c r="H3">
        <v>0.22375626773199336</v>
      </c>
    </row>
    <row r="4" spans="1:8" x14ac:dyDescent="0.25">
      <c r="A4" s="2">
        <v>2</v>
      </c>
      <c r="B4" t="s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</row>
    <row r="5" spans="1:8" x14ac:dyDescent="0.25">
      <c r="A5" s="2"/>
      <c r="B5" t="s">
        <v>3</v>
      </c>
      <c r="C5">
        <v>0.86453723130786475</v>
      </c>
      <c r="D5">
        <v>0.18685615607936709</v>
      </c>
      <c r="E5">
        <v>0.14161048566197482</v>
      </c>
      <c r="F5">
        <v>1.0497166836230676</v>
      </c>
      <c r="G5">
        <v>1.3103934038583607</v>
      </c>
      <c r="H5">
        <v>0.15712667181522835</v>
      </c>
    </row>
    <row r="6" spans="1:8" x14ac:dyDescent="0.25">
      <c r="A6" s="2">
        <v>3</v>
      </c>
      <c r="B6" t="s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</row>
    <row r="7" spans="1:8" x14ac:dyDescent="0.25">
      <c r="A7" s="2"/>
      <c r="B7" t="s">
        <v>3</v>
      </c>
      <c r="C7">
        <v>0.46728971962616822</v>
      </c>
      <c r="D7">
        <v>0.14767051172221213</v>
      </c>
      <c r="E7">
        <v>0.1043859899285462</v>
      </c>
      <c r="F7">
        <v>0.90751915531716276</v>
      </c>
      <c r="G7">
        <v>0.79004131186337823</v>
      </c>
      <c r="H7">
        <v>0.15932007841490795</v>
      </c>
    </row>
    <row r="8" spans="1:8" x14ac:dyDescent="0.25">
      <c r="A8" s="1"/>
    </row>
    <row r="9" spans="1:8" x14ac:dyDescent="0.25">
      <c r="A9" s="2" t="s">
        <v>11</v>
      </c>
      <c r="B9" t="s">
        <v>1</v>
      </c>
      <c r="C9">
        <f>AVERAGE(C2,C4,C6)</f>
        <v>1</v>
      </c>
      <c r="D9">
        <f t="shared" ref="D9:H9" si="0">AVERAGE(D2,D4,D6)</f>
        <v>1</v>
      </c>
      <c r="E9">
        <f t="shared" si="0"/>
        <v>1</v>
      </c>
      <c r="F9">
        <f t="shared" si="0"/>
        <v>1</v>
      </c>
      <c r="G9">
        <f t="shared" si="0"/>
        <v>1</v>
      </c>
      <c r="H9">
        <f t="shared" si="0"/>
        <v>1</v>
      </c>
    </row>
    <row r="10" spans="1:8" x14ac:dyDescent="0.25">
      <c r="A10" s="2"/>
      <c r="B10" t="s">
        <v>3</v>
      </c>
      <c r="C10">
        <f>AVERAGE(C3,C5,C7)</f>
        <v>0.645962518998213</v>
      </c>
      <c r="D10">
        <f t="shared" ref="D10:H10" si="1">AVERAGE(D3,D5,D7)</f>
        <v>0.1338375030700325</v>
      </c>
      <c r="E10">
        <f t="shared" si="1"/>
        <v>0.16475653314992678</v>
      </c>
      <c r="F10">
        <f t="shared" si="1"/>
        <v>1.1901731191281628</v>
      </c>
      <c r="G10">
        <f t="shared" si="1"/>
        <v>1.0965472769081552</v>
      </c>
      <c r="H10">
        <f t="shared" si="1"/>
        <v>0.18006767265404322</v>
      </c>
    </row>
    <row r="11" spans="1:8" x14ac:dyDescent="0.25">
      <c r="A11" s="1"/>
    </row>
    <row r="12" spans="1:8" x14ac:dyDescent="0.25">
      <c r="A12" s="2" t="s">
        <v>13</v>
      </c>
      <c r="B12" t="s">
        <v>1</v>
      </c>
      <c r="C12">
        <f>STDEV(C2,C4,C6)</f>
        <v>0</v>
      </c>
      <c r="D12">
        <f t="shared" ref="D12:H13" si="2">STDEV(D2,D4,D6)</f>
        <v>0</v>
      </c>
      <c r="E12">
        <f t="shared" si="2"/>
        <v>0</v>
      </c>
      <c r="F12">
        <f t="shared" si="2"/>
        <v>0</v>
      </c>
      <c r="G12">
        <f t="shared" si="2"/>
        <v>0</v>
      </c>
      <c r="H12">
        <f t="shared" si="2"/>
        <v>0</v>
      </c>
    </row>
    <row r="13" spans="1:8" x14ac:dyDescent="0.25">
      <c r="A13" s="2"/>
      <c r="B13" t="s">
        <v>3</v>
      </c>
      <c r="C13">
        <f>STDEV(C3,C5,C7)</f>
        <v>0.20160733710950429</v>
      </c>
      <c r="D13">
        <f t="shared" si="2"/>
        <v>6.1120677197659797E-2</v>
      </c>
      <c r="E13">
        <f t="shared" si="2"/>
        <v>7.4683876863983381E-2</v>
      </c>
      <c r="F13">
        <f t="shared" si="2"/>
        <v>0.37325841152095351</v>
      </c>
      <c r="G13">
        <f t="shared" si="2"/>
        <v>0.27227001139984669</v>
      </c>
      <c r="H13">
        <f t="shared" si="2"/>
        <v>3.7851324455581523E-2</v>
      </c>
    </row>
    <row r="14" spans="1:8" x14ac:dyDescent="0.25">
      <c r="A14" s="1"/>
    </row>
    <row r="15" spans="1:8" x14ac:dyDescent="0.25">
      <c r="A15" s="1" t="s">
        <v>19</v>
      </c>
      <c r="C15" t="s">
        <v>16</v>
      </c>
      <c r="D15" t="s">
        <v>18</v>
      </c>
      <c r="E15" t="s">
        <v>17</v>
      </c>
      <c r="F15" t="s">
        <v>15</v>
      </c>
      <c r="G15" t="s">
        <v>15</v>
      </c>
      <c r="H15" t="s">
        <v>17</v>
      </c>
    </row>
    <row r="16" spans="1:8" x14ac:dyDescent="0.25">
      <c r="C16" t="s">
        <v>20</v>
      </c>
      <c r="D16" t="s">
        <v>21</v>
      </c>
      <c r="E16" t="s">
        <v>22</v>
      </c>
      <c r="F16" t="s">
        <v>23</v>
      </c>
      <c r="G16" t="s">
        <v>20</v>
      </c>
      <c r="H16" t="s">
        <v>24</v>
      </c>
    </row>
  </sheetData>
  <mergeCells count="5">
    <mergeCell ref="A2:A3"/>
    <mergeCell ref="A4:A5"/>
    <mergeCell ref="A6:A7"/>
    <mergeCell ref="A9:A10"/>
    <mergeCell ref="A12:A1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G27" sqref="G27"/>
    </sheetView>
  </sheetViews>
  <sheetFormatPr defaultRowHeight="14.4" x14ac:dyDescent="0.25"/>
  <cols>
    <col min="2" max="2" width="14.88671875" customWidth="1"/>
    <col min="4" max="4" width="26.88671875" customWidth="1"/>
    <col min="7" max="7" width="16.6640625" customWidth="1"/>
    <col min="9" max="9" width="27.5546875" customWidth="1"/>
  </cols>
  <sheetData>
    <row r="1" spans="1:8" x14ac:dyDescent="0.25">
      <c r="A1" s="2">
        <v>1</v>
      </c>
      <c r="B1" t="s">
        <v>29</v>
      </c>
      <c r="C1">
        <v>1</v>
      </c>
      <c r="F1" s="2">
        <v>1</v>
      </c>
      <c r="G1" t="s">
        <v>29</v>
      </c>
      <c r="H1">
        <v>1</v>
      </c>
    </row>
    <row r="2" spans="1:8" x14ac:dyDescent="0.25">
      <c r="A2" s="2"/>
      <c r="B2" t="s">
        <v>34</v>
      </c>
      <c r="C2">
        <v>0.28225671006368636</v>
      </c>
      <c r="F2" s="2"/>
      <c r="G2" t="s">
        <v>31</v>
      </c>
      <c r="H2">
        <v>0.12413656192962953</v>
      </c>
    </row>
    <row r="3" spans="1:8" x14ac:dyDescent="0.25">
      <c r="A3" s="2"/>
      <c r="B3" t="s">
        <v>35</v>
      </c>
      <c r="C3">
        <v>0.32898208924223843</v>
      </c>
      <c r="F3" s="2"/>
      <c r="G3" t="s">
        <v>32</v>
      </c>
      <c r="H3">
        <v>0.25348986994750722</v>
      </c>
    </row>
    <row r="4" spans="1:8" x14ac:dyDescent="0.25">
      <c r="A4" s="2">
        <v>2</v>
      </c>
      <c r="B4" t="s">
        <v>28</v>
      </c>
      <c r="C4">
        <v>1</v>
      </c>
      <c r="F4" s="2">
        <v>2</v>
      </c>
      <c r="G4" t="s">
        <v>28</v>
      </c>
      <c r="H4">
        <v>1</v>
      </c>
    </row>
    <row r="5" spans="1:8" x14ac:dyDescent="0.25">
      <c r="A5" s="2"/>
      <c r="B5" t="s">
        <v>33</v>
      </c>
      <c r="C5">
        <v>0.28917204597632173</v>
      </c>
      <c r="F5" s="2"/>
      <c r="G5" t="s">
        <v>30</v>
      </c>
      <c r="H5">
        <v>0.23488068730350325</v>
      </c>
    </row>
    <row r="6" spans="1:8" x14ac:dyDescent="0.25">
      <c r="A6" s="2"/>
      <c r="B6" t="s">
        <v>35</v>
      </c>
      <c r="C6">
        <v>0.15283003471150827</v>
      </c>
      <c r="F6" s="2"/>
      <c r="G6" t="s">
        <v>32</v>
      </c>
      <c r="H6">
        <v>0.3368083942164225</v>
      </c>
    </row>
    <row r="7" spans="1:8" x14ac:dyDescent="0.25">
      <c r="A7" s="2">
        <v>3</v>
      </c>
      <c r="B7" t="s">
        <v>28</v>
      </c>
      <c r="C7">
        <v>1</v>
      </c>
      <c r="F7" s="2">
        <v>3</v>
      </c>
      <c r="G7" t="s">
        <v>28</v>
      </c>
      <c r="H7">
        <v>1</v>
      </c>
    </row>
    <row r="8" spans="1:8" x14ac:dyDescent="0.25">
      <c r="A8" s="2"/>
      <c r="B8" t="s">
        <v>33</v>
      </c>
      <c r="C8">
        <v>0.20447551463944544</v>
      </c>
      <c r="F8" s="2"/>
      <c r="G8" t="s">
        <v>30</v>
      </c>
      <c r="H8">
        <v>0.28126462117220302</v>
      </c>
    </row>
    <row r="9" spans="1:8" x14ac:dyDescent="0.25">
      <c r="A9" s="2"/>
      <c r="B9" t="s">
        <v>35</v>
      </c>
      <c r="C9">
        <v>0.30145195692269044</v>
      </c>
      <c r="F9" s="2"/>
      <c r="G9" t="s">
        <v>32</v>
      </c>
      <c r="H9">
        <v>0.35111121893449981</v>
      </c>
    </row>
    <row r="11" spans="1:8" x14ac:dyDescent="0.25">
      <c r="A11" s="2" t="s">
        <v>10</v>
      </c>
      <c r="C11">
        <f>AVERAGE(C1,C4,C7)</f>
        <v>1</v>
      </c>
      <c r="F11" s="2" t="s">
        <v>10</v>
      </c>
      <c r="H11">
        <f>AVERAGE(H1,H4,H7)</f>
        <v>1</v>
      </c>
    </row>
    <row r="12" spans="1:8" x14ac:dyDescent="0.25">
      <c r="A12" s="2"/>
      <c r="C12">
        <f t="shared" ref="C12:C13" si="0">AVERAGE(C2,C5,C8)</f>
        <v>0.25863475689315119</v>
      </c>
      <c r="F12" s="2"/>
      <c r="H12">
        <f t="shared" ref="H12:H13" si="1">AVERAGE(H2,H5,H8)</f>
        <v>0.21342729013511194</v>
      </c>
    </row>
    <row r="13" spans="1:8" x14ac:dyDescent="0.25">
      <c r="A13" s="2"/>
      <c r="C13">
        <f t="shared" si="0"/>
        <v>0.26108802695881239</v>
      </c>
      <c r="F13" s="2"/>
      <c r="H13">
        <f t="shared" si="1"/>
        <v>0.31380316103280986</v>
      </c>
    </row>
    <row r="14" spans="1:8" x14ac:dyDescent="0.25">
      <c r="A14" s="1"/>
      <c r="F14" s="1"/>
    </row>
    <row r="15" spans="1:8" x14ac:dyDescent="0.25">
      <c r="A15" s="2" t="s">
        <v>36</v>
      </c>
      <c r="C15">
        <f>STDEV(C1,C4,C7)</f>
        <v>0</v>
      </c>
      <c r="F15" s="2" t="s">
        <v>13</v>
      </c>
      <c r="H15">
        <f>STDEV(H1,H4,H7)</f>
        <v>0</v>
      </c>
    </row>
    <row r="16" spans="1:8" x14ac:dyDescent="0.25">
      <c r="A16" s="2"/>
      <c r="C16">
        <f>STDEV(C2,C5,C8)</f>
        <v>4.7030555055387335E-2</v>
      </c>
      <c r="F16" s="2"/>
      <c r="H16">
        <f t="shared" ref="H16:H17" si="2">STDEV(H2,H5,H8)</f>
        <v>8.0730991186055548E-2</v>
      </c>
    </row>
    <row r="17" spans="1:10" x14ac:dyDescent="0.25">
      <c r="A17" s="2"/>
      <c r="C17">
        <f>STDEV(C3,C6,C9)</f>
        <v>9.4759282977690179E-2</v>
      </c>
      <c r="F17" s="2"/>
      <c r="H17">
        <f t="shared" si="2"/>
        <v>5.2720133818915313E-2</v>
      </c>
    </row>
    <row r="18" spans="1:10" x14ac:dyDescent="0.25">
      <c r="A18" s="1"/>
      <c r="F18" s="1"/>
    </row>
    <row r="19" spans="1:10" x14ac:dyDescent="0.25">
      <c r="A19" s="1" t="s">
        <v>14</v>
      </c>
      <c r="C19" t="s">
        <v>38</v>
      </c>
      <c r="D19" t="s">
        <v>41</v>
      </c>
      <c r="E19" t="s">
        <v>48</v>
      </c>
      <c r="F19" s="1" t="s">
        <v>14</v>
      </c>
      <c r="H19" t="s">
        <v>27</v>
      </c>
      <c r="I19" t="s">
        <v>45</v>
      </c>
      <c r="J19" t="s">
        <v>22</v>
      </c>
    </row>
    <row r="20" spans="1:10" x14ac:dyDescent="0.25">
      <c r="C20" t="s">
        <v>37</v>
      </c>
      <c r="D20" t="s">
        <v>43</v>
      </c>
      <c r="E20" t="s">
        <v>48</v>
      </c>
      <c r="H20" t="s">
        <v>39</v>
      </c>
      <c r="I20" t="s">
        <v>47</v>
      </c>
      <c r="J20" t="s">
        <v>22</v>
      </c>
    </row>
  </sheetData>
  <mergeCells count="10">
    <mergeCell ref="A11:A13"/>
    <mergeCell ref="A15:A17"/>
    <mergeCell ref="F1:F3"/>
    <mergeCell ref="F4:F6"/>
    <mergeCell ref="F7:F9"/>
    <mergeCell ref="A1:A3"/>
    <mergeCell ref="A4:A6"/>
    <mergeCell ref="A7:A9"/>
    <mergeCell ref="F11:F13"/>
    <mergeCell ref="F15:F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F7" sqref="F7"/>
    </sheetView>
  </sheetViews>
  <sheetFormatPr defaultRowHeight="14.4" x14ac:dyDescent="0.25"/>
  <cols>
    <col min="2" max="2" width="18.88671875" customWidth="1"/>
  </cols>
  <sheetData>
    <row r="1" spans="1:3" x14ac:dyDescent="0.25">
      <c r="A1" s="2">
        <v>1</v>
      </c>
      <c r="B1" t="s">
        <v>28</v>
      </c>
      <c r="C1">
        <v>159</v>
      </c>
    </row>
    <row r="2" spans="1:3" x14ac:dyDescent="0.25">
      <c r="A2" s="2"/>
      <c r="B2" t="s">
        <v>33</v>
      </c>
      <c r="C2">
        <v>43</v>
      </c>
    </row>
    <row r="3" spans="1:3" x14ac:dyDescent="0.25">
      <c r="A3" s="2"/>
      <c r="B3" t="s">
        <v>35</v>
      </c>
      <c r="C3">
        <v>18</v>
      </c>
    </row>
    <row r="4" spans="1:3" x14ac:dyDescent="0.25">
      <c r="A4" s="2"/>
      <c r="B4" t="s">
        <v>30</v>
      </c>
      <c r="C4">
        <v>119</v>
      </c>
    </row>
    <row r="5" spans="1:3" x14ac:dyDescent="0.25">
      <c r="A5" s="2"/>
      <c r="B5" t="s">
        <v>32</v>
      </c>
      <c r="C5">
        <v>129</v>
      </c>
    </row>
    <row r="6" spans="1:3" x14ac:dyDescent="0.25">
      <c r="A6" s="2">
        <v>2</v>
      </c>
      <c r="B6" t="s">
        <v>28</v>
      </c>
      <c r="C6">
        <v>177</v>
      </c>
    </row>
    <row r="7" spans="1:3" x14ac:dyDescent="0.25">
      <c r="A7" s="2"/>
      <c r="B7" t="s">
        <v>33</v>
      </c>
      <c r="C7">
        <v>34</v>
      </c>
    </row>
    <row r="8" spans="1:3" x14ac:dyDescent="0.25">
      <c r="A8" s="2"/>
      <c r="B8" t="s">
        <v>35</v>
      </c>
      <c r="C8">
        <v>19</v>
      </c>
    </row>
    <row r="9" spans="1:3" x14ac:dyDescent="0.25">
      <c r="A9" s="2"/>
      <c r="B9" t="s">
        <v>30</v>
      </c>
      <c r="C9">
        <v>110</v>
      </c>
    </row>
    <row r="10" spans="1:3" x14ac:dyDescent="0.25">
      <c r="A10" s="2"/>
      <c r="B10" t="s">
        <v>32</v>
      </c>
      <c r="C10">
        <v>138</v>
      </c>
    </row>
    <row r="11" spans="1:3" x14ac:dyDescent="0.25">
      <c r="A11" s="2">
        <v>3</v>
      </c>
      <c r="B11" t="s">
        <v>28</v>
      </c>
      <c r="C11">
        <v>232</v>
      </c>
    </row>
    <row r="12" spans="1:3" x14ac:dyDescent="0.25">
      <c r="A12" s="2"/>
      <c r="B12" t="s">
        <v>33</v>
      </c>
      <c r="C12">
        <v>40</v>
      </c>
    </row>
    <row r="13" spans="1:3" x14ac:dyDescent="0.25">
      <c r="A13" s="2"/>
      <c r="B13" t="s">
        <v>35</v>
      </c>
      <c r="C13">
        <v>20</v>
      </c>
    </row>
    <row r="14" spans="1:3" x14ac:dyDescent="0.25">
      <c r="A14" s="2"/>
      <c r="B14" t="s">
        <v>30</v>
      </c>
      <c r="C14">
        <v>188</v>
      </c>
    </row>
    <row r="15" spans="1:3" x14ac:dyDescent="0.25">
      <c r="A15" s="2"/>
      <c r="B15" t="s">
        <v>32</v>
      </c>
      <c r="C15">
        <v>190</v>
      </c>
    </row>
    <row r="16" spans="1:3" x14ac:dyDescent="0.25">
      <c r="A16" s="1"/>
    </row>
    <row r="17" spans="1:7" x14ac:dyDescent="0.25">
      <c r="A17" s="2" t="s">
        <v>10</v>
      </c>
      <c r="C17">
        <f>AVERAGE(C1,C6,C11)</f>
        <v>189.33333333333334</v>
      </c>
    </row>
    <row r="18" spans="1:7" x14ac:dyDescent="0.25">
      <c r="A18" s="2"/>
      <c r="C18">
        <f t="shared" ref="C18:C21" si="0">AVERAGE(C2,C7,C12)</f>
        <v>39</v>
      </c>
    </row>
    <row r="19" spans="1:7" x14ac:dyDescent="0.25">
      <c r="A19" s="2"/>
      <c r="C19">
        <f t="shared" si="0"/>
        <v>19</v>
      </c>
    </row>
    <row r="20" spans="1:7" x14ac:dyDescent="0.25">
      <c r="A20" s="2"/>
      <c r="C20">
        <f t="shared" si="0"/>
        <v>139</v>
      </c>
    </row>
    <row r="21" spans="1:7" x14ac:dyDescent="0.25">
      <c r="A21" s="2"/>
      <c r="C21">
        <f t="shared" si="0"/>
        <v>152.33333333333334</v>
      </c>
    </row>
    <row r="22" spans="1:7" x14ac:dyDescent="0.25">
      <c r="A22" s="1"/>
    </row>
    <row r="23" spans="1:7" x14ac:dyDescent="0.25">
      <c r="A23" s="2" t="s">
        <v>12</v>
      </c>
      <c r="C23">
        <f>STDEV(C1,C6,C11)</f>
        <v>38.030689361794849</v>
      </c>
    </row>
    <row r="24" spans="1:7" x14ac:dyDescent="0.25">
      <c r="A24" s="2"/>
      <c r="C24">
        <f t="shared" ref="C24:C27" si="1">STDEV(C2,C7,C12)</f>
        <v>4.5825756949558398</v>
      </c>
    </row>
    <row r="25" spans="1:7" x14ac:dyDescent="0.25">
      <c r="A25" s="2"/>
      <c r="C25">
        <f t="shared" si="1"/>
        <v>1</v>
      </c>
    </row>
    <row r="26" spans="1:7" x14ac:dyDescent="0.25">
      <c r="A26" s="2"/>
      <c r="C26">
        <f t="shared" si="1"/>
        <v>42.67317658670374</v>
      </c>
    </row>
    <row r="27" spans="1:7" x14ac:dyDescent="0.25">
      <c r="A27" s="2"/>
      <c r="C27">
        <f t="shared" si="1"/>
        <v>32.929217016706239</v>
      </c>
    </row>
    <row r="28" spans="1:7" x14ac:dyDescent="0.25">
      <c r="A28" s="1"/>
    </row>
    <row r="29" spans="1:7" x14ac:dyDescent="0.25">
      <c r="A29" s="1" t="s">
        <v>14</v>
      </c>
      <c r="C29" t="s">
        <v>49</v>
      </c>
      <c r="D29" t="s">
        <v>40</v>
      </c>
      <c r="G29" t="s">
        <v>25</v>
      </c>
    </row>
    <row r="30" spans="1:7" x14ac:dyDescent="0.25">
      <c r="C30" t="s">
        <v>26</v>
      </c>
      <c r="D30" t="s">
        <v>42</v>
      </c>
      <c r="G30" t="s">
        <v>51</v>
      </c>
    </row>
    <row r="31" spans="1:7" x14ac:dyDescent="0.25">
      <c r="C31" t="s">
        <v>50</v>
      </c>
      <c r="D31" t="s">
        <v>44</v>
      </c>
      <c r="G31" t="s">
        <v>52</v>
      </c>
    </row>
    <row r="32" spans="1:7" x14ac:dyDescent="0.25">
      <c r="C32" t="s">
        <v>50</v>
      </c>
      <c r="D32" t="s">
        <v>46</v>
      </c>
      <c r="G32" t="s">
        <v>23</v>
      </c>
    </row>
  </sheetData>
  <mergeCells count="5">
    <mergeCell ref="A1:A5"/>
    <mergeCell ref="A6:A10"/>
    <mergeCell ref="A11:A15"/>
    <mergeCell ref="A17:A21"/>
    <mergeCell ref="A23:A2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E27" sqref="E27"/>
    </sheetView>
  </sheetViews>
  <sheetFormatPr defaultRowHeight="14.4" x14ac:dyDescent="0.25"/>
  <sheetData>
    <row r="1" spans="1:10" x14ac:dyDescent="0.25">
      <c r="A1" s="2" t="s">
        <v>53</v>
      </c>
      <c r="B1" s="2"/>
      <c r="C1" s="2"/>
      <c r="D1" s="2"/>
      <c r="G1" s="2" t="s">
        <v>62</v>
      </c>
      <c r="H1" s="2"/>
      <c r="I1" s="2"/>
      <c r="J1" s="2"/>
    </row>
    <row r="2" spans="1:10" x14ac:dyDescent="0.25">
      <c r="C2" t="s">
        <v>60</v>
      </c>
      <c r="D2" t="s">
        <v>61</v>
      </c>
    </row>
    <row r="3" spans="1:10" x14ac:dyDescent="0.25">
      <c r="A3" s="2">
        <v>1</v>
      </c>
      <c r="B3" t="s">
        <v>55</v>
      </c>
      <c r="C3">
        <v>0.82126239077436392</v>
      </c>
      <c r="D3">
        <v>0.17873760922563608</v>
      </c>
      <c r="G3" s="2">
        <v>1</v>
      </c>
      <c r="H3" t="s">
        <v>55</v>
      </c>
      <c r="I3">
        <v>0.84977889517766514</v>
      </c>
      <c r="J3">
        <v>0.15022110482233486</v>
      </c>
    </row>
    <row r="4" spans="1:10" x14ac:dyDescent="0.25">
      <c r="A4" s="2"/>
      <c r="B4" t="s">
        <v>57</v>
      </c>
      <c r="C4">
        <v>7.4735511315023706E-2</v>
      </c>
      <c r="D4">
        <v>0.92526448868497635</v>
      </c>
      <c r="G4" s="2"/>
      <c r="H4" t="s">
        <v>57</v>
      </c>
      <c r="I4">
        <v>8.3303243194491783E-2</v>
      </c>
      <c r="J4">
        <v>0.91669675680550822</v>
      </c>
    </row>
    <row r="5" spans="1:10" x14ac:dyDescent="0.25">
      <c r="A5" s="2"/>
      <c r="B5" t="s">
        <v>59</v>
      </c>
      <c r="C5">
        <v>0.73611206155232389</v>
      </c>
      <c r="D5">
        <v>0.26388793844767611</v>
      </c>
      <c r="G5" s="2"/>
      <c r="H5" t="s">
        <v>59</v>
      </c>
      <c r="I5">
        <v>0.88329292976699603</v>
      </c>
      <c r="J5">
        <v>0.11670707023300397</v>
      </c>
    </row>
    <row r="6" spans="1:10" x14ac:dyDescent="0.25">
      <c r="A6" s="2">
        <v>2</v>
      </c>
      <c r="B6" t="s">
        <v>54</v>
      </c>
      <c r="C6">
        <v>0.94805793677997485</v>
      </c>
      <c r="D6">
        <v>5.1942063220025148E-2</v>
      </c>
      <c r="G6" s="2">
        <v>2</v>
      </c>
      <c r="H6" t="s">
        <v>54</v>
      </c>
      <c r="I6">
        <v>0.92526448868497624</v>
      </c>
      <c r="J6">
        <v>7.4735511315023762E-2</v>
      </c>
    </row>
    <row r="7" spans="1:10" x14ac:dyDescent="0.25">
      <c r="A7" s="2"/>
      <c r="B7" t="s">
        <v>56</v>
      </c>
      <c r="C7">
        <v>9.2173074467555238E-2</v>
      </c>
      <c r="D7">
        <v>0.90782692553244471</v>
      </c>
      <c r="G7" s="2"/>
      <c r="H7" t="s">
        <v>56</v>
      </c>
      <c r="I7">
        <v>0.12941346300282719</v>
      </c>
      <c r="J7">
        <v>0.87058653699717281</v>
      </c>
    </row>
    <row r="8" spans="1:10" x14ac:dyDescent="0.25">
      <c r="A8" s="2"/>
      <c r="B8" t="s">
        <v>58</v>
      </c>
      <c r="C8">
        <v>0.60746830697751886</v>
      </c>
      <c r="D8">
        <v>0.39253169302248114</v>
      </c>
      <c r="G8" s="2"/>
      <c r="H8" t="s">
        <v>58</v>
      </c>
      <c r="I8">
        <v>0.87745399249228195</v>
      </c>
      <c r="J8">
        <v>0.12254600750771805</v>
      </c>
    </row>
    <row r="9" spans="1:10" x14ac:dyDescent="0.25">
      <c r="A9" s="2">
        <v>3</v>
      </c>
      <c r="B9" t="s">
        <v>54</v>
      </c>
      <c r="C9">
        <v>0.85414964923204717</v>
      </c>
      <c r="D9">
        <v>0.14585035076795283</v>
      </c>
      <c r="G9" s="2">
        <v>3</v>
      </c>
      <c r="H9" t="s">
        <v>54</v>
      </c>
      <c r="I9">
        <v>0.90428736417004352</v>
      </c>
      <c r="J9">
        <v>9.5712635829956483E-2</v>
      </c>
    </row>
    <row r="10" spans="1:10" x14ac:dyDescent="0.25">
      <c r="A10" s="2"/>
      <c r="B10" t="s">
        <v>56</v>
      </c>
      <c r="C10">
        <v>0.14243011722923957</v>
      </c>
      <c r="D10">
        <v>0.85756988277076041</v>
      </c>
      <c r="G10" s="2"/>
      <c r="H10" t="s">
        <v>56</v>
      </c>
      <c r="I10">
        <v>0.12180262475301977</v>
      </c>
      <c r="J10">
        <v>0.87819737524698027</v>
      </c>
    </row>
    <row r="11" spans="1:10" x14ac:dyDescent="0.25">
      <c r="A11" s="2"/>
      <c r="B11" t="s">
        <v>58</v>
      </c>
      <c r="C11">
        <v>0.63357540671809576</v>
      </c>
      <c r="D11">
        <v>0.36642459328190424</v>
      </c>
      <c r="G11" s="2"/>
      <c r="H11" t="s">
        <v>58</v>
      </c>
      <c r="I11">
        <v>0.85586820252357021</v>
      </c>
      <c r="J11">
        <v>0.14413179747642979</v>
      </c>
    </row>
    <row r="12" spans="1:10" x14ac:dyDescent="0.25">
      <c r="A12" s="1"/>
      <c r="G12" s="1"/>
    </row>
    <row r="13" spans="1:10" x14ac:dyDescent="0.25">
      <c r="A13" s="2" t="s">
        <v>10</v>
      </c>
      <c r="C13">
        <f>AVERAGE(C3,C6,C9)</f>
        <v>0.87448999226212865</v>
      </c>
      <c r="D13">
        <f>AVERAGE(D3,D6,D9)</f>
        <v>0.12551000773787135</v>
      </c>
      <c r="G13" s="2" t="s">
        <v>10</v>
      </c>
      <c r="I13">
        <f>AVERAGE(I3,I6,I9)</f>
        <v>0.89311024934422834</v>
      </c>
      <c r="J13">
        <f>AVERAGE(J3,J6,J9)</f>
        <v>0.10688975065577171</v>
      </c>
    </row>
    <row r="14" spans="1:10" x14ac:dyDescent="0.25">
      <c r="A14" s="2"/>
      <c r="C14">
        <f t="shared" ref="C14:D14" si="0">AVERAGE(C4,C7,C10)</f>
        <v>0.10311290100393951</v>
      </c>
      <c r="D14">
        <f t="shared" si="0"/>
        <v>0.89688709899606056</v>
      </c>
      <c r="G14" s="2"/>
      <c r="I14">
        <f t="shared" ref="I14:J14" si="1">AVERAGE(I4,I7,I10)</f>
        <v>0.11150644365011292</v>
      </c>
      <c r="J14">
        <f t="shared" si="1"/>
        <v>0.88849355634988714</v>
      </c>
    </row>
    <row r="15" spans="1:10" x14ac:dyDescent="0.25">
      <c r="A15" s="2"/>
      <c r="C15">
        <f t="shared" ref="C15:D15" si="2">AVERAGE(C5,C8,C11)</f>
        <v>0.65905192508264621</v>
      </c>
      <c r="D15">
        <f t="shared" si="2"/>
        <v>0.34094807491735385</v>
      </c>
      <c r="G15" s="2"/>
      <c r="I15">
        <f t="shared" ref="I15:J15" si="3">AVERAGE(I5,I8,I11)</f>
        <v>0.8722050415942828</v>
      </c>
      <c r="J15">
        <f t="shared" si="3"/>
        <v>0.12779495840571728</v>
      </c>
    </row>
    <row r="16" spans="1:10" x14ac:dyDescent="0.25">
      <c r="A16" s="2" t="s">
        <v>12</v>
      </c>
      <c r="C16">
        <f>STDEV(C3,C6,C9)</f>
        <v>6.5799504463569386E-2</v>
      </c>
      <c r="D16">
        <f>STDEV(D3,D6,D9)</f>
        <v>6.5799504463569414E-2</v>
      </c>
      <c r="G16" s="2" t="s">
        <v>12</v>
      </c>
      <c r="I16">
        <f>STDEV(I6,I3,I9)</f>
        <v>3.8964273747368189E-2</v>
      </c>
      <c r="J16">
        <f>STDEV(J6,J3,J9)</f>
        <v>3.8964273747368154E-2</v>
      </c>
    </row>
    <row r="17" spans="1:10" x14ac:dyDescent="0.25">
      <c r="A17" s="2"/>
      <c r="C17">
        <f t="shared" ref="C17:D17" si="4">STDEV(C4,C7,C10)</f>
        <v>3.5148254166528357E-2</v>
      </c>
      <c r="D17">
        <f t="shared" si="4"/>
        <v>3.514825416652842E-2</v>
      </c>
      <c r="G17" s="2"/>
      <c r="I17">
        <f t="shared" ref="I17:J17" si="5">STDEV(I7,I4,I10)</f>
        <v>2.4719356821550676E-2</v>
      </c>
      <c r="J17">
        <f t="shared" si="5"/>
        <v>2.4719356821550669E-2</v>
      </c>
    </row>
    <row r="18" spans="1:10" x14ac:dyDescent="0.25">
      <c r="A18" s="2"/>
      <c r="C18">
        <f t="shared" ref="C18:D18" si="6">STDEV(C5,C8,C11)</f>
        <v>6.8000688516809321E-2</v>
      </c>
      <c r="D18">
        <f t="shared" si="6"/>
        <v>6.8000688516808919E-2</v>
      </c>
      <c r="G18" s="2"/>
      <c r="I18">
        <f t="shared" ref="I18:J18" si="7">STDEV(I8,I5,I11)</f>
        <v>1.4446194316887777E-2</v>
      </c>
      <c r="J18">
        <f t="shared" si="7"/>
        <v>1.4446194316887777E-2</v>
      </c>
    </row>
  </sheetData>
  <mergeCells count="12">
    <mergeCell ref="A1:D1"/>
    <mergeCell ref="G16:G18"/>
    <mergeCell ref="A13:A15"/>
    <mergeCell ref="A16:A18"/>
    <mergeCell ref="A3:A5"/>
    <mergeCell ref="A6:A8"/>
    <mergeCell ref="A9:A11"/>
    <mergeCell ref="G1:J1"/>
    <mergeCell ref="G3:G5"/>
    <mergeCell ref="G6:G8"/>
    <mergeCell ref="G9:G11"/>
    <mergeCell ref="G13:G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0" sqref="F20"/>
    </sheetView>
  </sheetViews>
  <sheetFormatPr defaultRowHeight="14.4" x14ac:dyDescent="0.25"/>
  <sheetData>
    <row r="1" spans="1:7" x14ac:dyDescent="0.25">
      <c r="B1" t="s">
        <v>63</v>
      </c>
      <c r="C1" t="s">
        <v>64</v>
      </c>
      <c r="D1" t="s">
        <v>65</v>
      </c>
      <c r="E1" t="s">
        <v>68</v>
      </c>
      <c r="F1" t="s">
        <v>66</v>
      </c>
      <c r="G1" t="s">
        <v>67</v>
      </c>
    </row>
    <row r="2" spans="1:7" x14ac:dyDescent="0.25">
      <c r="A2" s="1">
        <v>1</v>
      </c>
      <c r="B2">
        <v>8.6278187990962909</v>
      </c>
      <c r="C2">
        <v>16.042478855497333</v>
      </c>
      <c r="D2">
        <v>64.20542390624432</v>
      </c>
      <c r="E2">
        <v>65.561913554284885</v>
      </c>
      <c r="F2">
        <v>118.55381757608784</v>
      </c>
      <c r="G2">
        <v>187.79041106510627</v>
      </c>
    </row>
    <row r="3" spans="1:7" x14ac:dyDescent="0.25">
      <c r="A3" s="1">
        <v>2</v>
      </c>
      <c r="B3">
        <v>9.8493386207130733</v>
      </c>
      <c r="C3">
        <v>15.931066158541851</v>
      </c>
      <c r="D3">
        <v>59.467371044393872</v>
      </c>
      <c r="E3">
        <v>74.32433629558858</v>
      </c>
      <c r="F3">
        <v>119.38291466344451</v>
      </c>
      <c r="G3">
        <v>194.44938974565187</v>
      </c>
    </row>
    <row r="4" spans="1:7" x14ac:dyDescent="0.25">
      <c r="A4" s="1">
        <v>3</v>
      </c>
      <c r="B4">
        <v>10.057428920039738</v>
      </c>
      <c r="C4">
        <v>15.493099272349333</v>
      </c>
      <c r="D4">
        <v>62.006689574774747</v>
      </c>
      <c r="E4">
        <v>81.941502131534875</v>
      </c>
      <c r="F4">
        <v>127.11063466731659</v>
      </c>
      <c r="G4">
        <v>193.09896683856559</v>
      </c>
    </row>
    <row r="5" spans="1:7" x14ac:dyDescent="0.25">
      <c r="A5" s="1"/>
    </row>
    <row r="6" spans="1:7" x14ac:dyDescent="0.25">
      <c r="A6" s="1" t="s">
        <v>10</v>
      </c>
      <c r="B6">
        <f>AVERAGE(B2:B4)</f>
        <v>9.5115287799497015</v>
      </c>
      <c r="C6">
        <f t="shared" ref="C6:G6" si="0">AVERAGE(C2:C4)</f>
        <v>15.822214762129505</v>
      </c>
      <c r="D6">
        <f t="shared" si="0"/>
        <v>61.893161508470975</v>
      </c>
      <c r="E6">
        <f t="shared" si="0"/>
        <v>73.942583993802785</v>
      </c>
      <c r="F6">
        <f t="shared" si="0"/>
        <v>121.68245563561631</v>
      </c>
      <c r="G6">
        <f t="shared" si="0"/>
        <v>191.77958921644122</v>
      </c>
    </row>
    <row r="7" spans="1:7" x14ac:dyDescent="0.25">
      <c r="A7" s="1"/>
    </row>
    <row r="8" spans="1:7" x14ac:dyDescent="0.25">
      <c r="A8" s="1" t="s">
        <v>12</v>
      </c>
      <c r="B8">
        <f>STDEV(B2:B4)</f>
        <v>0.77235541744938641</v>
      </c>
      <c r="C8">
        <f t="shared" ref="C8:G8" si="1">STDEV(C2:C4)</f>
        <v>0.29041513643516509</v>
      </c>
      <c r="D8">
        <f t="shared" si="1"/>
        <v>2.3710657301731031</v>
      </c>
      <c r="E8">
        <f t="shared" si="1"/>
        <v>8.1964645796180715</v>
      </c>
      <c r="F8">
        <f t="shared" si="1"/>
        <v>4.7191838484221762</v>
      </c>
      <c r="G8">
        <f t="shared" si="1"/>
        <v>3.5200947784558414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24" sqref="G24"/>
    </sheetView>
  </sheetViews>
  <sheetFormatPr defaultRowHeight="14.4" x14ac:dyDescent="0.25"/>
  <sheetData>
    <row r="1" spans="1:7" x14ac:dyDescent="0.25">
      <c r="B1" s="2" t="s">
        <v>71</v>
      </c>
      <c r="C1" s="2"/>
      <c r="D1" s="2" t="s">
        <v>69</v>
      </c>
      <c r="E1" s="2"/>
      <c r="F1" s="2" t="s">
        <v>72</v>
      </c>
      <c r="G1" s="2"/>
    </row>
    <row r="2" spans="1:7" x14ac:dyDescent="0.25">
      <c r="B2" t="s">
        <v>28</v>
      </c>
      <c r="C2" t="s">
        <v>70</v>
      </c>
      <c r="D2" t="s">
        <v>29</v>
      </c>
      <c r="E2" t="s">
        <v>73</v>
      </c>
      <c r="F2" t="s">
        <v>28</v>
      </c>
      <c r="G2" t="s">
        <v>70</v>
      </c>
    </row>
    <row r="3" spans="1:7" x14ac:dyDescent="0.25">
      <c r="A3" s="1">
        <v>1</v>
      </c>
      <c r="B3">
        <v>1</v>
      </c>
      <c r="C3">
        <v>0.36098229888062389</v>
      </c>
      <c r="D3">
        <v>1</v>
      </c>
      <c r="E3">
        <v>0.42159607592792903</v>
      </c>
      <c r="F3">
        <v>1</v>
      </c>
      <c r="G3">
        <v>0.19751032796584408</v>
      </c>
    </row>
    <row r="4" spans="1:7" x14ac:dyDescent="0.25">
      <c r="A4" s="1">
        <v>2</v>
      </c>
      <c r="B4">
        <v>1</v>
      </c>
      <c r="C4">
        <v>0.17924440600197861</v>
      </c>
      <c r="D4">
        <v>1</v>
      </c>
      <c r="E4">
        <v>0.30566626144715903</v>
      </c>
      <c r="F4">
        <v>1</v>
      </c>
      <c r="G4">
        <v>0.29118339661711407</v>
      </c>
    </row>
    <row r="5" spans="1:7" x14ac:dyDescent="0.25">
      <c r="A5" s="1">
        <v>3</v>
      </c>
      <c r="B5">
        <v>1</v>
      </c>
      <c r="C5">
        <v>0.22531261565270749</v>
      </c>
      <c r="D5">
        <v>1</v>
      </c>
      <c r="E5">
        <v>0.27283316868754398</v>
      </c>
      <c r="F5">
        <v>1</v>
      </c>
      <c r="G5">
        <v>0.17555560946724999</v>
      </c>
    </row>
    <row r="6" spans="1:7" x14ac:dyDescent="0.25">
      <c r="A6" s="1"/>
    </row>
    <row r="7" spans="1:7" x14ac:dyDescent="0.25">
      <c r="A7" s="1" t="s">
        <v>10</v>
      </c>
      <c r="B7">
        <f>AVERAGE(B3:B5)</f>
        <v>1</v>
      </c>
      <c r="C7">
        <f t="shared" ref="C7:G7" si="0">AVERAGE(C3:C5)</f>
        <v>0.25517977351177001</v>
      </c>
      <c r="D7">
        <f t="shared" si="0"/>
        <v>1</v>
      </c>
      <c r="E7">
        <f t="shared" si="0"/>
        <v>0.33336516868754401</v>
      </c>
      <c r="F7">
        <f t="shared" si="0"/>
        <v>1</v>
      </c>
      <c r="G7">
        <f t="shared" si="0"/>
        <v>0.22141644468340271</v>
      </c>
    </row>
    <row r="8" spans="1:7" x14ac:dyDescent="0.25">
      <c r="A8" s="1"/>
    </row>
    <row r="9" spans="1:7" x14ac:dyDescent="0.25">
      <c r="A9" s="1" t="s">
        <v>74</v>
      </c>
      <c r="B9">
        <f>STDEV(B3:B5)</f>
        <v>0</v>
      </c>
      <c r="C9">
        <f t="shared" ref="C9:G9" si="1">STDEV(C3:C5)</f>
        <v>9.4478573051915218E-2</v>
      </c>
      <c r="D9">
        <f t="shared" si="1"/>
        <v>0</v>
      </c>
      <c r="E9">
        <f t="shared" si="1"/>
        <v>7.8153840208824238E-2</v>
      </c>
      <c r="F9">
        <f t="shared" si="1"/>
        <v>0</v>
      </c>
      <c r="G9">
        <f t="shared" si="1"/>
        <v>6.1409063685084198E-2</v>
      </c>
    </row>
    <row r="10" spans="1:7" x14ac:dyDescent="0.25">
      <c r="A10" s="1"/>
    </row>
    <row r="11" spans="1:7" x14ac:dyDescent="0.25">
      <c r="A11" s="1" t="s">
        <v>14</v>
      </c>
      <c r="C11" t="s">
        <v>17</v>
      </c>
      <c r="E11" t="s">
        <v>18</v>
      </c>
      <c r="G11" t="s">
        <v>76</v>
      </c>
    </row>
    <row r="12" spans="1:7" x14ac:dyDescent="0.25">
      <c r="C12" t="s">
        <v>75</v>
      </c>
      <c r="E12" t="s">
        <v>80</v>
      </c>
      <c r="G12" t="s">
        <v>77</v>
      </c>
    </row>
    <row r="13" spans="1:7" x14ac:dyDescent="0.25">
      <c r="C13" t="s">
        <v>79</v>
      </c>
      <c r="E13" t="s">
        <v>78</v>
      </c>
      <c r="G13" t="s">
        <v>78</v>
      </c>
    </row>
  </sheetData>
  <mergeCells count="3">
    <mergeCell ref="B1:C1"/>
    <mergeCell ref="D1:E1"/>
    <mergeCell ref="F1:G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19" sqref="E19"/>
    </sheetView>
  </sheetViews>
  <sheetFormatPr defaultRowHeight="14.4" x14ac:dyDescent="0.25"/>
  <sheetData>
    <row r="1" spans="1:7" x14ac:dyDescent="0.25">
      <c r="B1" s="2" t="s">
        <v>83</v>
      </c>
      <c r="C1" s="2"/>
      <c r="D1" s="2" t="s">
        <v>84</v>
      </c>
      <c r="E1" s="2"/>
      <c r="F1" s="2" t="s">
        <v>85</v>
      </c>
      <c r="G1" s="2"/>
    </row>
    <row r="2" spans="1:7" x14ac:dyDescent="0.25">
      <c r="B2" t="s">
        <v>81</v>
      </c>
      <c r="C2" t="s">
        <v>82</v>
      </c>
      <c r="D2" t="s">
        <v>81</v>
      </c>
      <c r="E2" t="s">
        <v>82</v>
      </c>
      <c r="F2" t="s">
        <v>81</v>
      </c>
      <c r="G2" t="s">
        <v>82</v>
      </c>
    </row>
    <row r="3" spans="1:7" x14ac:dyDescent="0.25">
      <c r="A3">
        <v>1</v>
      </c>
      <c r="B3">
        <v>1</v>
      </c>
      <c r="C3">
        <v>1.4044448757379957</v>
      </c>
      <c r="D3">
        <v>1</v>
      </c>
      <c r="E3">
        <v>4.7568284600108841</v>
      </c>
      <c r="F3">
        <v>1</v>
      </c>
      <c r="G3">
        <v>1.840375301249749</v>
      </c>
    </row>
    <row r="4" spans="1:7" x14ac:dyDescent="0.25">
      <c r="A4">
        <v>2</v>
      </c>
      <c r="B4">
        <v>1</v>
      </c>
      <c r="C4">
        <v>1.394743666350404</v>
      </c>
      <c r="D4">
        <v>1</v>
      </c>
      <c r="E4">
        <v>3.5064228852641324</v>
      </c>
      <c r="F4">
        <v>1</v>
      </c>
      <c r="G4">
        <v>2.1584564730088509</v>
      </c>
    </row>
    <row r="5" spans="1:7" x14ac:dyDescent="0.25">
      <c r="A5">
        <v>3</v>
      </c>
      <c r="B5">
        <v>1</v>
      </c>
      <c r="C5">
        <v>1.2570133745218268</v>
      </c>
      <c r="D5">
        <v>1</v>
      </c>
      <c r="E5">
        <v>3.8105519921757489</v>
      </c>
      <c r="F5">
        <v>1</v>
      </c>
      <c r="G5">
        <v>1.9453098948245697</v>
      </c>
    </row>
    <row r="7" spans="1:7" x14ac:dyDescent="0.25">
      <c r="A7" s="1" t="s">
        <v>10</v>
      </c>
      <c r="B7">
        <f>AVERAGE(B3:B5)</f>
        <v>1</v>
      </c>
      <c r="C7">
        <f t="shared" ref="C7:G7" si="0">AVERAGE(C3:C5)</f>
        <v>1.3520673055367423</v>
      </c>
      <c r="D7">
        <f t="shared" si="0"/>
        <v>1</v>
      </c>
      <c r="E7">
        <f t="shared" si="0"/>
        <v>4.0246011124835883</v>
      </c>
      <c r="F7">
        <f t="shared" si="0"/>
        <v>1</v>
      </c>
      <c r="G7">
        <f t="shared" si="0"/>
        <v>1.9813805563610565</v>
      </c>
    </row>
    <row r="8" spans="1:7" x14ac:dyDescent="0.25">
      <c r="A8" s="1"/>
    </row>
    <row r="9" spans="1:7" x14ac:dyDescent="0.25">
      <c r="A9" s="1" t="s">
        <v>12</v>
      </c>
      <c r="B9">
        <f>STDEV(B3:B5)</f>
        <v>0</v>
      </c>
      <c r="C9">
        <f t="shared" ref="C9:G9" si="1">STDEV(C3:C5)</f>
        <v>8.2461904640486514E-2</v>
      </c>
      <c r="D9">
        <f t="shared" si="1"/>
        <v>0</v>
      </c>
      <c r="E9">
        <f t="shared" si="1"/>
        <v>0.6521052788989351</v>
      </c>
      <c r="F9">
        <f t="shared" si="1"/>
        <v>0</v>
      </c>
      <c r="G9">
        <f t="shared" si="1"/>
        <v>0.16207938618057097</v>
      </c>
    </row>
    <row r="10" spans="1:7" x14ac:dyDescent="0.25">
      <c r="A10" s="1"/>
    </row>
    <row r="11" spans="1:7" x14ac:dyDescent="0.25">
      <c r="A11" s="1" t="s">
        <v>14</v>
      </c>
      <c r="C11" t="s">
        <v>88</v>
      </c>
      <c r="E11" t="s">
        <v>87</v>
      </c>
      <c r="G11" t="s">
        <v>89</v>
      </c>
    </row>
    <row r="12" spans="1:7" x14ac:dyDescent="0.25">
      <c r="C12" t="s">
        <v>86</v>
      </c>
      <c r="E12" t="s">
        <v>48</v>
      </c>
      <c r="G12" t="s">
        <v>90</v>
      </c>
    </row>
    <row r="13" spans="1:7" x14ac:dyDescent="0.25">
      <c r="C13" t="s">
        <v>91</v>
      </c>
      <c r="E13" t="s">
        <v>91</v>
      </c>
      <c r="G13" t="s">
        <v>91</v>
      </c>
    </row>
  </sheetData>
  <mergeCells count="3">
    <mergeCell ref="B1:C1"/>
    <mergeCell ref="D1:E1"/>
    <mergeCell ref="F1:G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D17" sqref="D17:E17"/>
    </sheetView>
  </sheetViews>
  <sheetFormatPr defaultRowHeight="14.4" x14ac:dyDescent="0.25"/>
  <cols>
    <col min="2" max="2" width="20.21875" customWidth="1"/>
  </cols>
  <sheetData>
    <row r="1" spans="1:11" x14ac:dyDescent="0.25"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  <c r="J1" t="s">
        <v>99</v>
      </c>
      <c r="K1" t="s">
        <v>100</v>
      </c>
    </row>
    <row r="2" spans="1:11" x14ac:dyDescent="0.25">
      <c r="A2" s="2">
        <v>1</v>
      </c>
      <c r="B2" t="s">
        <v>101</v>
      </c>
      <c r="C2">
        <v>0.48361406048199657</v>
      </c>
      <c r="D2">
        <v>0.26278012976678583</v>
      </c>
      <c r="E2">
        <v>0.5953987487774608</v>
      </c>
      <c r="F2">
        <v>0.40666932982560494</v>
      </c>
      <c r="G2">
        <v>0.3901032965317548</v>
      </c>
      <c r="H2">
        <v>0.24518253059273437</v>
      </c>
      <c r="I2">
        <v>0.55168937268165819</v>
      </c>
      <c r="J2">
        <v>0.81899587741147561</v>
      </c>
      <c r="K2">
        <v>0.19370432811546695</v>
      </c>
    </row>
    <row r="3" spans="1:11" x14ac:dyDescent="0.25">
      <c r="A3" s="2"/>
      <c r="B3" t="s">
        <v>102</v>
      </c>
      <c r="C3">
        <v>0.45752677998300822</v>
      </c>
      <c r="D3">
        <v>0.38740865623093396</v>
      </c>
      <c r="E3">
        <v>2.534898699475066</v>
      </c>
      <c r="F3">
        <v>1.3490352956305336</v>
      </c>
      <c r="G3">
        <v>0.62500000000000167</v>
      </c>
      <c r="H3">
        <v>0.24688790995730611</v>
      </c>
      <c r="I3">
        <v>0.19103754338938606</v>
      </c>
      <c r="J3">
        <v>0.5403357695674168</v>
      </c>
      <c r="K3">
        <v>0.22097086912079608</v>
      </c>
    </row>
    <row r="4" spans="1:11" x14ac:dyDescent="0.25">
      <c r="A4" s="1"/>
    </row>
    <row r="5" spans="1:11" x14ac:dyDescent="0.25">
      <c r="A5" s="2">
        <v>2</v>
      </c>
      <c r="B5" t="s">
        <v>101</v>
      </c>
      <c r="C5">
        <v>0.27969533466499141</v>
      </c>
      <c r="D5">
        <v>0.35158077646525343</v>
      </c>
      <c r="E5">
        <v>0.6983044612951359</v>
      </c>
      <c r="F5">
        <v>0.37421209519341569</v>
      </c>
      <c r="G5">
        <v>0.29564301460174913</v>
      </c>
      <c r="H5">
        <v>0.27584468634082976</v>
      </c>
      <c r="I5">
        <v>0.39281667953807187</v>
      </c>
      <c r="J5">
        <v>0.49721030234682495</v>
      </c>
      <c r="K5">
        <v>0.3847326291702865</v>
      </c>
    </row>
    <row r="6" spans="1:11" x14ac:dyDescent="0.25">
      <c r="A6" s="2"/>
      <c r="B6" t="s">
        <v>102</v>
      </c>
      <c r="C6">
        <v>0.26460791011329005</v>
      </c>
      <c r="D6">
        <v>0.19370432811546695</v>
      </c>
      <c r="E6">
        <v>2.5881623096034385</v>
      </c>
      <c r="F6">
        <v>0.8362047217413191</v>
      </c>
      <c r="G6">
        <v>0.25033433674675687</v>
      </c>
      <c r="H6">
        <v>0.32577055026285096</v>
      </c>
      <c r="I6">
        <v>0.19915009801863442</v>
      </c>
      <c r="J6">
        <v>0.24348893114390635</v>
      </c>
      <c r="K6">
        <v>0.28359973603661198</v>
      </c>
    </row>
    <row r="7" spans="1:11" x14ac:dyDescent="0.25">
      <c r="A7" s="1"/>
    </row>
    <row r="8" spans="1:11" x14ac:dyDescent="0.25">
      <c r="A8" s="2">
        <v>3</v>
      </c>
      <c r="B8" t="s">
        <v>101</v>
      </c>
      <c r="C8">
        <v>0.21344379011787473</v>
      </c>
      <c r="D8">
        <v>0.62934721878545141</v>
      </c>
      <c r="E8">
        <v>0.38473262917028567</v>
      </c>
      <c r="F8">
        <v>0.25033433674675754</v>
      </c>
      <c r="G8">
        <v>0.54033576956741425</v>
      </c>
      <c r="H8">
        <v>0.47366142703449882</v>
      </c>
      <c r="I8">
        <v>0.40386025957421756</v>
      </c>
      <c r="J8">
        <v>0.26644840367748579</v>
      </c>
      <c r="K8">
        <v>0.17098339082199002</v>
      </c>
    </row>
    <row r="9" spans="1:11" x14ac:dyDescent="0.25">
      <c r="A9" s="2"/>
      <c r="B9" t="s">
        <v>102</v>
      </c>
      <c r="C9">
        <v>0.18453010334836439</v>
      </c>
      <c r="D9">
        <v>0.52556025953357166</v>
      </c>
      <c r="E9">
        <v>1.9479114491512408</v>
      </c>
      <c r="F9">
        <v>0.85377516047149693</v>
      </c>
      <c r="G9">
        <v>0.58314561971050261</v>
      </c>
      <c r="H9">
        <v>4.6453402929793899E-2</v>
      </c>
      <c r="I9">
        <v>0.14884968719436525</v>
      </c>
      <c r="J9">
        <v>0.20760715845257943</v>
      </c>
      <c r="K9">
        <v>6.3018887439228496E-2</v>
      </c>
    </row>
    <row r="10" spans="1:11" x14ac:dyDescent="0.25">
      <c r="A10" s="1"/>
    </row>
    <row r="11" spans="1:11" x14ac:dyDescent="0.25">
      <c r="A11" s="2" t="s">
        <v>10</v>
      </c>
      <c r="C11">
        <f>AVERAGE(C8,C5,C2)</f>
        <v>0.32558439508828757</v>
      </c>
      <c r="D11">
        <f t="shared" ref="D11:K12" si="0">AVERAGE(D8,D5,D2)</f>
        <v>0.41456937500583019</v>
      </c>
      <c r="E11">
        <f t="shared" si="0"/>
        <v>0.55947861308096081</v>
      </c>
      <c r="F11">
        <f t="shared" si="0"/>
        <v>0.34373858725525941</v>
      </c>
      <c r="G11">
        <f t="shared" si="0"/>
        <v>0.4086940269003061</v>
      </c>
      <c r="H11">
        <f t="shared" si="0"/>
        <v>0.33156288132268763</v>
      </c>
      <c r="I11">
        <f t="shared" si="0"/>
        <v>0.44945543726464915</v>
      </c>
      <c r="J11">
        <f t="shared" si="0"/>
        <v>0.52755152781192882</v>
      </c>
      <c r="K11">
        <f t="shared" si="0"/>
        <v>0.24980678270258116</v>
      </c>
    </row>
    <row r="12" spans="1:11" x14ac:dyDescent="0.25">
      <c r="A12" s="2"/>
      <c r="C12">
        <f>AVERAGE(C9,C6,C3)</f>
        <v>0.30222159781488755</v>
      </c>
      <c r="D12">
        <f t="shared" si="0"/>
        <v>0.36889108129332421</v>
      </c>
      <c r="E12">
        <f t="shared" si="0"/>
        <v>2.3569908194099152</v>
      </c>
      <c r="F12">
        <f t="shared" si="0"/>
        <v>1.0130050592811166</v>
      </c>
      <c r="G12">
        <f t="shared" si="0"/>
        <v>0.48615998548575368</v>
      </c>
      <c r="H12">
        <f t="shared" si="0"/>
        <v>0.20637062104998363</v>
      </c>
      <c r="I12">
        <f t="shared" si="0"/>
        <v>0.17967910953412858</v>
      </c>
      <c r="J12">
        <f t="shared" si="0"/>
        <v>0.33047728638796753</v>
      </c>
      <c r="K12">
        <f t="shared" si="0"/>
        <v>0.18919649753221221</v>
      </c>
    </row>
    <row r="13" spans="1:11" x14ac:dyDescent="0.25">
      <c r="A13" s="1"/>
    </row>
    <row r="14" spans="1:11" x14ac:dyDescent="0.25">
      <c r="A14" s="2" t="s">
        <v>12</v>
      </c>
      <c r="C14">
        <f>STDEV(C2,C5,C8)</f>
        <v>0.14080961667107589</v>
      </c>
      <c r="D14">
        <f t="shared" ref="D14:K15" si="1">STDEV(D2,D5,D8)</f>
        <v>0.19122899975548696</v>
      </c>
      <c r="E14">
        <f t="shared" si="1"/>
        <v>0.15984215835277943</v>
      </c>
      <c r="F14">
        <f t="shared" si="1"/>
        <v>8.2502324390186135E-2</v>
      </c>
      <c r="G14">
        <f t="shared" si="1"/>
        <v>0.12340116500624645</v>
      </c>
      <c r="H14">
        <f t="shared" si="1"/>
        <v>0.12401225531712125</v>
      </c>
      <c r="I14">
        <f t="shared" si="1"/>
        <v>8.8709206557947576E-2</v>
      </c>
      <c r="J14">
        <f t="shared" si="1"/>
        <v>0.27752048600868534</v>
      </c>
      <c r="K14">
        <f t="shared" si="1"/>
        <v>0.11740016303925487</v>
      </c>
    </row>
    <row r="15" spans="1:11" x14ac:dyDescent="0.25">
      <c r="A15" s="2"/>
      <c r="C15">
        <f>STDEV(C3,C6,C9)</f>
        <v>0.14033135248502049</v>
      </c>
      <c r="D15">
        <f t="shared" si="1"/>
        <v>0.16670112549266727</v>
      </c>
      <c r="E15">
        <f t="shared" si="1"/>
        <v>0.35527271414984674</v>
      </c>
      <c r="F15">
        <f t="shared" si="1"/>
        <v>0.29114329785361115</v>
      </c>
      <c r="G15">
        <f t="shared" si="1"/>
        <v>0.20530038903940523</v>
      </c>
      <c r="H15">
        <f t="shared" si="1"/>
        <v>0.14399915008036934</v>
      </c>
      <c r="I15">
        <f t="shared" si="1"/>
        <v>2.7005431805578604E-2</v>
      </c>
      <c r="J15">
        <f t="shared" si="1"/>
        <v>0.18262615536842583</v>
      </c>
      <c r="K15">
        <f t="shared" si="1"/>
        <v>0.11367139354020656</v>
      </c>
    </row>
    <row r="16" spans="1:11" x14ac:dyDescent="0.25">
      <c r="A16" s="1"/>
    </row>
    <row r="17" spans="1:11" x14ac:dyDescent="0.25">
      <c r="A17" s="1" t="s">
        <v>14</v>
      </c>
      <c r="C17" t="s">
        <v>105</v>
      </c>
      <c r="D17" t="s">
        <v>104</v>
      </c>
      <c r="E17" t="s">
        <v>103</v>
      </c>
      <c r="F17" t="s">
        <v>26</v>
      </c>
      <c r="G17" t="s">
        <v>104</v>
      </c>
      <c r="H17" t="s">
        <v>104</v>
      </c>
      <c r="I17" t="s">
        <v>104</v>
      </c>
      <c r="J17" t="s">
        <v>104</v>
      </c>
      <c r="K17" t="s">
        <v>104</v>
      </c>
    </row>
    <row r="18" spans="1:11" x14ac:dyDescent="0.25">
      <c r="C18" t="s">
        <v>20</v>
      </c>
      <c r="D18" t="s">
        <v>20</v>
      </c>
      <c r="E18" t="s">
        <v>25</v>
      </c>
      <c r="F18" t="s">
        <v>25</v>
      </c>
      <c r="G18" t="s">
        <v>106</v>
      </c>
      <c r="H18" t="s">
        <v>107</v>
      </c>
      <c r="I18" t="s">
        <v>20</v>
      </c>
      <c r="J18" t="s">
        <v>20</v>
      </c>
      <c r="K18" t="s">
        <v>20</v>
      </c>
    </row>
  </sheetData>
  <mergeCells count="5">
    <mergeCell ref="A2:A3"/>
    <mergeCell ref="A5:A6"/>
    <mergeCell ref="A8:A9"/>
    <mergeCell ref="A11:A12"/>
    <mergeCell ref="A14:A15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I18" sqref="I18"/>
    </sheetView>
  </sheetViews>
  <sheetFormatPr defaultRowHeight="14.4" x14ac:dyDescent="0.25"/>
  <sheetData>
    <row r="1" spans="1:11" x14ac:dyDescent="0.25">
      <c r="B1" s="2" t="s">
        <v>110</v>
      </c>
      <c r="C1" s="2"/>
      <c r="D1" s="2" t="s">
        <v>111</v>
      </c>
      <c r="E1" s="2"/>
      <c r="F1" s="2" t="s">
        <v>112</v>
      </c>
      <c r="G1" s="2"/>
      <c r="H1" s="2" t="s">
        <v>113</v>
      </c>
      <c r="I1" s="2"/>
      <c r="J1" s="2" t="s">
        <v>114</v>
      </c>
      <c r="K1" s="2"/>
    </row>
    <row r="2" spans="1:11" x14ac:dyDescent="0.25">
      <c r="B2" t="s">
        <v>108</v>
      </c>
      <c r="C2" t="s">
        <v>109</v>
      </c>
      <c r="D2" t="s">
        <v>81</v>
      </c>
      <c r="E2" t="s">
        <v>82</v>
      </c>
      <c r="F2" t="s">
        <v>81</v>
      </c>
      <c r="G2" t="s">
        <v>82</v>
      </c>
      <c r="H2" t="s">
        <v>81</v>
      </c>
      <c r="I2" t="s">
        <v>82</v>
      </c>
      <c r="J2" t="s">
        <v>81</v>
      </c>
      <c r="K2" t="s">
        <v>82</v>
      </c>
    </row>
    <row r="3" spans="1:11" x14ac:dyDescent="0.25">
      <c r="A3" s="1">
        <v>1</v>
      </c>
      <c r="B3">
        <v>1</v>
      </c>
      <c r="C3">
        <v>1.2208333333333334</v>
      </c>
      <c r="D3">
        <v>1</v>
      </c>
      <c r="E3">
        <v>1.8858970265932962</v>
      </c>
      <c r="F3">
        <v>1</v>
      </c>
      <c r="G3">
        <v>1.1167251569863481</v>
      </c>
      <c r="H3">
        <v>1</v>
      </c>
      <c r="I3">
        <v>1.9259259259259258</v>
      </c>
      <c r="J3">
        <v>1</v>
      </c>
      <c r="K3">
        <v>1.0555555555555556</v>
      </c>
    </row>
    <row r="4" spans="1:11" x14ac:dyDescent="0.25">
      <c r="A4" s="1">
        <v>2</v>
      </c>
      <c r="B4">
        <v>1</v>
      </c>
      <c r="C4">
        <v>1.0714285714285714</v>
      </c>
      <c r="D4">
        <v>1</v>
      </c>
      <c r="E4">
        <v>2.0675235881896263</v>
      </c>
      <c r="F4">
        <v>1</v>
      </c>
      <c r="G4">
        <v>1.1507058661442353</v>
      </c>
      <c r="H4">
        <v>1</v>
      </c>
      <c r="I4">
        <v>1.825</v>
      </c>
      <c r="J4">
        <v>1</v>
      </c>
      <c r="K4">
        <v>0.8666666666666667</v>
      </c>
    </row>
    <row r="5" spans="1:11" x14ac:dyDescent="0.25">
      <c r="A5" s="1">
        <v>3</v>
      </c>
      <c r="B5">
        <v>1</v>
      </c>
      <c r="C5">
        <v>0.98529411764705888</v>
      </c>
      <c r="D5">
        <v>1</v>
      </c>
      <c r="E5">
        <v>1.7053694604933693</v>
      </c>
      <c r="F5">
        <v>1</v>
      </c>
      <c r="G5">
        <v>0.89274949820180161</v>
      </c>
      <c r="H5">
        <v>1</v>
      </c>
      <c r="I5">
        <v>1.6546762589928059</v>
      </c>
      <c r="J5">
        <v>1</v>
      </c>
      <c r="K5">
        <v>1.0948905109489051</v>
      </c>
    </row>
    <row r="7" spans="1:11" x14ac:dyDescent="0.25">
      <c r="A7" s="1" t="s">
        <v>10</v>
      </c>
      <c r="B7">
        <f>AVERAGE(B3:B5)</f>
        <v>1</v>
      </c>
      <c r="C7">
        <f t="shared" ref="C7:K7" si="0">AVERAGE(C3:C5)</f>
        <v>1.0925186741363213</v>
      </c>
      <c r="D7">
        <f t="shared" si="0"/>
        <v>1</v>
      </c>
      <c r="E7">
        <f t="shared" si="0"/>
        <v>1.8862633584254305</v>
      </c>
      <c r="F7">
        <f t="shared" si="0"/>
        <v>1</v>
      </c>
      <c r="G7">
        <f t="shared" si="0"/>
        <v>1.0533935071107949</v>
      </c>
      <c r="H7">
        <f t="shared" si="0"/>
        <v>1</v>
      </c>
      <c r="I7">
        <f t="shared" si="0"/>
        <v>1.8018673949729107</v>
      </c>
      <c r="J7">
        <f t="shared" si="0"/>
        <v>1</v>
      </c>
      <c r="K7">
        <f t="shared" si="0"/>
        <v>1.0057042443903759</v>
      </c>
    </row>
    <row r="9" spans="1:11" x14ac:dyDescent="0.25">
      <c r="A9" s="1" t="s">
        <v>36</v>
      </c>
      <c r="B9">
        <f>STDEV(B3:B5)</f>
        <v>0</v>
      </c>
      <c r="C9">
        <f t="shared" ref="C9:K9" si="1">STDEV(C3:C5)</f>
        <v>0.1191774930752192</v>
      </c>
      <c r="D9">
        <f t="shared" si="1"/>
        <v>0</v>
      </c>
      <c r="E9">
        <f t="shared" si="1"/>
        <v>0.18107734176621224</v>
      </c>
      <c r="F9">
        <f t="shared" si="1"/>
        <v>0</v>
      </c>
      <c r="G9">
        <f t="shared" si="1"/>
        <v>0.14015543281472548</v>
      </c>
      <c r="H9">
        <f t="shared" si="1"/>
        <v>0</v>
      </c>
      <c r="I9">
        <f t="shared" si="1"/>
        <v>0.13709643873688557</v>
      </c>
      <c r="J9">
        <f t="shared" si="1"/>
        <v>0</v>
      </c>
      <c r="K9">
        <f t="shared" si="1"/>
        <v>0.12200571992085672</v>
      </c>
    </row>
    <row r="11" spans="1:11" x14ac:dyDescent="0.25">
      <c r="A11" s="1" t="s">
        <v>14</v>
      </c>
      <c r="C11" t="s">
        <v>104</v>
      </c>
      <c r="E11" t="s">
        <v>26</v>
      </c>
      <c r="G11" t="s">
        <v>104</v>
      </c>
      <c r="I11" t="s">
        <v>26</v>
      </c>
      <c r="K11" t="s">
        <v>104</v>
      </c>
    </row>
    <row r="12" spans="1:11" x14ac:dyDescent="0.25">
      <c r="C12" t="s">
        <v>115</v>
      </c>
      <c r="E12" t="s">
        <v>25</v>
      </c>
      <c r="G12" t="s">
        <v>20</v>
      </c>
      <c r="I12" t="s">
        <v>25</v>
      </c>
      <c r="K12" t="s">
        <v>116</v>
      </c>
    </row>
  </sheetData>
  <mergeCells count="5">
    <mergeCell ref="B1:C1"/>
    <mergeCell ref="D1:E1"/>
    <mergeCell ref="F1:G1"/>
    <mergeCell ref="H1:I1"/>
    <mergeCell ref="J1:K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Figure 1A</vt:lpstr>
      <vt:lpstr>Figure 1B</vt:lpstr>
      <vt:lpstr>Figure 1D</vt:lpstr>
      <vt:lpstr>Figure 1G</vt:lpstr>
      <vt:lpstr>Figure 1H</vt:lpstr>
      <vt:lpstr>Figure 1I</vt:lpstr>
      <vt:lpstr>Figure 1J</vt:lpstr>
      <vt:lpstr>Figure 1K</vt:lpstr>
      <vt:lpstr>Figure 1L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2017-10-26T05:23:48Z</dcterms:modified>
</cp:coreProperties>
</file>