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2"/>
  </bookViews>
  <sheets>
    <sheet name="Figure5C" sheetId="1" r:id="rId1"/>
    <sheet name="Figure5D" sheetId="2" r:id="rId2"/>
    <sheet name="Figure5F" sheetId="3" r:id="rId3"/>
  </sheets>
  <calcPr calcId="152511"/>
</workbook>
</file>

<file path=xl/calcChain.xml><?xml version="1.0" encoding="utf-8"?>
<calcChain xmlns="http://schemas.openxmlformats.org/spreadsheetml/2006/main">
  <c r="C19" i="3" l="1"/>
  <c r="D19" i="3"/>
  <c r="C20" i="3"/>
  <c r="D20" i="3"/>
  <c r="D18" i="3"/>
  <c r="C18" i="3"/>
  <c r="C15" i="3"/>
  <c r="D15" i="3"/>
  <c r="C16" i="3"/>
  <c r="D16" i="3"/>
  <c r="D14" i="3"/>
  <c r="C14" i="3"/>
  <c r="I32" i="2" l="1"/>
  <c r="H32" i="2"/>
  <c r="I31" i="2"/>
  <c r="H31" i="2"/>
  <c r="I30" i="2"/>
  <c r="H30" i="2"/>
  <c r="I29" i="2"/>
  <c r="H29" i="2"/>
  <c r="I27" i="2"/>
  <c r="H27" i="2"/>
  <c r="I26" i="2"/>
  <c r="H26" i="2"/>
  <c r="I25" i="2"/>
  <c r="H25" i="2"/>
  <c r="I24" i="2"/>
  <c r="H24" i="2"/>
  <c r="I21" i="2"/>
  <c r="H21" i="2"/>
  <c r="I20" i="2"/>
  <c r="H20" i="2"/>
  <c r="I19" i="2"/>
  <c r="H19" i="2"/>
  <c r="I18" i="2"/>
  <c r="H18" i="2"/>
  <c r="I16" i="2"/>
  <c r="H16" i="2"/>
  <c r="I15" i="2"/>
  <c r="H15" i="2"/>
  <c r="I14" i="2"/>
  <c r="H14" i="2"/>
  <c r="I13" i="2"/>
  <c r="H13" i="2"/>
  <c r="I10" i="2"/>
  <c r="H10" i="2"/>
  <c r="I9" i="2"/>
  <c r="H9" i="2"/>
  <c r="I8" i="2"/>
  <c r="H8" i="2"/>
  <c r="I7" i="2"/>
  <c r="H7" i="2"/>
  <c r="I5" i="2"/>
  <c r="H5" i="2"/>
  <c r="I4" i="2"/>
  <c r="H4" i="2"/>
  <c r="I3" i="2"/>
  <c r="H3" i="2"/>
  <c r="I2" i="2"/>
  <c r="H2" i="2"/>
  <c r="L32" i="1"/>
  <c r="K32" i="1"/>
  <c r="L31" i="1"/>
  <c r="K31" i="1"/>
  <c r="L30" i="1"/>
  <c r="K30" i="1"/>
  <c r="L29" i="1"/>
  <c r="K29" i="1"/>
  <c r="L27" i="1"/>
  <c r="K27" i="1"/>
  <c r="L26" i="1"/>
  <c r="K26" i="1"/>
  <c r="L25" i="1"/>
  <c r="K25" i="1"/>
  <c r="L24" i="1"/>
  <c r="K24" i="1"/>
  <c r="L21" i="1"/>
  <c r="K21" i="1"/>
  <c r="L20" i="1"/>
  <c r="K20" i="1"/>
  <c r="L19" i="1"/>
  <c r="K19" i="1"/>
  <c r="L18" i="1"/>
  <c r="K18" i="1"/>
  <c r="L16" i="1"/>
  <c r="K16" i="1"/>
  <c r="L15" i="1"/>
  <c r="K15" i="1"/>
  <c r="L14" i="1"/>
  <c r="K14" i="1"/>
  <c r="L13" i="1"/>
  <c r="K13" i="1"/>
  <c r="L10" i="1"/>
  <c r="K10" i="1"/>
  <c r="L9" i="1"/>
  <c r="K9" i="1"/>
  <c r="L8" i="1"/>
  <c r="K8" i="1"/>
  <c r="L7" i="1"/>
  <c r="K7" i="1"/>
  <c r="L5" i="1"/>
  <c r="K5" i="1"/>
  <c r="L4" i="1"/>
  <c r="K4" i="1"/>
  <c r="L3" i="1"/>
  <c r="K3" i="1"/>
  <c r="L2" i="1"/>
  <c r="K2" i="1"/>
</calcChain>
</file>

<file path=xl/sharedStrings.xml><?xml version="1.0" encoding="utf-8"?>
<sst xmlns="http://schemas.openxmlformats.org/spreadsheetml/2006/main" count="131" uniqueCount="73">
  <si>
    <t>SOX9</t>
  </si>
  <si>
    <t>Average</t>
  </si>
  <si>
    <t>STDEV</t>
  </si>
  <si>
    <t>PDF</t>
  </si>
  <si>
    <t>Average</t>
    <phoneticPr fontId="3" type="noConversion"/>
  </si>
  <si>
    <t>2 h</t>
    <phoneticPr fontId="3" type="noConversion"/>
  </si>
  <si>
    <t>4 h</t>
    <phoneticPr fontId="3" type="noConversion"/>
  </si>
  <si>
    <t>sh-LAST</t>
    <phoneticPr fontId="3" type="noConversion"/>
  </si>
  <si>
    <t>0 h</t>
    <phoneticPr fontId="3" type="noConversion"/>
  </si>
  <si>
    <t>p-value&lt;0.01</t>
    <phoneticPr fontId="3" type="noConversion"/>
  </si>
  <si>
    <t>**</t>
    <phoneticPr fontId="3" type="noConversion"/>
  </si>
  <si>
    <t>STDEV</t>
    <phoneticPr fontId="3" type="noConversion"/>
  </si>
  <si>
    <t>0 h</t>
    <phoneticPr fontId="3" type="noConversion"/>
  </si>
  <si>
    <t>p-value&gt;0.05</t>
    <phoneticPr fontId="3" type="noConversion"/>
  </si>
  <si>
    <t>NS</t>
    <phoneticPr fontId="3" type="noConversion"/>
  </si>
  <si>
    <t>6 h</t>
    <phoneticPr fontId="3" type="noConversion"/>
  </si>
  <si>
    <t>***</t>
    <phoneticPr fontId="3" type="noConversion"/>
  </si>
  <si>
    <t>4 h</t>
    <phoneticPr fontId="3" type="noConversion"/>
  </si>
  <si>
    <t>**</t>
    <phoneticPr fontId="3" type="noConversion"/>
  </si>
  <si>
    <t>SOX9</t>
    <phoneticPr fontId="3" type="noConversion"/>
  </si>
  <si>
    <t>sh-ctrl</t>
    <phoneticPr fontId="3" type="noConversion"/>
  </si>
  <si>
    <t>6 h</t>
    <phoneticPr fontId="3" type="noConversion"/>
  </si>
  <si>
    <t>0 h</t>
    <phoneticPr fontId="3" type="noConversion"/>
  </si>
  <si>
    <t>p-value&lt;0.01</t>
    <phoneticPr fontId="3" type="noConversion"/>
  </si>
  <si>
    <t>4 h</t>
    <phoneticPr fontId="3" type="noConversion"/>
  </si>
  <si>
    <t>p-value&lt;0.001</t>
    <phoneticPr fontId="3" type="noConversion"/>
  </si>
  <si>
    <t>***</t>
    <phoneticPr fontId="3" type="noConversion"/>
  </si>
  <si>
    <t>p-value&lt;0.05</t>
    <phoneticPr fontId="3" type="noConversion"/>
  </si>
  <si>
    <t>*</t>
    <phoneticPr fontId="3" type="noConversion"/>
  </si>
  <si>
    <t>NFE2L1</t>
    <phoneticPr fontId="3" type="noConversion"/>
  </si>
  <si>
    <t>Average</t>
    <phoneticPr fontId="3" type="noConversion"/>
  </si>
  <si>
    <t>sh-LAST</t>
    <phoneticPr fontId="3" type="noConversion"/>
  </si>
  <si>
    <t>p-value&gt;0.05</t>
    <phoneticPr fontId="3" type="noConversion"/>
  </si>
  <si>
    <t>NS</t>
    <phoneticPr fontId="3" type="noConversion"/>
  </si>
  <si>
    <t>4 h</t>
    <phoneticPr fontId="3" type="noConversion"/>
  </si>
  <si>
    <t>p-value&lt;0.001</t>
    <phoneticPr fontId="3" type="noConversion"/>
  </si>
  <si>
    <t>***</t>
    <phoneticPr fontId="3" type="noConversion"/>
  </si>
  <si>
    <t>PDF</t>
    <phoneticPr fontId="3" type="noConversion"/>
  </si>
  <si>
    <t>STDEV</t>
    <phoneticPr fontId="3" type="noConversion"/>
  </si>
  <si>
    <t>sh-ctrl</t>
    <phoneticPr fontId="3" type="noConversion"/>
  </si>
  <si>
    <t>0 h</t>
    <phoneticPr fontId="3" type="noConversion"/>
  </si>
  <si>
    <t>sh-LAST</t>
    <phoneticPr fontId="3" type="noConversion"/>
  </si>
  <si>
    <t>ctrl</t>
    <phoneticPr fontId="3" type="noConversion"/>
  </si>
  <si>
    <t>Average</t>
    <phoneticPr fontId="3" type="noConversion"/>
  </si>
  <si>
    <t>STDEV</t>
    <phoneticPr fontId="3" type="noConversion"/>
  </si>
  <si>
    <t>4 h</t>
    <phoneticPr fontId="3" type="noConversion"/>
  </si>
  <si>
    <t>6 h</t>
    <phoneticPr fontId="3" type="noConversion"/>
  </si>
  <si>
    <t>LAST</t>
    <phoneticPr fontId="3" type="noConversion"/>
  </si>
  <si>
    <t>0 h</t>
    <phoneticPr fontId="3" type="noConversion"/>
  </si>
  <si>
    <t>2 h</t>
    <phoneticPr fontId="3" type="noConversion"/>
  </si>
  <si>
    <t>p-value&lt;0.05</t>
    <phoneticPr fontId="3" type="noConversion"/>
  </si>
  <si>
    <t>4 h</t>
    <phoneticPr fontId="3" type="noConversion"/>
  </si>
  <si>
    <t>*</t>
    <phoneticPr fontId="3" type="noConversion"/>
  </si>
  <si>
    <t>*</t>
    <phoneticPr fontId="3" type="noConversion"/>
  </si>
  <si>
    <t>NFE2L1</t>
    <phoneticPr fontId="3" type="noConversion"/>
  </si>
  <si>
    <t>ctrl</t>
    <phoneticPr fontId="3" type="noConversion"/>
  </si>
  <si>
    <t>0 h</t>
    <phoneticPr fontId="3" type="noConversion"/>
  </si>
  <si>
    <t>6 h</t>
    <phoneticPr fontId="3" type="noConversion"/>
  </si>
  <si>
    <t>LAST</t>
    <phoneticPr fontId="3" type="noConversion"/>
  </si>
  <si>
    <t>p-value&gt;0.05</t>
    <phoneticPr fontId="3" type="noConversion"/>
  </si>
  <si>
    <t>NS</t>
    <phoneticPr fontId="3" type="noConversion"/>
  </si>
  <si>
    <t>STDEV</t>
    <phoneticPr fontId="3" type="noConversion"/>
  </si>
  <si>
    <t>ctrl</t>
    <phoneticPr fontId="3" type="noConversion"/>
  </si>
  <si>
    <t>4 h</t>
    <phoneticPr fontId="3" type="noConversion"/>
  </si>
  <si>
    <t>2 h</t>
    <phoneticPr fontId="3" type="noConversion"/>
  </si>
  <si>
    <t>p-value&gt;0.05</t>
    <phoneticPr fontId="3" type="noConversion"/>
  </si>
  <si>
    <t>NS</t>
    <phoneticPr fontId="3" type="noConversion"/>
  </si>
  <si>
    <t>p-value&lt;0.05</t>
    <phoneticPr fontId="3" type="noConversion"/>
  </si>
  <si>
    <t>NFE2L</t>
  </si>
  <si>
    <t>sh-CNBP</t>
    <phoneticPr fontId="3" type="noConversion"/>
  </si>
  <si>
    <t>p-value</t>
    <phoneticPr fontId="3" type="noConversion"/>
  </si>
  <si>
    <t>p&lt;0.001,***</t>
  </si>
  <si>
    <t>p&lt;0.001,***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</si>
</sst>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C13" sqref="C13"/>
    </sheetView>
  </sheetViews>
  <sheetFormatPr defaultRowHeight="14.4" x14ac:dyDescent="0.25"/>
  <cols>
    <col min="13" max="13" width="14.21875" bestFit="1" customWidth="1"/>
  </cols>
  <sheetData>
    <row r="1" spans="1:14" x14ac:dyDescent="0.25">
      <c r="A1" s="1" t="s">
        <v>19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K1" s="2" t="s">
        <v>4</v>
      </c>
      <c r="L1" s="2" t="s">
        <v>11</v>
      </c>
    </row>
    <row r="2" spans="1:14" x14ac:dyDescent="0.25">
      <c r="A2" s="1"/>
      <c r="B2" s="1" t="s">
        <v>20</v>
      </c>
      <c r="C2" t="s">
        <v>8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K2" s="3">
        <f>AVERAGE(D2:I2)</f>
        <v>1</v>
      </c>
      <c r="L2" s="3">
        <f>STDEV(D2:I2)</f>
        <v>0</v>
      </c>
    </row>
    <row r="3" spans="1:14" x14ac:dyDescent="0.25">
      <c r="A3" s="1"/>
      <c r="B3" s="1"/>
      <c r="C3" t="s">
        <v>5</v>
      </c>
      <c r="D3">
        <v>0.47963205966263261</v>
      </c>
      <c r="E3">
        <v>0.54336743126302933</v>
      </c>
      <c r="F3">
        <v>0.51405691332803416</v>
      </c>
      <c r="G3">
        <v>0.5321850912266799</v>
      </c>
      <c r="H3">
        <v>0.61985384996949278</v>
      </c>
      <c r="I3">
        <v>0.45375957765858027</v>
      </c>
      <c r="K3" s="3">
        <f t="shared" ref="K3:K5" si="0">AVERAGE(D3:I3)</f>
        <v>0.52380915385140814</v>
      </c>
      <c r="L3" s="3">
        <f t="shared" ref="L3:L5" si="1">STDEV(D3:I3)</f>
        <v>5.7673098001796062E-2</v>
      </c>
    </row>
    <row r="4" spans="1:14" x14ac:dyDescent="0.25">
      <c r="A4" s="1"/>
      <c r="B4" s="1"/>
      <c r="C4" t="s">
        <v>6</v>
      </c>
      <c r="D4">
        <v>0.34151006418859875</v>
      </c>
      <c r="E4">
        <v>0.38421879532200243</v>
      </c>
      <c r="F4">
        <v>0.31864015682981583</v>
      </c>
      <c r="G4">
        <v>0.32308820765937335</v>
      </c>
      <c r="H4">
        <v>0.37371231215873418</v>
      </c>
      <c r="I4">
        <v>0.44442134058328459</v>
      </c>
      <c r="K4" s="3">
        <f t="shared" si="0"/>
        <v>0.36426514612363486</v>
      </c>
      <c r="L4" s="3">
        <f t="shared" si="1"/>
        <v>4.7344241964361898E-2</v>
      </c>
    </row>
    <row r="5" spans="1:14" x14ac:dyDescent="0.25">
      <c r="A5" s="1"/>
      <c r="B5" s="1"/>
      <c r="C5" t="s">
        <v>21</v>
      </c>
      <c r="D5">
        <v>0.2146413591094386</v>
      </c>
      <c r="E5">
        <v>0.20447551463944544</v>
      </c>
      <c r="F5">
        <v>0.18815584342638386</v>
      </c>
      <c r="G5">
        <v>0.19078240112007028</v>
      </c>
      <c r="H5">
        <v>0.2365144116813987</v>
      </c>
      <c r="I5">
        <v>0.2698070591261067</v>
      </c>
      <c r="K5" s="3">
        <f t="shared" si="0"/>
        <v>0.21739609818380723</v>
      </c>
      <c r="L5" s="3">
        <f t="shared" si="1"/>
        <v>3.1145562040398658E-2</v>
      </c>
    </row>
    <row r="6" spans="1:14" x14ac:dyDescent="0.25">
      <c r="A6" s="1"/>
    </row>
    <row r="7" spans="1:14" x14ac:dyDescent="0.25">
      <c r="A7" s="1"/>
      <c r="B7" s="1" t="s">
        <v>7</v>
      </c>
      <c r="C7" t="s">
        <v>22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K7" s="3">
        <f>AVERAGE(D7:I7)</f>
        <v>1</v>
      </c>
      <c r="L7" s="3">
        <f>STDEV(D7:I7)</f>
        <v>0</v>
      </c>
    </row>
    <row r="8" spans="1:14" x14ac:dyDescent="0.25">
      <c r="A8" s="1"/>
      <c r="B8" s="1"/>
      <c r="C8" t="s">
        <v>5</v>
      </c>
      <c r="D8">
        <v>0.27357342531518469</v>
      </c>
      <c r="E8">
        <v>0.32987697769322327</v>
      </c>
      <c r="F8">
        <v>0.26061644021028013</v>
      </c>
      <c r="G8">
        <v>0.29320873730796909</v>
      </c>
      <c r="H8">
        <v>0.44442134058328459</v>
      </c>
      <c r="I8">
        <v>0.27168371563151478</v>
      </c>
      <c r="K8" s="3">
        <f t="shared" ref="K8:K10" si="2">AVERAGE(D8:I8)</f>
        <v>0.3122301061235761</v>
      </c>
      <c r="L8" s="3">
        <f t="shared" ref="L8:L10" si="3">STDEV(D8:I8)</f>
        <v>6.9209921655586995E-2</v>
      </c>
      <c r="M8" t="s">
        <v>23</v>
      </c>
      <c r="N8" t="s">
        <v>18</v>
      </c>
    </row>
    <row r="9" spans="1:14" x14ac:dyDescent="0.25">
      <c r="A9" s="1"/>
      <c r="B9" s="1"/>
      <c r="C9" t="s">
        <v>24</v>
      </c>
      <c r="D9">
        <v>0.1855654463286312</v>
      </c>
      <c r="E9">
        <v>0.2002674693974055</v>
      </c>
      <c r="F9">
        <v>0.18049114944031172</v>
      </c>
      <c r="G9">
        <v>0.18685615607936662</v>
      </c>
      <c r="H9">
        <v>0.16840419710821128</v>
      </c>
      <c r="I9">
        <v>0.22531261565270783</v>
      </c>
      <c r="K9" s="3">
        <f t="shared" si="2"/>
        <v>0.19114950566777236</v>
      </c>
      <c r="L9" s="3">
        <f t="shared" si="3"/>
        <v>1.9651053583714578E-2</v>
      </c>
      <c r="M9" t="s">
        <v>25</v>
      </c>
      <c r="N9" t="s">
        <v>26</v>
      </c>
    </row>
    <row r="10" spans="1:14" x14ac:dyDescent="0.25">
      <c r="A10" s="1"/>
      <c r="B10" s="1"/>
      <c r="C10" t="s">
        <v>21</v>
      </c>
      <c r="D10">
        <v>0.12762651571339928</v>
      </c>
      <c r="E10">
        <v>0.16379917548229547</v>
      </c>
      <c r="F10">
        <v>0.13869618400848049</v>
      </c>
      <c r="G10">
        <v>0.17313868351386544</v>
      </c>
      <c r="H10">
        <v>0.16840419710821086</v>
      </c>
      <c r="I10">
        <v>4.1810236087066063E-2</v>
      </c>
      <c r="K10" s="3">
        <f t="shared" si="2"/>
        <v>0.13557916531888625</v>
      </c>
      <c r="L10" s="3">
        <f t="shared" si="3"/>
        <v>4.9295317471689165E-2</v>
      </c>
      <c r="M10" t="s">
        <v>27</v>
      </c>
      <c r="N10" t="s">
        <v>28</v>
      </c>
    </row>
    <row r="12" spans="1:14" x14ac:dyDescent="0.25">
      <c r="A12" s="1" t="s">
        <v>29</v>
      </c>
      <c r="D12" s="2">
        <v>1</v>
      </c>
      <c r="E12" s="2">
        <v>2</v>
      </c>
      <c r="F12" s="2">
        <v>3</v>
      </c>
      <c r="G12" s="2">
        <v>4</v>
      </c>
      <c r="H12" s="2">
        <v>5</v>
      </c>
      <c r="I12" s="2">
        <v>6</v>
      </c>
      <c r="J12" s="2">
        <v>7</v>
      </c>
      <c r="K12" s="2" t="s">
        <v>30</v>
      </c>
      <c r="L12" s="2" t="s">
        <v>11</v>
      </c>
    </row>
    <row r="13" spans="1:14" x14ac:dyDescent="0.25">
      <c r="A13" s="1"/>
      <c r="B13" s="1" t="s">
        <v>20</v>
      </c>
      <c r="C13" t="s">
        <v>12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 s="3">
        <f>AVERAGE(D13:J13)</f>
        <v>1</v>
      </c>
      <c r="L13" s="3">
        <f>STDEV(D13:J13)</f>
        <v>0</v>
      </c>
    </row>
    <row r="14" spans="1:14" x14ac:dyDescent="0.25">
      <c r="A14" s="1"/>
      <c r="B14" s="1"/>
      <c r="C14" t="s">
        <v>5</v>
      </c>
      <c r="D14">
        <v>0.72698625866015487</v>
      </c>
      <c r="E14">
        <v>0.81790205855778164</v>
      </c>
      <c r="F14">
        <v>0.84674531236252593</v>
      </c>
      <c r="G14">
        <v>0.81790205855778164</v>
      </c>
      <c r="H14">
        <v>0.67361678843284667</v>
      </c>
      <c r="I14">
        <v>0.6689637773930569</v>
      </c>
      <c r="J14">
        <v>0.801069877589624</v>
      </c>
      <c r="K14" s="3">
        <f t="shared" ref="K14:K16" si="4">AVERAGE(D14:J14)</f>
        <v>0.76474087593625306</v>
      </c>
      <c r="L14" s="3">
        <f t="shared" ref="L14:L16" si="5">STDEV(D14:J14)</f>
        <v>7.3710028359451091E-2</v>
      </c>
    </row>
    <row r="15" spans="1:14" x14ac:dyDescent="0.25">
      <c r="A15" s="1"/>
      <c r="B15" s="1"/>
      <c r="C15" t="s">
        <v>17</v>
      </c>
      <c r="D15">
        <v>0.66896377739305524</v>
      </c>
      <c r="E15">
        <v>0.88270299629065507</v>
      </c>
      <c r="F15">
        <v>0.8408964152537125</v>
      </c>
      <c r="G15">
        <v>0.93952274921400947</v>
      </c>
      <c r="H15">
        <v>0.71202509779853662</v>
      </c>
      <c r="I15">
        <v>0.78458409789675188</v>
      </c>
      <c r="J15">
        <v>0.92018765062487662</v>
      </c>
      <c r="K15" s="3">
        <f t="shared" si="4"/>
        <v>0.82126896921022829</v>
      </c>
      <c r="L15" s="3">
        <f t="shared" si="5"/>
        <v>0.10360591442116068</v>
      </c>
    </row>
    <row r="16" spans="1:14" x14ac:dyDescent="0.25">
      <c r="A16" s="1"/>
      <c r="B16" s="1"/>
      <c r="C16" t="s">
        <v>21</v>
      </c>
      <c r="D16">
        <v>0.59873935230946351</v>
      </c>
      <c r="E16">
        <v>0.70710678118654746</v>
      </c>
      <c r="F16">
        <v>0.73713460864554992</v>
      </c>
      <c r="G16">
        <v>0.78458409789674999</v>
      </c>
      <c r="H16">
        <v>0.64171294878145346</v>
      </c>
      <c r="I16">
        <v>0.60290391384538</v>
      </c>
      <c r="J16">
        <v>0.67830216372383656</v>
      </c>
      <c r="K16" s="3">
        <f t="shared" si="4"/>
        <v>0.67864055234128295</v>
      </c>
      <c r="L16" s="3">
        <f t="shared" si="5"/>
        <v>6.9450123879387121E-2</v>
      </c>
    </row>
    <row r="17" spans="1:14" x14ac:dyDescent="0.25">
      <c r="A17" s="1"/>
    </row>
    <row r="18" spans="1:14" x14ac:dyDescent="0.25">
      <c r="A18" s="1"/>
      <c r="B18" s="1" t="s">
        <v>31</v>
      </c>
      <c r="C18" t="s">
        <v>22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 s="3">
        <f>AVERAGE(D18:J18)</f>
        <v>1</v>
      </c>
      <c r="L18" s="3">
        <f>STDEV(D18:J18)</f>
        <v>0</v>
      </c>
    </row>
    <row r="19" spans="1:14" x14ac:dyDescent="0.25">
      <c r="A19" s="1"/>
      <c r="B19" s="1"/>
      <c r="C19" t="s">
        <v>5</v>
      </c>
      <c r="D19">
        <v>0.68302012837719583</v>
      </c>
      <c r="E19">
        <v>0.72698625866015665</v>
      </c>
      <c r="F19">
        <v>0.64171294878145346</v>
      </c>
      <c r="G19">
        <v>0.806641759222127</v>
      </c>
      <c r="H19">
        <v>0.61557220667245838</v>
      </c>
      <c r="I19">
        <v>0.61132013884603398</v>
      </c>
      <c r="J19">
        <v>0.63728031365963012</v>
      </c>
      <c r="K19" s="3">
        <f t="shared" ref="K19:K21" si="6">AVERAGE(D19:J19)</f>
        <v>0.67464767917415081</v>
      </c>
      <c r="L19" s="3">
        <f t="shared" ref="L19:L21" si="7">STDEV(D19:J19)</f>
        <v>7.096145345987144E-2</v>
      </c>
      <c r="M19" t="s">
        <v>32</v>
      </c>
      <c r="N19" t="s">
        <v>33</v>
      </c>
    </row>
    <row r="20" spans="1:14" x14ac:dyDescent="0.25">
      <c r="A20" s="1"/>
      <c r="B20" s="1"/>
      <c r="C20" t="s">
        <v>34</v>
      </c>
      <c r="D20">
        <v>0.49999999999999878</v>
      </c>
      <c r="E20">
        <v>0.53961411825221339</v>
      </c>
      <c r="F20">
        <v>0.47631899902196867</v>
      </c>
      <c r="G20">
        <v>0.46651649576840443</v>
      </c>
      <c r="H20">
        <v>0.5664419426479006</v>
      </c>
      <c r="I20">
        <v>0.50347777502836</v>
      </c>
      <c r="J20">
        <v>0.43830286065801821</v>
      </c>
      <c r="K20" s="3">
        <f t="shared" si="6"/>
        <v>0.49866745591098061</v>
      </c>
      <c r="L20" s="3">
        <f t="shared" si="7"/>
        <v>4.3726321547712346E-2</v>
      </c>
      <c r="M20" t="s">
        <v>35</v>
      </c>
      <c r="N20" t="s">
        <v>36</v>
      </c>
    </row>
    <row r="21" spans="1:14" x14ac:dyDescent="0.25">
      <c r="A21" s="1"/>
      <c r="B21" s="1"/>
      <c r="C21" t="s">
        <v>21</v>
      </c>
      <c r="D21">
        <v>0.48296816446242252</v>
      </c>
      <c r="E21">
        <v>0.414659772907222</v>
      </c>
      <c r="F21">
        <v>0.50347777502836</v>
      </c>
      <c r="G21">
        <v>0.60709744219752393</v>
      </c>
      <c r="H21">
        <v>0.41179550863378728</v>
      </c>
      <c r="I21">
        <v>0.41754395971418523</v>
      </c>
      <c r="J21">
        <v>0.41754395971418523</v>
      </c>
      <c r="K21" s="3">
        <f t="shared" si="6"/>
        <v>0.46501236895109799</v>
      </c>
      <c r="L21" s="3">
        <f t="shared" si="7"/>
        <v>7.2874417090786639E-2</v>
      </c>
      <c r="M21" t="s">
        <v>35</v>
      </c>
      <c r="N21" t="s">
        <v>16</v>
      </c>
    </row>
    <row r="23" spans="1:14" x14ac:dyDescent="0.25">
      <c r="A23" s="1" t="s">
        <v>37</v>
      </c>
      <c r="D23" s="2">
        <v>1</v>
      </c>
      <c r="E23" s="2">
        <v>2</v>
      </c>
      <c r="F23" s="2">
        <v>3</v>
      </c>
      <c r="G23" s="2">
        <v>4</v>
      </c>
      <c r="H23" s="2">
        <v>5</v>
      </c>
      <c r="I23" s="2"/>
      <c r="J23" s="2"/>
      <c r="K23" s="2" t="s">
        <v>30</v>
      </c>
      <c r="L23" s="2" t="s">
        <v>38</v>
      </c>
    </row>
    <row r="24" spans="1:14" x14ac:dyDescent="0.25">
      <c r="A24" s="1"/>
      <c r="B24" s="1" t="s">
        <v>39</v>
      </c>
      <c r="C24" t="s">
        <v>40</v>
      </c>
      <c r="D24">
        <v>1</v>
      </c>
      <c r="E24">
        <v>1</v>
      </c>
      <c r="F24">
        <v>1</v>
      </c>
      <c r="G24">
        <v>1</v>
      </c>
      <c r="H24">
        <v>1</v>
      </c>
      <c r="K24" s="3">
        <f>AVERAGE(D24:H24)</f>
        <v>1</v>
      </c>
      <c r="L24" s="3">
        <f>STDEV(D24:H24)</f>
        <v>0</v>
      </c>
    </row>
    <row r="25" spans="1:14" x14ac:dyDescent="0.25">
      <c r="A25" s="1"/>
      <c r="B25" s="1"/>
      <c r="C25" t="s">
        <v>5</v>
      </c>
      <c r="D25">
        <v>1.0942937012607414</v>
      </c>
      <c r="E25">
        <v>0.81790205855778164</v>
      </c>
      <c r="F25">
        <v>0.82359101726757455</v>
      </c>
      <c r="G25">
        <v>0.87055056329612235</v>
      </c>
      <c r="H25">
        <v>1.231144413344917</v>
      </c>
      <c r="K25" s="3">
        <f t="shared" ref="K25:K27" si="8">AVERAGE(D25:H25)</f>
        <v>0.96749635074542739</v>
      </c>
      <c r="L25" s="3">
        <f t="shared" ref="L25:L27" si="9">STDEV(D25:H25)</f>
        <v>0.18579124843007855</v>
      </c>
    </row>
    <row r="26" spans="1:14" x14ac:dyDescent="0.25">
      <c r="A26" s="1"/>
      <c r="B26" s="1"/>
      <c r="C26" t="s">
        <v>17</v>
      </c>
      <c r="D26">
        <v>0.9794202975869285</v>
      </c>
      <c r="E26">
        <v>0.72196459776124866</v>
      </c>
      <c r="F26">
        <v>0.75262337370553356</v>
      </c>
      <c r="G26">
        <v>0.89502507092797012</v>
      </c>
      <c r="H26">
        <v>1.0139594797900289</v>
      </c>
      <c r="K26" s="3">
        <f t="shared" si="8"/>
        <v>0.8725985639543421</v>
      </c>
      <c r="L26" s="3">
        <f t="shared" si="9"/>
        <v>0.13132153056859333</v>
      </c>
    </row>
    <row r="27" spans="1:14" x14ac:dyDescent="0.25">
      <c r="A27" s="1"/>
      <c r="B27" s="1"/>
      <c r="C27" t="s">
        <v>21</v>
      </c>
      <c r="D27">
        <v>0.61132013884603398</v>
      </c>
      <c r="E27">
        <v>0.59049633071476448</v>
      </c>
      <c r="F27">
        <v>0.5212328804205616</v>
      </c>
      <c r="G27">
        <v>0.77378249677119437</v>
      </c>
      <c r="H27">
        <v>0.801069877589622</v>
      </c>
      <c r="K27" s="3">
        <f t="shared" si="8"/>
        <v>0.65958034486843531</v>
      </c>
      <c r="L27" s="3">
        <f t="shared" si="9"/>
        <v>0.12176112760744447</v>
      </c>
    </row>
    <row r="28" spans="1:14" x14ac:dyDescent="0.25">
      <c r="A28" s="1"/>
    </row>
    <row r="29" spans="1:14" x14ac:dyDescent="0.25">
      <c r="A29" s="1"/>
      <c r="B29" s="1" t="s">
        <v>41</v>
      </c>
      <c r="C29" t="s">
        <v>8</v>
      </c>
      <c r="D29">
        <v>1</v>
      </c>
      <c r="E29">
        <v>1</v>
      </c>
      <c r="F29">
        <v>1</v>
      </c>
      <c r="G29">
        <v>1</v>
      </c>
      <c r="H29">
        <v>1</v>
      </c>
      <c r="K29" s="3">
        <f>AVERAGE(D29:H29)</f>
        <v>1</v>
      </c>
      <c r="L29" s="3">
        <f>STDEV(D29:H29)</f>
        <v>0</v>
      </c>
    </row>
    <row r="30" spans="1:14" x14ac:dyDescent="0.25">
      <c r="A30" s="1"/>
      <c r="B30" s="1"/>
      <c r="C30" t="s">
        <v>5</v>
      </c>
      <c r="D30">
        <v>0.76843759064400485</v>
      </c>
      <c r="E30">
        <v>0.806641759222127</v>
      </c>
      <c r="F30">
        <v>0.74226178531452469</v>
      </c>
      <c r="G30">
        <v>0.801069877589622</v>
      </c>
      <c r="H30">
        <v>0.77916457966050023</v>
      </c>
      <c r="K30" s="3">
        <f t="shared" ref="K30:K32" si="10">AVERAGE(D30:H30)</f>
        <v>0.77951511848615573</v>
      </c>
      <c r="L30" s="3">
        <f t="shared" ref="L30:L32" si="11">STDEV(D30:H30)</f>
        <v>2.603414877898538E-2</v>
      </c>
      <c r="M30" t="s">
        <v>13</v>
      </c>
      <c r="N30" t="s">
        <v>14</v>
      </c>
    </row>
    <row r="31" spans="1:14" x14ac:dyDescent="0.25">
      <c r="A31" s="1"/>
      <c r="B31" s="1"/>
      <c r="C31" t="s">
        <v>6</v>
      </c>
      <c r="D31">
        <v>0.47963205966263261</v>
      </c>
      <c r="E31">
        <v>0.55478473603392331</v>
      </c>
      <c r="F31">
        <v>0.48296816446242252</v>
      </c>
      <c r="G31">
        <v>0.55478473603392331</v>
      </c>
      <c r="H31">
        <v>0.46976137460700712</v>
      </c>
      <c r="K31" s="3">
        <f t="shared" si="10"/>
        <v>0.50838621415998175</v>
      </c>
      <c r="L31" s="3">
        <f t="shared" si="11"/>
        <v>4.2633327766992676E-2</v>
      </c>
      <c r="M31" t="s">
        <v>9</v>
      </c>
      <c r="N31" t="s">
        <v>10</v>
      </c>
    </row>
    <row r="32" spans="1:14" x14ac:dyDescent="0.25">
      <c r="A32" s="1"/>
      <c r="B32" s="1"/>
      <c r="C32" t="s">
        <v>15</v>
      </c>
      <c r="D32">
        <v>0.4730288233627985</v>
      </c>
      <c r="E32">
        <v>0.45062523130541554</v>
      </c>
      <c r="F32">
        <v>0.36602142398640658</v>
      </c>
      <c r="G32">
        <v>0.46651649576840443</v>
      </c>
      <c r="H32">
        <v>0.32987697769322488</v>
      </c>
      <c r="K32" s="3">
        <f t="shared" si="10"/>
        <v>0.41721379042324996</v>
      </c>
      <c r="L32" s="3">
        <f t="shared" si="11"/>
        <v>6.5020720307952737E-2</v>
      </c>
      <c r="M32" t="s">
        <v>9</v>
      </c>
      <c r="N32" t="s">
        <v>10</v>
      </c>
    </row>
  </sheetData>
  <mergeCells count="9">
    <mergeCell ref="A23:A32"/>
    <mergeCell ref="B24:B27"/>
    <mergeCell ref="B29:B32"/>
    <mergeCell ref="A1:A10"/>
    <mergeCell ref="B2:B5"/>
    <mergeCell ref="B7:B10"/>
    <mergeCell ref="A12:A21"/>
    <mergeCell ref="B13:B16"/>
    <mergeCell ref="B18:B2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J8" sqref="J8"/>
    </sheetView>
  </sheetViews>
  <sheetFormatPr defaultRowHeight="14.4" x14ac:dyDescent="0.25"/>
  <cols>
    <col min="10" max="10" width="14.21875" bestFit="1" customWidth="1"/>
  </cols>
  <sheetData>
    <row r="1" spans="1:11" x14ac:dyDescent="0.25">
      <c r="A1" s="1" t="s">
        <v>19</v>
      </c>
      <c r="D1" s="2">
        <v>1</v>
      </c>
      <c r="E1" s="2">
        <v>2</v>
      </c>
      <c r="F1" s="2">
        <v>3</v>
      </c>
      <c r="H1" s="2" t="s">
        <v>43</v>
      </c>
      <c r="I1" s="2" t="s">
        <v>44</v>
      </c>
    </row>
    <row r="2" spans="1:11" x14ac:dyDescent="0.25">
      <c r="A2" s="1"/>
      <c r="B2" s="1" t="s">
        <v>42</v>
      </c>
      <c r="C2" t="s">
        <v>12</v>
      </c>
      <c r="D2" s="3">
        <v>1</v>
      </c>
      <c r="E2" s="3">
        <v>1</v>
      </c>
      <c r="F2" s="3">
        <v>1</v>
      </c>
      <c r="H2" s="3">
        <f>AVERAGE(D2:F2)</f>
        <v>1</v>
      </c>
      <c r="I2" s="3">
        <f>STDEV(D2:F2)</f>
        <v>0</v>
      </c>
    </row>
    <row r="3" spans="1:11" x14ac:dyDescent="0.25">
      <c r="A3" s="1"/>
      <c r="B3" s="1"/>
      <c r="C3" t="s">
        <v>5</v>
      </c>
      <c r="D3" s="3">
        <v>0.36602142398640564</v>
      </c>
      <c r="E3" s="3">
        <v>0.18428365216138792</v>
      </c>
      <c r="F3" s="3">
        <v>0.2952481653573823</v>
      </c>
      <c r="H3" s="3">
        <f>AVERAGE(D3:F3)</f>
        <v>0.2818510805017253</v>
      </c>
      <c r="I3" s="3">
        <f>STDEV(D3:F3)</f>
        <v>9.1606581853886412E-2</v>
      </c>
    </row>
    <row r="4" spans="1:11" x14ac:dyDescent="0.25">
      <c r="A4" s="1"/>
      <c r="B4" s="1"/>
      <c r="C4" t="s">
        <v>45</v>
      </c>
      <c r="D4" s="3">
        <v>0.17194272726746768</v>
      </c>
      <c r="E4" s="3">
        <v>0.16042823719536337</v>
      </c>
      <c r="F4" s="3">
        <v>0.18301071199320279</v>
      </c>
      <c r="H4" s="3">
        <f>AVERAGE(D4:F4)</f>
        <v>0.17179389215201127</v>
      </c>
      <c r="I4" s="3">
        <f>STDEV(D4:F4)</f>
        <v>1.1291973074598517E-2</v>
      </c>
    </row>
    <row r="5" spans="1:11" x14ac:dyDescent="0.25">
      <c r="A5" s="1"/>
      <c r="B5" s="1"/>
      <c r="C5" t="s">
        <v>46</v>
      </c>
      <c r="D5" s="3">
        <v>8.8388347648318211E-2</v>
      </c>
      <c r="E5" s="3">
        <v>6.0371020557803114E-2</v>
      </c>
      <c r="F5" s="3">
        <v>6.9830446129513585E-2</v>
      </c>
      <c r="H5" s="3">
        <f>AVERAGE(D5:F5)</f>
        <v>7.2863271445211639E-2</v>
      </c>
      <c r="I5" s="3">
        <f>STDEV(D5:F5)</f>
        <v>1.4252760307073219E-2</v>
      </c>
    </row>
    <row r="6" spans="1:11" x14ac:dyDescent="0.25">
      <c r="A6" s="1"/>
    </row>
    <row r="7" spans="1:11" x14ac:dyDescent="0.25">
      <c r="A7" s="1"/>
      <c r="B7" s="1" t="s">
        <v>47</v>
      </c>
      <c r="C7" t="s">
        <v>48</v>
      </c>
      <c r="D7" s="3">
        <v>1</v>
      </c>
      <c r="E7" s="3">
        <v>1</v>
      </c>
      <c r="F7" s="3">
        <v>1</v>
      </c>
      <c r="H7" s="3">
        <f>AVERAGE(D7:F7)</f>
        <v>1</v>
      </c>
      <c r="I7" s="3">
        <f>STDEV(D7:F7)</f>
        <v>0</v>
      </c>
    </row>
    <row r="8" spans="1:11" x14ac:dyDescent="0.25">
      <c r="A8" s="1"/>
      <c r="B8" s="1"/>
      <c r="C8" t="s">
        <v>49</v>
      </c>
      <c r="D8" s="3">
        <v>0.8408964152537125</v>
      </c>
      <c r="E8" s="3">
        <v>0.66896377739305524</v>
      </c>
      <c r="F8" s="3">
        <v>0.72698625866015487</v>
      </c>
      <c r="H8" s="3">
        <f>AVERAGE(D8:F8)</f>
        <v>0.74561548376897413</v>
      </c>
      <c r="I8" s="3">
        <f>STDEV(D8:F8)</f>
        <v>8.7467102453135367E-2</v>
      </c>
      <c r="J8" t="s">
        <v>50</v>
      </c>
      <c r="K8" t="s">
        <v>28</v>
      </c>
    </row>
    <row r="9" spans="1:11" x14ac:dyDescent="0.25">
      <c r="A9" s="1"/>
      <c r="B9" s="1"/>
      <c r="C9" t="s">
        <v>51</v>
      </c>
      <c r="D9" s="3">
        <v>0.20877197985709212</v>
      </c>
      <c r="E9" s="3">
        <v>0.23488068730350298</v>
      </c>
      <c r="F9" s="3">
        <v>0.26242917090576684</v>
      </c>
      <c r="H9" s="3">
        <f>AVERAGE(D9:F9)</f>
        <v>0.2353606126887873</v>
      </c>
      <c r="I9" s="3">
        <f>STDEV(D9:F9)</f>
        <v>2.6831814774444067E-2</v>
      </c>
      <c r="J9" t="s">
        <v>27</v>
      </c>
      <c r="K9" t="s">
        <v>52</v>
      </c>
    </row>
    <row r="10" spans="1:11" x14ac:dyDescent="0.25">
      <c r="A10" s="1"/>
      <c r="B10" s="1"/>
      <c r="C10" t="s">
        <v>46</v>
      </c>
      <c r="D10" s="3">
        <v>0.12851422833200823</v>
      </c>
      <c r="E10" s="3">
        <v>0.16493848884661202</v>
      </c>
      <c r="F10" s="3">
        <v>0.14762408267869151</v>
      </c>
      <c r="H10" s="3">
        <f>AVERAGE(D10:F10)</f>
        <v>0.14702559995243725</v>
      </c>
      <c r="I10" s="3">
        <f>STDEV(D10:F10)</f>
        <v>1.8219503963861038E-2</v>
      </c>
      <c r="J10" t="s">
        <v>27</v>
      </c>
      <c r="K10" t="s">
        <v>53</v>
      </c>
    </row>
    <row r="12" spans="1:11" x14ac:dyDescent="0.25">
      <c r="A12" s="1" t="s">
        <v>54</v>
      </c>
      <c r="D12" s="2">
        <v>1</v>
      </c>
      <c r="E12" s="2">
        <v>2</v>
      </c>
      <c r="F12" s="2">
        <v>3</v>
      </c>
      <c r="G12" s="2"/>
      <c r="H12" s="2" t="s">
        <v>4</v>
      </c>
      <c r="I12" s="2" t="s">
        <v>44</v>
      </c>
    </row>
    <row r="13" spans="1:11" x14ac:dyDescent="0.25">
      <c r="A13" s="1"/>
      <c r="B13" s="1" t="s">
        <v>55</v>
      </c>
      <c r="C13" t="s">
        <v>56</v>
      </c>
      <c r="D13" s="3">
        <v>1</v>
      </c>
      <c r="E13" s="3">
        <v>1</v>
      </c>
      <c r="F13" s="3">
        <v>1</v>
      </c>
      <c r="H13" s="3">
        <f>AVERAGE(D13:G13)</f>
        <v>1</v>
      </c>
      <c r="I13" s="3">
        <f>STDEV(D13:G13)</f>
        <v>0</v>
      </c>
    </row>
    <row r="14" spans="1:11" x14ac:dyDescent="0.25">
      <c r="A14" s="1"/>
      <c r="B14" s="1"/>
      <c r="C14" t="s">
        <v>5</v>
      </c>
      <c r="D14" s="3">
        <v>0.74226178531452469</v>
      </c>
      <c r="E14" s="3">
        <v>0.68302012837719583</v>
      </c>
      <c r="F14" s="3">
        <v>0.55864356903610868</v>
      </c>
      <c r="H14" s="3">
        <f>AVERAGE(D14:G14)</f>
        <v>0.66130849424260973</v>
      </c>
      <c r="I14" s="3">
        <f>STDEV(D14:G14)</f>
        <v>9.3714772741080352E-2</v>
      </c>
    </row>
    <row r="15" spans="1:11" x14ac:dyDescent="0.25">
      <c r="A15" s="1"/>
      <c r="B15" s="1"/>
      <c r="C15" t="s">
        <v>17</v>
      </c>
      <c r="D15" s="3">
        <v>0.61985384996949278</v>
      </c>
      <c r="E15" s="3">
        <v>0.57038185793420948</v>
      </c>
      <c r="F15" s="3">
        <v>0.53588673126814446</v>
      </c>
      <c r="H15" s="3">
        <f>AVERAGE(D15:G15)</f>
        <v>0.57537414639061557</v>
      </c>
      <c r="I15" s="3">
        <f>STDEV(D15:G15)</f>
        <v>4.2205585694023412E-2</v>
      </c>
    </row>
    <row r="16" spans="1:11" x14ac:dyDescent="0.25">
      <c r="A16" s="1"/>
      <c r="B16" s="1"/>
      <c r="C16" t="s">
        <v>57</v>
      </c>
      <c r="D16" s="3">
        <v>0.4263174458839783</v>
      </c>
      <c r="E16" s="3">
        <v>0.31208263722540225</v>
      </c>
      <c r="F16" s="3">
        <v>0.29936967615473103</v>
      </c>
      <c r="H16" s="3">
        <f>AVERAGE(D16:G16)</f>
        <v>0.34592325308803717</v>
      </c>
      <c r="I16" s="3">
        <f>STDEV(D16:G16)</f>
        <v>6.991297820347353E-2</v>
      </c>
    </row>
    <row r="17" spans="1:11" x14ac:dyDescent="0.25">
      <c r="A17" s="1"/>
    </row>
    <row r="18" spans="1:11" x14ac:dyDescent="0.25">
      <c r="A18" s="1"/>
      <c r="B18" s="1" t="s">
        <v>58</v>
      </c>
      <c r="C18" t="s">
        <v>48</v>
      </c>
      <c r="D18" s="3">
        <v>1</v>
      </c>
      <c r="E18" s="3">
        <v>1</v>
      </c>
      <c r="F18" s="3">
        <v>1</v>
      </c>
      <c r="H18" s="3">
        <f>AVERAGE(D18:G18)</f>
        <v>1</v>
      </c>
      <c r="I18" s="3">
        <f>STDEV(D18:G18)</f>
        <v>0</v>
      </c>
    </row>
    <row r="19" spans="1:11" x14ac:dyDescent="0.25">
      <c r="A19" s="1"/>
      <c r="B19" s="1"/>
      <c r="C19" t="s">
        <v>49</v>
      </c>
      <c r="D19" s="3">
        <v>1.2141948843950447</v>
      </c>
      <c r="E19" s="3">
        <v>1.34723357686569</v>
      </c>
      <c r="F19" s="3">
        <v>1.681792830507425</v>
      </c>
      <c r="H19" s="3">
        <f>AVERAGE(D19:G19)</f>
        <v>1.4144070972560534</v>
      </c>
      <c r="I19" s="3">
        <f>STDEV(D19:G19)</f>
        <v>0.24092773020836486</v>
      </c>
      <c r="J19" t="s">
        <v>50</v>
      </c>
      <c r="K19" t="s">
        <v>28</v>
      </c>
    </row>
    <row r="20" spans="1:11" x14ac:dyDescent="0.25">
      <c r="A20" s="1"/>
      <c r="B20" s="1"/>
      <c r="C20" t="s">
        <v>17</v>
      </c>
      <c r="D20" s="3">
        <v>0.7169776240079152</v>
      </c>
      <c r="E20" s="3">
        <v>0.78458409789675188</v>
      </c>
      <c r="F20" s="3">
        <v>0.94605764672559456</v>
      </c>
      <c r="H20" s="3">
        <f>AVERAGE(D20:G20)</f>
        <v>0.81587312287675395</v>
      </c>
      <c r="I20" s="3">
        <f>STDEV(D20:G20)</f>
        <v>0.11770159945910727</v>
      </c>
      <c r="J20" t="s">
        <v>59</v>
      </c>
      <c r="K20" t="s">
        <v>60</v>
      </c>
    </row>
    <row r="21" spans="1:11" x14ac:dyDescent="0.25">
      <c r="A21" s="1"/>
      <c r="B21" s="1"/>
      <c r="C21" t="s">
        <v>57</v>
      </c>
      <c r="D21" s="3">
        <v>0.49311635224667971</v>
      </c>
      <c r="E21" s="3">
        <v>0.55095255793830566</v>
      </c>
      <c r="F21" s="3">
        <v>0.63728031365963012</v>
      </c>
      <c r="H21" s="3">
        <f>AVERAGE(D21:G21)</f>
        <v>0.56044974128153846</v>
      </c>
      <c r="I21" s="3">
        <f>STDEV(D21:G21)</f>
        <v>7.2549702350594422E-2</v>
      </c>
      <c r="J21" t="s">
        <v>50</v>
      </c>
      <c r="K21" t="s">
        <v>52</v>
      </c>
    </row>
    <row r="23" spans="1:11" x14ac:dyDescent="0.25">
      <c r="A23" s="1" t="s">
        <v>37</v>
      </c>
      <c r="D23" s="2">
        <v>1</v>
      </c>
      <c r="E23" s="2">
        <v>2</v>
      </c>
      <c r="F23" s="2">
        <v>3</v>
      </c>
      <c r="G23" s="2"/>
      <c r="H23" s="2" t="s">
        <v>4</v>
      </c>
      <c r="I23" s="2" t="s">
        <v>61</v>
      </c>
    </row>
    <row r="24" spans="1:11" x14ac:dyDescent="0.25">
      <c r="A24" s="1"/>
      <c r="B24" s="1" t="s">
        <v>62</v>
      </c>
      <c r="C24" t="s">
        <v>12</v>
      </c>
      <c r="D24" s="3">
        <v>1</v>
      </c>
      <c r="E24" s="3">
        <v>1</v>
      </c>
      <c r="F24" s="3">
        <v>1</v>
      </c>
      <c r="H24" s="3">
        <f>AVERAGE(D24:F24)</f>
        <v>1</v>
      </c>
      <c r="I24" s="3">
        <f>STDEV(D24:F24)</f>
        <v>0</v>
      </c>
    </row>
    <row r="25" spans="1:11" x14ac:dyDescent="0.25">
      <c r="A25" s="1"/>
      <c r="B25" s="1"/>
      <c r="C25" t="s">
        <v>5</v>
      </c>
      <c r="D25" s="3">
        <v>0.58641747461593807</v>
      </c>
      <c r="E25" s="3">
        <v>0.36098229888062433</v>
      </c>
      <c r="F25" s="3">
        <v>0.65975395538644654</v>
      </c>
      <c r="H25" s="3">
        <f>AVERAGE(D25:F25)</f>
        <v>0.53571790962766963</v>
      </c>
      <c r="I25" s="3">
        <f>STDEV(D25:F25)</f>
        <v>0.15570472086712095</v>
      </c>
    </row>
    <row r="26" spans="1:11" x14ac:dyDescent="0.25">
      <c r="A26" s="1"/>
      <c r="B26" s="1"/>
      <c r="C26" t="s">
        <v>63</v>
      </c>
      <c r="D26" s="3">
        <v>0.42337265618126296</v>
      </c>
      <c r="E26" s="3">
        <v>0.42044820762685731</v>
      </c>
      <c r="F26" s="3">
        <v>0.49654624771851619</v>
      </c>
      <c r="H26" s="3">
        <f>AVERAGE(D26:F26)</f>
        <v>0.44678903717554547</v>
      </c>
      <c r="I26" s="3">
        <f>STDEV(D26:F26)</f>
        <v>4.311581033217371E-2</v>
      </c>
    </row>
    <row r="27" spans="1:11" x14ac:dyDescent="0.25">
      <c r="A27" s="1"/>
      <c r="B27" s="1"/>
      <c r="C27" t="s">
        <v>21</v>
      </c>
      <c r="D27" s="3">
        <v>0.20166043980553128</v>
      </c>
      <c r="E27" s="3">
        <v>0.18685615607936754</v>
      </c>
      <c r="F27" s="3">
        <v>0.21315872294198857</v>
      </c>
      <c r="H27" s="3">
        <f>AVERAGE(D27:F27)</f>
        <v>0.20055843960896247</v>
      </c>
      <c r="I27" s="3">
        <f>STDEV(D27:F27)</f>
        <v>1.318586588797227E-2</v>
      </c>
    </row>
    <row r="28" spans="1:11" x14ac:dyDescent="0.25">
      <c r="A28" s="1"/>
    </row>
    <row r="29" spans="1:11" x14ac:dyDescent="0.25">
      <c r="A29" s="1"/>
      <c r="B29" s="1" t="s">
        <v>58</v>
      </c>
      <c r="C29" t="s">
        <v>12</v>
      </c>
      <c r="D29" s="3">
        <v>1</v>
      </c>
      <c r="E29" s="3">
        <v>1</v>
      </c>
      <c r="F29" s="3">
        <v>1</v>
      </c>
      <c r="H29" s="3">
        <f>AVERAGE(D29:F29)</f>
        <v>1</v>
      </c>
      <c r="I29" s="3">
        <f>STDEV(D29:F29)</f>
        <v>0</v>
      </c>
    </row>
    <row r="30" spans="1:11" x14ac:dyDescent="0.25">
      <c r="A30" s="1"/>
      <c r="B30" s="1"/>
      <c r="C30" t="s">
        <v>64</v>
      </c>
      <c r="D30" s="3">
        <v>1.0210121257071916</v>
      </c>
      <c r="E30" s="3">
        <v>1.1809926614295292</v>
      </c>
      <c r="F30" s="3">
        <v>1.1407637158684218</v>
      </c>
      <c r="H30" s="3">
        <f>AVERAGE(D30:F30)</f>
        <v>1.1142561676683809</v>
      </c>
      <c r="I30" s="3">
        <f>STDEV(D30:F30)</f>
        <v>8.3219171686484947E-2</v>
      </c>
      <c r="J30" t="s">
        <v>27</v>
      </c>
      <c r="K30" t="s">
        <v>28</v>
      </c>
    </row>
    <row r="31" spans="1:11" x14ac:dyDescent="0.25">
      <c r="A31" s="1"/>
      <c r="B31" s="1"/>
      <c r="C31" t="s">
        <v>17</v>
      </c>
      <c r="D31" s="3">
        <v>0.49654624771851746</v>
      </c>
      <c r="E31" s="3">
        <v>0.55478473603392198</v>
      </c>
      <c r="F31" s="3">
        <v>0.51050606285359701</v>
      </c>
      <c r="H31" s="3">
        <f>AVERAGE(D31:F31)</f>
        <v>0.5206123488686788</v>
      </c>
      <c r="I31" s="3">
        <f>STDEV(D31:F31)</f>
        <v>3.0406136602334991E-2</v>
      </c>
      <c r="J31" t="s">
        <v>65</v>
      </c>
      <c r="K31" t="s">
        <v>66</v>
      </c>
    </row>
    <row r="32" spans="1:11" x14ac:dyDescent="0.25">
      <c r="A32" s="1"/>
      <c r="B32" s="1"/>
      <c r="C32" t="s">
        <v>21</v>
      </c>
      <c r="D32" s="3">
        <v>0.28917204597632129</v>
      </c>
      <c r="E32" s="3">
        <v>0.38156480224013961</v>
      </c>
      <c r="F32" s="3">
        <v>0.35111121893449981</v>
      </c>
      <c r="H32" s="3">
        <f>AVERAGE(D32:F32)</f>
        <v>0.34061602238365357</v>
      </c>
      <c r="I32" s="3">
        <f>STDEV(D32:F32)</f>
        <v>4.7082026459011127E-2</v>
      </c>
      <c r="J32" t="s">
        <v>67</v>
      </c>
      <c r="K32" t="s">
        <v>28</v>
      </c>
    </row>
  </sheetData>
  <mergeCells count="9">
    <mergeCell ref="A23:A32"/>
    <mergeCell ref="B24:B27"/>
    <mergeCell ref="B29:B32"/>
    <mergeCell ref="A1:A10"/>
    <mergeCell ref="B2:B5"/>
    <mergeCell ref="B7:B10"/>
    <mergeCell ref="A12:A21"/>
    <mergeCell ref="B13:B16"/>
    <mergeCell ref="B18:B2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I14" sqref="I14"/>
    </sheetView>
  </sheetViews>
  <sheetFormatPr defaultRowHeight="14.4" x14ac:dyDescent="0.25"/>
  <sheetData>
    <row r="1" spans="1:4" x14ac:dyDescent="0.25">
      <c r="C1" t="s">
        <v>20</v>
      </c>
      <c r="D1" t="s">
        <v>69</v>
      </c>
    </row>
    <row r="2" spans="1:4" x14ac:dyDescent="0.25">
      <c r="A2" s="1">
        <v>1</v>
      </c>
      <c r="B2" t="s">
        <v>68</v>
      </c>
      <c r="C2">
        <v>1</v>
      </c>
      <c r="D2">
        <v>0.69255473405546364</v>
      </c>
    </row>
    <row r="3" spans="1:4" x14ac:dyDescent="0.25">
      <c r="A3" s="1"/>
      <c r="B3" t="s">
        <v>0</v>
      </c>
      <c r="C3">
        <v>1</v>
      </c>
      <c r="D3">
        <v>0.47963205966263261</v>
      </c>
    </row>
    <row r="4" spans="1:4" x14ac:dyDescent="0.25">
      <c r="A4" s="1"/>
      <c r="B4" t="s">
        <v>3</v>
      </c>
      <c r="C4">
        <v>1</v>
      </c>
      <c r="D4">
        <v>0.57834409195264547</v>
      </c>
    </row>
    <row r="5" spans="1:4" x14ac:dyDescent="0.25">
      <c r="A5" s="2"/>
    </row>
    <row r="6" spans="1:4" x14ac:dyDescent="0.25">
      <c r="A6" s="1">
        <v>2</v>
      </c>
      <c r="B6" t="s">
        <v>68</v>
      </c>
      <c r="C6">
        <v>1</v>
      </c>
      <c r="D6">
        <v>0.65519670192918189</v>
      </c>
    </row>
    <row r="7" spans="1:4" x14ac:dyDescent="0.25">
      <c r="A7" s="1"/>
      <c r="B7" t="s">
        <v>0</v>
      </c>
      <c r="C7">
        <v>1</v>
      </c>
      <c r="D7">
        <v>0.44751253546398617</v>
      </c>
    </row>
    <row r="8" spans="1:4" x14ac:dyDescent="0.25">
      <c r="A8" s="1"/>
      <c r="B8" t="s">
        <v>3</v>
      </c>
      <c r="C8">
        <v>1</v>
      </c>
      <c r="D8">
        <v>0.53218509122668123</v>
      </c>
    </row>
    <row r="9" spans="1:4" x14ac:dyDescent="0.25">
      <c r="A9" s="2"/>
    </row>
    <row r="10" spans="1:4" x14ac:dyDescent="0.25">
      <c r="A10" s="1">
        <v>3</v>
      </c>
      <c r="B10" t="s">
        <v>68</v>
      </c>
      <c r="C10">
        <v>1</v>
      </c>
      <c r="D10">
        <v>0.64171294878145024</v>
      </c>
    </row>
    <row r="11" spans="1:4" x14ac:dyDescent="0.25">
      <c r="A11" s="1"/>
      <c r="B11" t="s">
        <v>0</v>
      </c>
      <c r="C11">
        <v>1</v>
      </c>
      <c r="D11">
        <v>0.43527528164806228</v>
      </c>
    </row>
    <row r="12" spans="1:4" x14ac:dyDescent="0.25">
      <c r="A12" s="1"/>
      <c r="B12" t="s">
        <v>3</v>
      </c>
      <c r="C12">
        <v>1</v>
      </c>
      <c r="D12">
        <v>0.52485834181153246</v>
      </c>
    </row>
    <row r="13" spans="1:4" x14ac:dyDescent="0.25">
      <c r="A13" s="2"/>
    </row>
    <row r="14" spans="1:4" x14ac:dyDescent="0.25">
      <c r="A14" s="1" t="s">
        <v>1</v>
      </c>
      <c r="C14">
        <f>AVERAGE(C2,C6,C10)</f>
        <v>1</v>
      </c>
      <c r="D14">
        <f>AVERAGE(D2,D6,D10)</f>
        <v>0.66315479492203189</v>
      </c>
    </row>
    <row r="15" spans="1:4" x14ac:dyDescent="0.25">
      <c r="A15" s="1"/>
      <c r="C15">
        <f t="shared" ref="C15:D15" si="0">AVERAGE(C3,C7,C11)</f>
        <v>1</v>
      </c>
      <c r="D15">
        <f t="shared" si="0"/>
        <v>0.45413995892489373</v>
      </c>
    </row>
    <row r="16" spans="1:4" x14ac:dyDescent="0.25">
      <c r="A16" s="1"/>
      <c r="C16">
        <f t="shared" ref="C16:D16" si="1">AVERAGE(C4,C8,C12)</f>
        <v>1</v>
      </c>
      <c r="D16">
        <f t="shared" si="1"/>
        <v>0.54512917499695301</v>
      </c>
    </row>
    <row r="18" spans="1:4" x14ac:dyDescent="0.25">
      <c r="A18" s="1" t="s">
        <v>2</v>
      </c>
      <c r="C18">
        <f>STDEV(C2,C6,C10)</f>
        <v>0</v>
      </c>
      <c r="D18">
        <f>STDEV(D2,D6,D10)</f>
        <v>2.6338568972599063E-2</v>
      </c>
    </row>
    <row r="19" spans="1:4" x14ac:dyDescent="0.25">
      <c r="A19" s="1"/>
      <c r="C19">
        <f t="shared" ref="C19:D19" si="2">STDEV(C3,C7,C11)</f>
        <v>0</v>
      </c>
      <c r="D19">
        <f t="shared" si="2"/>
        <v>2.2909015588979547E-2</v>
      </c>
    </row>
    <row r="20" spans="1:4" x14ac:dyDescent="0.25">
      <c r="A20" s="1"/>
      <c r="C20">
        <f t="shared" ref="C20:D20" si="3">STDEV(C4,C8,C12)</f>
        <v>0</v>
      </c>
      <c r="D20">
        <f t="shared" si="3"/>
        <v>2.8997298935043127E-2</v>
      </c>
    </row>
    <row r="22" spans="1:4" x14ac:dyDescent="0.25">
      <c r="A22" s="1" t="s">
        <v>70</v>
      </c>
      <c r="D22" t="s">
        <v>72</v>
      </c>
    </row>
    <row r="23" spans="1:4" x14ac:dyDescent="0.25">
      <c r="A23" s="1"/>
      <c r="D23" t="s">
        <v>71</v>
      </c>
    </row>
    <row r="24" spans="1:4" x14ac:dyDescent="0.25">
      <c r="A24" s="1"/>
      <c r="D24" t="s">
        <v>71</v>
      </c>
    </row>
  </sheetData>
  <mergeCells count="6">
    <mergeCell ref="A2:A4"/>
    <mergeCell ref="A6:A8"/>
    <mergeCell ref="A10:A12"/>
    <mergeCell ref="A14:A16"/>
    <mergeCell ref="A18:A20"/>
    <mergeCell ref="A22:A24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Figure5C</vt:lpstr>
      <vt:lpstr>Figure5D</vt:lpstr>
      <vt:lpstr>Figure5F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2017-10-26T12:16:07Z</dcterms:modified>
</cp:coreProperties>
</file>