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4520" yWindow="820" windowWidth="28160" windowHeight="157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6" i="1" l="1"/>
  <c r="F28" i="1"/>
  <c r="E36" i="1"/>
  <c r="D36" i="1"/>
  <c r="E28" i="1"/>
  <c r="D28" i="1"/>
  <c r="G36" i="1"/>
  <c r="G18" i="1"/>
  <c r="E18" i="1"/>
  <c r="F18" i="1"/>
  <c r="E10" i="1"/>
  <c r="F10" i="1"/>
  <c r="D18" i="1"/>
  <c r="D10" i="1"/>
</calcChain>
</file>

<file path=xl/sharedStrings.xml><?xml version="1.0" encoding="utf-8"?>
<sst xmlns="http://schemas.openxmlformats.org/spreadsheetml/2006/main" count="16" uniqueCount="9">
  <si>
    <t>Chow</t>
  </si>
  <si>
    <t>WT</t>
  </si>
  <si>
    <t>KO</t>
  </si>
  <si>
    <t>Fgf21 (pg/ml)</t>
  </si>
  <si>
    <t>AVG</t>
  </si>
  <si>
    <t>STD</t>
  </si>
  <si>
    <t>SEM</t>
  </si>
  <si>
    <t>p-value</t>
  </si>
  <si>
    <t>HFD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</si>
</sst>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S42"/>
  <sheetViews>
    <sheetView tabSelected="1" workbookViewId="0">
      <selection activeCell="J25" sqref="J25"/>
    </sheetView>
  </sheetViews>
  <sheetFormatPr baseColWidth="10" defaultRowHeight="14" x14ac:dyDescent="0.15"/>
  <cols>
    <col min="1" max="16384" width="10.83203125" style="1"/>
  </cols>
  <sheetData>
    <row r="9" spans="1:19" x14ac:dyDescent="0.15">
      <c r="B9" s="1" t="s">
        <v>0</v>
      </c>
      <c r="C9" s="1" t="s">
        <v>3</v>
      </c>
      <c r="D9" s="1" t="s">
        <v>4</v>
      </c>
      <c r="E9" s="1" t="s">
        <v>5</v>
      </c>
      <c r="F9" s="1" t="s">
        <v>6</v>
      </c>
      <c r="G9" s="2" t="s">
        <v>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15">
      <c r="A10" s="1" t="s">
        <v>1</v>
      </c>
      <c r="B10" s="1">
        <v>1</v>
      </c>
      <c r="C10" s="1">
        <v>268</v>
      </c>
      <c r="D10" s="1">
        <f>AVERAGE(C10:C15)</f>
        <v>216</v>
      </c>
      <c r="E10" s="1">
        <f>STDEV(C10:C15)</f>
        <v>60.913052788380163</v>
      </c>
      <c r="F10" s="1">
        <f>E10/SQRT(6)</f>
        <v>24.867649667791248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15">
      <c r="B11" s="1">
        <v>2</v>
      </c>
      <c r="C11" s="1">
        <v>159.99999999999997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15">
      <c r="B12" s="1">
        <v>3</v>
      </c>
      <c r="C12" s="1">
        <v>309.99999999999994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15">
      <c r="B13" s="1">
        <v>4</v>
      </c>
      <c r="C13" s="1">
        <v>159.99999999999997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15">
      <c r="B14" s="1">
        <v>5</v>
      </c>
      <c r="C14" s="1">
        <v>190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15">
      <c r="B15" s="1">
        <v>6</v>
      </c>
      <c r="C15" s="1">
        <v>207.99999999999997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15"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15"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15">
      <c r="A18" s="1" t="s">
        <v>2</v>
      </c>
      <c r="B18" s="1">
        <v>1</v>
      </c>
      <c r="C18" s="1">
        <v>401.99999999999994</v>
      </c>
      <c r="D18" s="1">
        <f>AVERAGE(C18:C23)</f>
        <v>239.33333333333334</v>
      </c>
      <c r="E18" s="1">
        <f>STDEV(C18:C23)</f>
        <v>122.49190449440597</v>
      </c>
      <c r="F18" s="1">
        <f>E18/SQRT(6)</f>
        <v>50.007110605504025</v>
      </c>
      <c r="G18" s="2">
        <f>TTEST(C10:C15,C18:C23,2,2)</f>
        <v>0.68492752872340956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15">
      <c r="B19" s="1">
        <v>2</v>
      </c>
      <c r="C19" s="1">
        <v>250.00000000000006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15">
      <c r="B20" s="1">
        <v>3</v>
      </c>
      <c r="C20" s="1">
        <v>236.00000000000006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15">
      <c r="B21" s="1">
        <v>4</v>
      </c>
      <c r="C21" s="1">
        <v>342.00000000000006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15">
      <c r="B22" s="1">
        <v>5</v>
      </c>
      <c r="C22" s="1">
        <v>122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15">
      <c r="B23" s="1">
        <v>6</v>
      </c>
      <c r="C23" s="1">
        <v>84.000000000000028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1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15"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15"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15">
      <c r="B27" s="1" t="s">
        <v>8</v>
      </c>
      <c r="C27" s="1" t="s">
        <v>3</v>
      </c>
      <c r="D27" s="1" t="s">
        <v>4</v>
      </c>
      <c r="E27" s="1" t="s">
        <v>5</v>
      </c>
      <c r="F27" s="1" t="s">
        <v>6</v>
      </c>
      <c r="G27" s="2" t="s">
        <v>7</v>
      </c>
      <c r="H27" s="3"/>
      <c r="I27" s="3"/>
      <c r="J27" s="3"/>
      <c r="K27" s="3"/>
      <c r="L27" s="3"/>
      <c r="M27" s="2"/>
      <c r="N27" s="2"/>
      <c r="O27" s="2"/>
      <c r="P27" s="2"/>
      <c r="Q27" s="2"/>
      <c r="R27" s="2"/>
      <c r="S27" s="2"/>
    </row>
    <row r="28" spans="1:19" x14ac:dyDescent="0.15">
      <c r="A28" s="1" t="s">
        <v>1</v>
      </c>
      <c r="B28" s="1">
        <v>1</v>
      </c>
      <c r="C28" s="1">
        <v>1327</v>
      </c>
      <c r="D28" s="1">
        <f>AVERAGE(C28:C34)</f>
        <v>1417.7142857142858</v>
      </c>
      <c r="E28" s="1">
        <f>STDEV(C28:C34)</f>
        <v>146.73412950607218</v>
      </c>
      <c r="F28" s="1">
        <f>E28/SQRT(7)</f>
        <v>55.460287931230269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15">
      <c r="B29" s="1">
        <v>2</v>
      </c>
      <c r="C29" s="1">
        <v>1563</v>
      </c>
      <c r="G29" s="2"/>
    </row>
    <row r="30" spans="1:19" x14ac:dyDescent="0.15">
      <c r="B30" s="1">
        <v>3</v>
      </c>
      <c r="C30" s="1">
        <v>1480</v>
      </c>
      <c r="G30" s="2"/>
    </row>
    <row r="31" spans="1:19" x14ac:dyDescent="0.15">
      <c r="B31" s="1">
        <v>4</v>
      </c>
      <c r="C31" s="1">
        <v>1135</v>
      </c>
      <c r="G31" s="2"/>
    </row>
    <row r="32" spans="1:19" x14ac:dyDescent="0.15">
      <c r="B32" s="1">
        <v>5</v>
      </c>
      <c r="C32" s="1">
        <v>1453</v>
      </c>
      <c r="G32" s="2"/>
    </row>
    <row r="33" spans="1:7" x14ac:dyDescent="0.15">
      <c r="B33" s="1">
        <v>6</v>
      </c>
      <c r="C33" s="1">
        <v>1539</v>
      </c>
      <c r="G33" s="2"/>
    </row>
    <row r="34" spans="1:7" x14ac:dyDescent="0.15">
      <c r="B34" s="1">
        <v>7</v>
      </c>
      <c r="C34" s="1">
        <v>1427</v>
      </c>
      <c r="G34" s="2"/>
    </row>
    <row r="35" spans="1:7" x14ac:dyDescent="0.15">
      <c r="G35" s="2"/>
    </row>
    <row r="36" spans="1:7" x14ac:dyDescent="0.15">
      <c r="A36" s="1" t="s">
        <v>2</v>
      </c>
      <c r="B36" s="1">
        <v>1</v>
      </c>
      <c r="C36" s="1">
        <v>902</v>
      </c>
      <c r="D36" s="1">
        <f>AVERAGE(C36:C42)</f>
        <v>1144.1428571428571</v>
      </c>
      <c r="E36" s="1">
        <f>STDEV(C36:C42)</f>
        <v>202.59929958041823</v>
      </c>
      <c r="F36" s="1">
        <f>E36/SQRT(7)</f>
        <v>76.575337497951324</v>
      </c>
      <c r="G36" s="2">
        <f>TTEST(C28:C33,C36:C41,2,2)</f>
        <v>4.4269457714354046E-2</v>
      </c>
    </row>
    <row r="37" spans="1:7" x14ac:dyDescent="0.15">
      <c r="B37" s="1">
        <v>2</v>
      </c>
      <c r="C37" s="1">
        <v>1427</v>
      </c>
      <c r="G37" s="2"/>
    </row>
    <row r="38" spans="1:7" x14ac:dyDescent="0.15">
      <c r="B38" s="1">
        <v>3</v>
      </c>
      <c r="C38" s="1">
        <v>1323</v>
      </c>
      <c r="G38" s="2"/>
    </row>
    <row r="39" spans="1:7" x14ac:dyDescent="0.15">
      <c r="B39" s="1">
        <v>4</v>
      </c>
      <c r="C39" s="1">
        <v>1092</v>
      </c>
      <c r="G39" s="2"/>
    </row>
    <row r="40" spans="1:7" x14ac:dyDescent="0.15">
      <c r="B40" s="1">
        <v>5</v>
      </c>
      <c r="C40" s="1">
        <v>1218</v>
      </c>
      <c r="G40" s="2"/>
    </row>
    <row r="41" spans="1:7" x14ac:dyDescent="0.15">
      <c r="B41" s="1">
        <v>6</v>
      </c>
      <c r="C41" s="1">
        <v>1162</v>
      </c>
      <c r="G41" s="2"/>
    </row>
    <row r="42" spans="1:7" x14ac:dyDescent="0.15">
      <c r="B42" s="1">
        <v>7</v>
      </c>
      <c r="C42" s="1">
        <v>885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2017-10-07T20:34:11Z</dcterms:created>
  <dcterms:modified xsi:type="dcterms:W3CDTF">2017-10-24T22:00:04Z</dcterms:modified>
</cp:coreProperties>
</file>