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240" yWindow="460" windowWidth="28560" windowHeight="15940" tabRatio="500" activeTab="2"/>
  </bookViews>
  <sheets>
    <sheet name="Fig6B" sheetId="4" r:id="rId1"/>
    <sheet name="Fig6C" sheetId="3" r:id="rId2"/>
    <sheet name="Fig6D" sheetId="6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3" i="6" l="1"/>
  <c r="J19" i="6"/>
  <c r="J15" i="6"/>
  <c r="J11" i="6"/>
  <c r="J7" i="6"/>
  <c r="J47" i="6"/>
  <c r="J43" i="6"/>
  <c r="J39" i="6"/>
  <c r="J35" i="6"/>
  <c r="J31" i="6"/>
  <c r="K210" i="4"/>
  <c r="K204" i="4"/>
  <c r="K194" i="4"/>
  <c r="K188" i="4"/>
  <c r="K178" i="4"/>
  <c r="K172" i="4"/>
  <c r="K162" i="4"/>
  <c r="K156" i="4"/>
  <c r="K146" i="4"/>
  <c r="K140" i="4"/>
  <c r="K130" i="4"/>
  <c r="K124" i="4"/>
  <c r="K116" i="4"/>
  <c r="K110" i="4"/>
  <c r="K100" i="4"/>
  <c r="K94" i="4"/>
  <c r="K86" i="4"/>
  <c r="K80" i="4"/>
  <c r="K70" i="4"/>
  <c r="K64" i="4"/>
  <c r="K54" i="4"/>
  <c r="K48" i="4"/>
  <c r="K38" i="4"/>
  <c r="K32" i="4"/>
  <c r="K23" i="4"/>
  <c r="K17" i="4"/>
  <c r="K9" i="4"/>
  <c r="K3" i="4"/>
  <c r="N105" i="3"/>
  <c r="N99" i="3"/>
  <c r="N90" i="3"/>
  <c r="N84" i="3"/>
  <c r="N75" i="3"/>
  <c r="N69" i="3"/>
  <c r="N59" i="3"/>
  <c r="N53" i="3"/>
  <c r="N44" i="3"/>
  <c r="N38" i="3"/>
  <c r="N30" i="3"/>
  <c r="N24" i="3"/>
  <c r="N16" i="3"/>
  <c r="N10" i="3"/>
  <c r="G205" i="4"/>
  <c r="G206" i="4"/>
  <c r="G207" i="4"/>
  <c r="G208" i="4"/>
  <c r="G209" i="4"/>
  <c r="G210" i="4"/>
  <c r="G211" i="4"/>
  <c r="G212" i="4"/>
  <c r="G213" i="4"/>
  <c r="G214" i="4"/>
  <c r="G215" i="4"/>
  <c r="G204" i="4"/>
  <c r="G189" i="4"/>
  <c r="G190" i="4"/>
  <c r="G191" i="4"/>
  <c r="G192" i="4"/>
  <c r="G193" i="4"/>
  <c r="G194" i="4"/>
  <c r="G195" i="4"/>
  <c r="G196" i="4"/>
  <c r="G198" i="4"/>
  <c r="G199" i="4"/>
  <c r="G188" i="4"/>
  <c r="G173" i="4"/>
  <c r="G174" i="4"/>
  <c r="G175" i="4"/>
  <c r="G176" i="4"/>
  <c r="G177" i="4"/>
  <c r="G178" i="4"/>
  <c r="G179" i="4"/>
  <c r="G180" i="4"/>
  <c r="G181" i="4"/>
  <c r="G182" i="4"/>
  <c r="G183" i="4"/>
  <c r="G172" i="4"/>
  <c r="G157" i="4"/>
  <c r="G158" i="4"/>
  <c r="G159" i="4"/>
  <c r="G160" i="4"/>
  <c r="G161" i="4"/>
  <c r="G162" i="4"/>
  <c r="G163" i="4"/>
  <c r="G164" i="4"/>
  <c r="G165" i="4"/>
  <c r="G166" i="4"/>
  <c r="G167" i="4"/>
  <c r="G156" i="4"/>
  <c r="G141" i="4"/>
  <c r="G142" i="4"/>
  <c r="G143" i="4"/>
  <c r="G144" i="4"/>
  <c r="G145" i="4"/>
  <c r="G146" i="4"/>
  <c r="G147" i="4"/>
  <c r="G148" i="4"/>
  <c r="G149" i="4"/>
  <c r="G150" i="4"/>
  <c r="G151" i="4"/>
  <c r="G140" i="4"/>
  <c r="G125" i="4"/>
  <c r="G126" i="4"/>
  <c r="G127" i="4"/>
  <c r="G128" i="4"/>
  <c r="G130" i="4"/>
  <c r="G131" i="4"/>
  <c r="G132" i="4"/>
  <c r="G133" i="4"/>
  <c r="G134" i="4"/>
  <c r="G135" i="4"/>
  <c r="G124" i="4"/>
  <c r="G112" i="4"/>
  <c r="G113" i="4"/>
  <c r="G114" i="4"/>
  <c r="G115" i="4"/>
  <c r="G116" i="4"/>
  <c r="G117" i="4"/>
  <c r="G118" i="4"/>
  <c r="G119" i="4"/>
  <c r="G120" i="4"/>
  <c r="G121" i="4"/>
  <c r="G110" i="4"/>
  <c r="G95" i="4"/>
  <c r="G96" i="4"/>
  <c r="G97" i="4"/>
  <c r="G98" i="4"/>
  <c r="G99" i="4"/>
  <c r="G100" i="4"/>
  <c r="G102" i="4"/>
  <c r="G103" i="4"/>
  <c r="G104" i="4"/>
  <c r="G105" i="4"/>
  <c r="G94" i="4"/>
  <c r="G81" i="4"/>
  <c r="G82" i="4"/>
  <c r="G83" i="4"/>
  <c r="G84" i="4"/>
  <c r="G85" i="4"/>
  <c r="G86" i="4"/>
  <c r="G87" i="4"/>
  <c r="G88" i="4"/>
  <c r="G89" i="4"/>
  <c r="G90" i="4"/>
  <c r="G91" i="4"/>
  <c r="G80" i="4"/>
  <c r="G65" i="4"/>
  <c r="G66" i="4"/>
  <c r="G67" i="4"/>
  <c r="G68" i="4"/>
  <c r="G69" i="4"/>
  <c r="G70" i="4"/>
  <c r="G71" i="4"/>
  <c r="G72" i="4"/>
  <c r="G73" i="4"/>
  <c r="G74" i="4"/>
  <c r="G75" i="4"/>
  <c r="G64" i="4"/>
  <c r="G49" i="4"/>
  <c r="G50" i="4"/>
  <c r="G51" i="4"/>
  <c r="G52" i="4"/>
  <c r="G53" i="4"/>
  <c r="G54" i="4"/>
  <c r="G55" i="4"/>
  <c r="G56" i="4"/>
  <c r="G57" i="4"/>
  <c r="G58" i="4"/>
  <c r="G59" i="4"/>
  <c r="G48" i="4"/>
  <c r="G33" i="4"/>
  <c r="G34" i="4"/>
  <c r="G35" i="4"/>
  <c r="G36" i="4"/>
  <c r="G37" i="4"/>
  <c r="G38" i="4"/>
  <c r="G39" i="4"/>
  <c r="G40" i="4"/>
  <c r="G41" i="4"/>
  <c r="G42" i="4"/>
  <c r="G43" i="4"/>
  <c r="G32" i="4"/>
  <c r="G18" i="4"/>
  <c r="G19" i="4"/>
  <c r="G20" i="4"/>
  <c r="G21" i="4"/>
  <c r="G22" i="4"/>
  <c r="G23" i="4"/>
  <c r="G24" i="4"/>
  <c r="G25" i="4"/>
  <c r="G26" i="4"/>
  <c r="G27" i="4"/>
  <c r="G28" i="4"/>
  <c r="G17" i="4"/>
  <c r="G4" i="4"/>
  <c r="G5" i="4"/>
  <c r="G6" i="4"/>
  <c r="G7" i="4"/>
  <c r="G8" i="4"/>
  <c r="G9" i="4"/>
  <c r="G10" i="4"/>
  <c r="G11" i="4"/>
  <c r="G13" i="4"/>
  <c r="G14" i="4"/>
  <c r="G3" i="4"/>
  <c r="G49" i="6"/>
  <c r="G48" i="6"/>
  <c r="G47" i="6"/>
  <c r="G45" i="6"/>
  <c r="G44" i="6"/>
  <c r="G43" i="6"/>
  <c r="G41" i="6"/>
  <c r="G40" i="6"/>
  <c r="G39" i="6"/>
  <c r="G37" i="6"/>
  <c r="G36" i="6"/>
  <c r="G35" i="6"/>
  <c r="G32" i="6"/>
  <c r="G33" i="6"/>
  <c r="G31" i="6"/>
  <c r="F49" i="6"/>
  <c r="F48" i="6"/>
  <c r="F47" i="6"/>
  <c r="I47" i="6"/>
  <c r="H47" i="6"/>
  <c r="F45" i="6"/>
  <c r="F44" i="6"/>
  <c r="F43" i="6"/>
  <c r="I43" i="6"/>
  <c r="H43" i="6"/>
  <c r="F41" i="6"/>
  <c r="F40" i="6"/>
  <c r="F39" i="6"/>
  <c r="I39" i="6"/>
  <c r="H39" i="6"/>
  <c r="F37" i="6"/>
  <c r="F36" i="6"/>
  <c r="F35" i="6"/>
  <c r="I35" i="6"/>
  <c r="H35" i="6"/>
  <c r="F33" i="6"/>
  <c r="F32" i="6"/>
  <c r="F31" i="6"/>
  <c r="I31" i="6"/>
  <c r="H31" i="6"/>
  <c r="G29" i="6"/>
  <c r="F25" i="6"/>
  <c r="F7" i="6"/>
  <c r="F8" i="6"/>
  <c r="F9" i="6"/>
  <c r="G5" i="6"/>
  <c r="G25" i="6"/>
  <c r="F24" i="6"/>
  <c r="G24" i="6"/>
  <c r="F23" i="6"/>
  <c r="G23" i="6"/>
  <c r="F21" i="6"/>
  <c r="G21" i="6"/>
  <c r="F20" i="6"/>
  <c r="G20" i="6"/>
  <c r="F19" i="6"/>
  <c r="G19" i="6"/>
  <c r="F17" i="6"/>
  <c r="G17" i="6"/>
  <c r="F16" i="6"/>
  <c r="G16" i="6"/>
  <c r="F15" i="6"/>
  <c r="G15" i="6"/>
  <c r="F13" i="6"/>
  <c r="G13" i="6"/>
  <c r="F12" i="6"/>
  <c r="G12" i="6"/>
  <c r="F11" i="6"/>
  <c r="G11" i="6"/>
  <c r="G8" i="6"/>
  <c r="G9" i="6"/>
  <c r="G7" i="6"/>
  <c r="I23" i="6"/>
  <c r="H23" i="6"/>
  <c r="I19" i="6"/>
  <c r="H19" i="6"/>
  <c r="I15" i="6"/>
  <c r="H15" i="6"/>
  <c r="I11" i="6"/>
  <c r="H11" i="6"/>
  <c r="I7" i="6"/>
  <c r="H7" i="6"/>
  <c r="I99" i="3"/>
  <c r="I100" i="3"/>
  <c r="I101" i="3"/>
  <c r="I102" i="3"/>
  <c r="I103" i="3"/>
  <c r="I104" i="3"/>
  <c r="J98" i="3"/>
  <c r="J100" i="3"/>
  <c r="J101" i="3"/>
  <c r="J102" i="3"/>
  <c r="J103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93" i="3"/>
  <c r="I94" i="3"/>
  <c r="I95" i="3"/>
  <c r="I84" i="3"/>
  <c r="I85" i="3"/>
  <c r="I86" i="3"/>
  <c r="I87" i="3"/>
  <c r="I88" i="3"/>
  <c r="J83" i="3"/>
  <c r="J95" i="3"/>
  <c r="J99" i="3"/>
  <c r="K109" i="3"/>
  <c r="K107" i="3"/>
  <c r="K99" i="3"/>
  <c r="K101" i="3"/>
  <c r="K103" i="3"/>
  <c r="K105" i="3"/>
  <c r="O105" i="3"/>
  <c r="M105" i="3"/>
  <c r="L105" i="3"/>
  <c r="M99" i="3"/>
  <c r="L99" i="3"/>
  <c r="J85" i="3"/>
  <c r="J86" i="3"/>
  <c r="J87" i="3"/>
  <c r="J88" i="3"/>
  <c r="I90" i="3"/>
  <c r="J90" i="3"/>
  <c r="I91" i="3"/>
  <c r="J91" i="3"/>
  <c r="I92" i="3"/>
  <c r="J92" i="3"/>
  <c r="J93" i="3"/>
  <c r="J94" i="3"/>
  <c r="J84" i="3"/>
  <c r="K94" i="3"/>
  <c r="K92" i="3"/>
  <c r="K84" i="3"/>
  <c r="K86" i="3"/>
  <c r="K88" i="3"/>
  <c r="K90" i="3"/>
  <c r="O90" i="3"/>
  <c r="M90" i="3"/>
  <c r="L90" i="3"/>
  <c r="M84" i="3"/>
  <c r="L84" i="3"/>
  <c r="I57" i="3"/>
  <c r="I58" i="3"/>
  <c r="I55" i="3"/>
  <c r="I53" i="3"/>
  <c r="I54" i="3"/>
  <c r="I56" i="3"/>
  <c r="J52" i="3"/>
  <c r="J54" i="3"/>
  <c r="J55" i="3"/>
  <c r="J56" i="3"/>
  <c r="J57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J53" i="3"/>
  <c r="I69" i="3"/>
  <c r="I70" i="3"/>
  <c r="I71" i="3"/>
  <c r="I72" i="3"/>
  <c r="I73" i="3"/>
  <c r="I74" i="3"/>
  <c r="J68" i="3"/>
  <c r="K63" i="3"/>
  <c r="K61" i="3"/>
  <c r="K53" i="3"/>
  <c r="K55" i="3"/>
  <c r="K57" i="3"/>
  <c r="K59" i="3"/>
  <c r="O59" i="3"/>
  <c r="M59" i="3"/>
  <c r="L59" i="3"/>
  <c r="M53" i="3"/>
  <c r="L53" i="3"/>
  <c r="J70" i="3"/>
  <c r="J71" i="3"/>
  <c r="J72" i="3"/>
  <c r="J73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J69" i="3"/>
  <c r="K79" i="3"/>
  <c r="K77" i="3"/>
  <c r="K69" i="3"/>
  <c r="K71" i="3"/>
  <c r="K73" i="3"/>
  <c r="K75" i="3"/>
  <c r="O75" i="3"/>
  <c r="M75" i="3"/>
  <c r="L75" i="3"/>
  <c r="M69" i="3"/>
  <c r="L69" i="3"/>
  <c r="I39" i="3"/>
  <c r="I38" i="3"/>
  <c r="I40" i="3"/>
  <c r="I41" i="3"/>
  <c r="I42" i="3"/>
  <c r="I43" i="3"/>
  <c r="J37" i="3"/>
  <c r="J39" i="3"/>
  <c r="J40" i="3"/>
  <c r="J41" i="3"/>
  <c r="J42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J38" i="3"/>
  <c r="K48" i="3"/>
  <c r="K46" i="3"/>
  <c r="K38" i="3"/>
  <c r="K40" i="3"/>
  <c r="K42" i="3"/>
  <c r="K44" i="3"/>
  <c r="O44" i="3"/>
  <c r="M44" i="3"/>
  <c r="L44" i="3"/>
  <c r="M38" i="3"/>
  <c r="L38" i="3"/>
  <c r="I29" i="3"/>
  <c r="I27" i="3"/>
  <c r="I24" i="3"/>
  <c r="I28" i="3"/>
  <c r="I25" i="3"/>
  <c r="J23" i="3"/>
  <c r="J25" i="3"/>
  <c r="J27" i="3"/>
  <c r="J28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J24" i="3"/>
  <c r="K34" i="3"/>
  <c r="K32" i="3"/>
  <c r="K24" i="3"/>
  <c r="K26" i="3"/>
  <c r="K28" i="3"/>
  <c r="K30" i="3"/>
  <c r="O30" i="3"/>
  <c r="M30" i="3"/>
  <c r="L30" i="3"/>
  <c r="M24" i="3"/>
  <c r="L24" i="3"/>
  <c r="I10" i="3"/>
  <c r="I11" i="3"/>
  <c r="I12" i="3"/>
  <c r="I13" i="3"/>
  <c r="I14" i="3"/>
  <c r="I15" i="3"/>
  <c r="J9" i="3"/>
  <c r="J11" i="3"/>
  <c r="J12" i="3"/>
  <c r="J13" i="3"/>
  <c r="J14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J10" i="3"/>
  <c r="F215" i="4"/>
  <c r="F214" i="4"/>
  <c r="H214" i="4"/>
  <c r="F213" i="4"/>
  <c r="F212" i="4"/>
  <c r="H212" i="4"/>
  <c r="F211" i="4"/>
  <c r="F204" i="4"/>
  <c r="F205" i="4"/>
  <c r="H204" i="4"/>
  <c r="F206" i="4"/>
  <c r="F207" i="4"/>
  <c r="H206" i="4"/>
  <c r="F208" i="4"/>
  <c r="F209" i="4"/>
  <c r="H208" i="4"/>
  <c r="F210" i="4"/>
  <c r="H210" i="4"/>
  <c r="L210" i="4"/>
  <c r="J210" i="4"/>
  <c r="I210" i="4"/>
  <c r="J204" i="4"/>
  <c r="I204" i="4"/>
  <c r="G203" i="4"/>
  <c r="F199" i="4"/>
  <c r="F198" i="4"/>
  <c r="H198" i="4"/>
  <c r="F196" i="4"/>
  <c r="H196" i="4"/>
  <c r="F195" i="4"/>
  <c r="F188" i="4"/>
  <c r="F189" i="4"/>
  <c r="H188" i="4"/>
  <c r="F190" i="4"/>
  <c r="F191" i="4"/>
  <c r="H190" i="4"/>
  <c r="F192" i="4"/>
  <c r="F193" i="4"/>
  <c r="H192" i="4"/>
  <c r="F194" i="4"/>
  <c r="H194" i="4"/>
  <c r="L194" i="4"/>
  <c r="J194" i="4"/>
  <c r="I194" i="4"/>
  <c r="J188" i="4"/>
  <c r="I188" i="4"/>
  <c r="G187" i="4"/>
  <c r="F183" i="4"/>
  <c r="F182" i="4"/>
  <c r="H182" i="4"/>
  <c r="F181" i="4"/>
  <c r="F180" i="4"/>
  <c r="H180" i="4"/>
  <c r="F179" i="4"/>
  <c r="F172" i="4"/>
  <c r="F173" i="4"/>
  <c r="H172" i="4"/>
  <c r="F174" i="4"/>
  <c r="F175" i="4"/>
  <c r="H174" i="4"/>
  <c r="F176" i="4"/>
  <c r="F177" i="4"/>
  <c r="H176" i="4"/>
  <c r="F178" i="4"/>
  <c r="H178" i="4"/>
  <c r="L178" i="4"/>
  <c r="J178" i="4"/>
  <c r="I178" i="4"/>
  <c r="J172" i="4"/>
  <c r="I172" i="4"/>
  <c r="G171" i="4"/>
  <c r="F167" i="4"/>
  <c r="F166" i="4"/>
  <c r="H166" i="4"/>
  <c r="F165" i="4"/>
  <c r="F164" i="4"/>
  <c r="H164" i="4"/>
  <c r="F163" i="4"/>
  <c r="F156" i="4"/>
  <c r="F157" i="4"/>
  <c r="H156" i="4"/>
  <c r="F158" i="4"/>
  <c r="F159" i="4"/>
  <c r="H158" i="4"/>
  <c r="F160" i="4"/>
  <c r="F161" i="4"/>
  <c r="H160" i="4"/>
  <c r="F162" i="4"/>
  <c r="H162" i="4"/>
  <c r="L162" i="4"/>
  <c r="J162" i="4"/>
  <c r="I162" i="4"/>
  <c r="J156" i="4"/>
  <c r="I156" i="4"/>
  <c r="G155" i="4"/>
  <c r="F151" i="4"/>
  <c r="F150" i="4"/>
  <c r="H150" i="4"/>
  <c r="F149" i="4"/>
  <c r="F148" i="4"/>
  <c r="H148" i="4"/>
  <c r="F147" i="4"/>
  <c r="F140" i="4"/>
  <c r="F141" i="4"/>
  <c r="H140" i="4"/>
  <c r="F142" i="4"/>
  <c r="F143" i="4"/>
  <c r="H142" i="4"/>
  <c r="F144" i="4"/>
  <c r="F145" i="4"/>
  <c r="H144" i="4"/>
  <c r="F146" i="4"/>
  <c r="H146" i="4"/>
  <c r="L146" i="4"/>
  <c r="J146" i="4"/>
  <c r="I146" i="4"/>
  <c r="J140" i="4"/>
  <c r="I140" i="4"/>
  <c r="G139" i="4"/>
  <c r="F135" i="4"/>
  <c r="F134" i="4"/>
  <c r="H134" i="4"/>
  <c r="F133" i="4"/>
  <c r="F132" i="4"/>
  <c r="H132" i="4"/>
  <c r="F131" i="4"/>
  <c r="F124" i="4"/>
  <c r="F125" i="4"/>
  <c r="H124" i="4"/>
  <c r="F126" i="4"/>
  <c r="F127" i="4"/>
  <c r="H126" i="4"/>
  <c r="F128" i="4"/>
  <c r="H128" i="4"/>
  <c r="F130" i="4"/>
  <c r="H130" i="4"/>
  <c r="L130" i="4"/>
  <c r="J130" i="4"/>
  <c r="I130" i="4"/>
  <c r="J124" i="4"/>
  <c r="I124" i="4"/>
  <c r="G123" i="4"/>
  <c r="F121" i="4"/>
  <c r="F120" i="4"/>
  <c r="H120" i="4"/>
  <c r="F119" i="4"/>
  <c r="F118" i="4"/>
  <c r="H118" i="4"/>
  <c r="F117" i="4"/>
  <c r="F110" i="4"/>
  <c r="H110" i="4"/>
  <c r="F112" i="4"/>
  <c r="F113" i="4"/>
  <c r="H112" i="4"/>
  <c r="F114" i="4"/>
  <c r="F115" i="4"/>
  <c r="H114" i="4"/>
  <c r="F116" i="4"/>
  <c r="H116" i="4"/>
  <c r="L116" i="4"/>
  <c r="J116" i="4"/>
  <c r="I116" i="4"/>
  <c r="J110" i="4"/>
  <c r="I110" i="4"/>
  <c r="G109" i="4"/>
  <c r="F105" i="4"/>
  <c r="F103" i="4"/>
  <c r="F104" i="4"/>
  <c r="H104" i="4"/>
  <c r="F102" i="4"/>
  <c r="H102" i="4"/>
  <c r="F94" i="4"/>
  <c r="F95" i="4"/>
  <c r="H94" i="4"/>
  <c r="F96" i="4"/>
  <c r="F97" i="4"/>
  <c r="H96" i="4"/>
  <c r="F98" i="4"/>
  <c r="F99" i="4"/>
  <c r="H98" i="4"/>
  <c r="F100" i="4"/>
  <c r="H100" i="4"/>
  <c r="L100" i="4"/>
  <c r="J100" i="4"/>
  <c r="I100" i="4"/>
  <c r="J94" i="4"/>
  <c r="I94" i="4"/>
  <c r="G93" i="4"/>
  <c r="F91" i="4"/>
  <c r="F89" i="4"/>
  <c r="F90" i="4"/>
  <c r="H90" i="4"/>
  <c r="F88" i="4"/>
  <c r="H88" i="4"/>
  <c r="F87" i="4"/>
  <c r="F80" i="4"/>
  <c r="F81" i="4"/>
  <c r="H80" i="4"/>
  <c r="F82" i="4"/>
  <c r="F83" i="4"/>
  <c r="H82" i="4"/>
  <c r="F84" i="4"/>
  <c r="F85" i="4"/>
  <c r="H84" i="4"/>
  <c r="F86" i="4"/>
  <c r="H86" i="4"/>
  <c r="L86" i="4"/>
  <c r="J86" i="4"/>
  <c r="I86" i="4"/>
  <c r="J80" i="4"/>
  <c r="I80" i="4"/>
  <c r="G79" i="4"/>
  <c r="F75" i="4"/>
  <c r="F73" i="4"/>
  <c r="F74" i="4"/>
  <c r="H74" i="4"/>
  <c r="F72" i="4"/>
  <c r="H72" i="4"/>
  <c r="F71" i="4"/>
  <c r="F64" i="4"/>
  <c r="F65" i="4"/>
  <c r="H64" i="4"/>
  <c r="F66" i="4"/>
  <c r="F67" i="4"/>
  <c r="H66" i="4"/>
  <c r="F68" i="4"/>
  <c r="F69" i="4"/>
  <c r="H68" i="4"/>
  <c r="F70" i="4"/>
  <c r="H70" i="4"/>
  <c r="L70" i="4"/>
  <c r="J70" i="4"/>
  <c r="I70" i="4"/>
  <c r="J64" i="4"/>
  <c r="I64" i="4"/>
  <c r="G63" i="4"/>
  <c r="F59" i="4"/>
  <c r="F57" i="4"/>
  <c r="F58" i="4"/>
  <c r="H58" i="4"/>
  <c r="F56" i="4"/>
  <c r="H56" i="4"/>
  <c r="F55" i="4"/>
  <c r="F48" i="4"/>
  <c r="F49" i="4"/>
  <c r="H48" i="4"/>
  <c r="F50" i="4"/>
  <c r="F51" i="4"/>
  <c r="H50" i="4"/>
  <c r="F52" i="4"/>
  <c r="F53" i="4"/>
  <c r="H52" i="4"/>
  <c r="F54" i="4"/>
  <c r="H54" i="4"/>
  <c r="L54" i="4"/>
  <c r="J54" i="4"/>
  <c r="I54" i="4"/>
  <c r="J48" i="4"/>
  <c r="I48" i="4"/>
  <c r="G47" i="4"/>
  <c r="F43" i="4"/>
  <c r="F41" i="4"/>
  <c r="F42" i="4"/>
  <c r="H42" i="4"/>
  <c r="F40" i="4"/>
  <c r="H40" i="4"/>
  <c r="F39" i="4"/>
  <c r="F32" i="4"/>
  <c r="F33" i="4"/>
  <c r="H32" i="4"/>
  <c r="F34" i="4"/>
  <c r="F35" i="4"/>
  <c r="H34" i="4"/>
  <c r="F36" i="4"/>
  <c r="F37" i="4"/>
  <c r="H36" i="4"/>
  <c r="F38" i="4"/>
  <c r="H38" i="4"/>
  <c r="L38" i="4"/>
  <c r="J38" i="4"/>
  <c r="I38" i="4"/>
  <c r="J32" i="4"/>
  <c r="I32" i="4"/>
  <c r="G31" i="4"/>
  <c r="F28" i="4"/>
  <c r="F27" i="4"/>
  <c r="H27" i="4"/>
  <c r="F26" i="4"/>
  <c r="F25" i="4"/>
  <c r="H25" i="4"/>
  <c r="F24" i="4"/>
  <c r="F17" i="4"/>
  <c r="F18" i="4"/>
  <c r="H17" i="4"/>
  <c r="F19" i="4"/>
  <c r="F20" i="4"/>
  <c r="H19" i="4"/>
  <c r="F21" i="4"/>
  <c r="F22" i="4"/>
  <c r="H21" i="4"/>
  <c r="F23" i="4"/>
  <c r="H23" i="4"/>
  <c r="L23" i="4"/>
  <c r="J23" i="4"/>
  <c r="I23" i="4"/>
  <c r="J17" i="4"/>
  <c r="I17" i="4"/>
  <c r="G16" i="4"/>
  <c r="F14" i="4"/>
  <c r="F13" i="4"/>
  <c r="H13" i="4"/>
  <c r="F11" i="4"/>
  <c r="H11" i="4"/>
  <c r="F10" i="4"/>
  <c r="F3" i="4"/>
  <c r="F4" i="4"/>
  <c r="H3" i="4"/>
  <c r="F5" i="4"/>
  <c r="F6" i="4"/>
  <c r="H5" i="4"/>
  <c r="F7" i="4"/>
  <c r="F8" i="4"/>
  <c r="H7" i="4"/>
  <c r="F9" i="4"/>
  <c r="H9" i="4"/>
  <c r="L9" i="4"/>
  <c r="J9" i="4"/>
  <c r="I9" i="4"/>
  <c r="J3" i="4"/>
  <c r="I3" i="4"/>
  <c r="G2" i="4"/>
  <c r="K20" i="3"/>
  <c r="K18" i="3"/>
  <c r="K10" i="3"/>
  <c r="K12" i="3"/>
  <c r="K14" i="3"/>
  <c r="K16" i="3"/>
  <c r="O16" i="3"/>
  <c r="M16" i="3"/>
  <c r="L16" i="3"/>
  <c r="M10" i="3"/>
  <c r="L10" i="3"/>
  <c r="K15" i="6"/>
  <c r="K19" i="6"/>
  <c r="K23" i="6"/>
  <c r="K39" i="6"/>
  <c r="K43" i="6"/>
  <c r="K47" i="6"/>
</calcChain>
</file>

<file path=xl/sharedStrings.xml><?xml version="1.0" encoding="utf-8"?>
<sst xmlns="http://schemas.openxmlformats.org/spreadsheetml/2006/main" count="149" uniqueCount="34">
  <si>
    <t>GFP</t>
  </si>
  <si>
    <t>Dnmt3a</t>
  </si>
  <si>
    <t>WT</t>
  </si>
  <si>
    <t>KO</t>
  </si>
  <si>
    <t>shScr</t>
  </si>
  <si>
    <t>NaN</t>
  </si>
  <si>
    <t>shDnmt3a</t>
  </si>
  <si>
    <t>#1</t>
  </si>
  <si>
    <t>#2</t>
  </si>
  <si>
    <t>#3</t>
  </si>
  <si>
    <t>#4</t>
  </si>
  <si>
    <t>distal #1</t>
  </si>
  <si>
    <t>distal #2</t>
  </si>
  <si>
    <t>distal #3</t>
  </si>
  <si>
    <t>distal 1</t>
  </si>
  <si>
    <t>distal2</t>
  </si>
  <si>
    <t>Fgf21_Luc</t>
  </si>
  <si>
    <t>-</t>
  </si>
  <si>
    <t>+</t>
  </si>
  <si>
    <t>Renilla</t>
  </si>
  <si>
    <t>Firefly</t>
  </si>
  <si>
    <t>Fold stimulation</t>
  </si>
  <si>
    <t>AVG</t>
  </si>
  <si>
    <t>STD</t>
  </si>
  <si>
    <t>SEM</t>
  </si>
  <si>
    <t>p-value</t>
  </si>
  <si>
    <t>Firefly/Renilla</t>
  </si>
  <si>
    <t>Exp1</t>
  </si>
  <si>
    <t>Exp2</t>
  </si>
  <si>
    <t>input</t>
  </si>
  <si>
    <t>Fold enrichment</t>
  </si>
  <si>
    <t>AVG Fold</t>
  </si>
  <si>
    <t>IP</t>
  </si>
  <si>
    <t>distal3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</si>
</sst>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2" fontId="4" fillId="0" borderId="0" xfId="0" applyNumberFormat="1" applyFont="1" applyFill="1" applyBorder="1" applyAlignment="1" applyProtection="1">
      <alignment vertical="top"/>
      <protection locked="0"/>
    </xf>
    <xf numFmtId="0" fontId="5" fillId="3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Alignment="1" applyProtection="1"/>
    <xf numFmtId="0" fontId="4" fillId="3" borderId="0" xfId="0" applyFont="1" applyFill="1" applyAlignment="1" applyProtection="1"/>
    <xf numFmtId="0" fontId="6" fillId="0" borderId="0" xfId="0" applyFont="1"/>
    <xf numFmtId="0" fontId="6" fillId="0" borderId="0" xfId="0" applyFont="1" applyFill="1" applyBorder="1" applyAlignment="1" applyProtection="1">
      <alignment vertical="top"/>
      <protection locked="0"/>
    </xf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6" fillId="0" borderId="0" xfId="0" applyFont="1" applyFill="1"/>
    <xf numFmtId="0" fontId="6" fillId="2" borderId="0" xfId="0" applyFont="1" applyFill="1"/>
    <xf numFmtId="0" fontId="7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7"/>
  <sheetViews>
    <sheetView workbookViewId="0">
      <selection activeCell="K33" sqref="K33"/>
    </sheetView>
  </sheetViews>
  <sheetFormatPr baseColWidth="10" defaultRowHeight="14" x14ac:dyDescent="0.15"/>
  <cols>
    <col min="1" max="2" width="10.83203125" style="9"/>
    <col min="3" max="6" width="11" style="9" bestFit="1" customWidth="1"/>
    <col min="7" max="7" width="12.33203125" style="9" bestFit="1" customWidth="1"/>
    <col min="8" max="12" width="11" style="9" bestFit="1" customWidth="1"/>
    <col min="13" max="15" width="10.83203125" style="9"/>
    <col min="16" max="19" width="11" style="9" bestFit="1" customWidth="1"/>
    <col min="20" max="20" width="10.83203125" style="9"/>
    <col min="21" max="24" width="11" style="9" bestFit="1" customWidth="1"/>
    <col min="25" max="25" width="10.83203125" style="9"/>
    <col min="26" max="29" width="11" style="9" bestFit="1" customWidth="1"/>
    <col min="30" max="16384" width="10.83203125" style="9"/>
  </cols>
  <sheetData>
    <row r="1" spans="1:33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/>
      <c r="Z1" s="6"/>
      <c r="AA1" s="6"/>
      <c r="AB1" s="6"/>
      <c r="AC1" s="1"/>
      <c r="AD1" s="1"/>
      <c r="AE1" s="1"/>
      <c r="AF1" s="1"/>
      <c r="AG1" s="1"/>
    </row>
    <row r="2" spans="1:33" x14ac:dyDescent="0.15">
      <c r="A2" s="2" t="s">
        <v>7</v>
      </c>
      <c r="C2" s="1"/>
      <c r="D2" s="1" t="s">
        <v>29</v>
      </c>
      <c r="E2" s="1" t="s">
        <v>32</v>
      </c>
      <c r="F2" s="1"/>
      <c r="G2" s="1">
        <f>AVERAGE(F3:F8)</f>
        <v>5.1862445783333326</v>
      </c>
      <c r="H2" s="1" t="s">
        <v>30</v>
      </c>
      <c r="I2" s="1" t="s">
        <v>31</v>
      </c>
      <c r="J2" s="1" t="s">
        <v>23</v>
      </c>
      <c r="K2" s="1" t="s">
        <v>24</v>
      </c>
      <c r="L2" s="1" t="s">
        <v>25</v>
      </c>
      <c r="M2" s="2"/>
      <c r="N2" s="1"/>
      <c r="O2" s="1"/>
      <c r="P2" s="1"/>
      <c r="Q2" s="1"/>
      <c r="R2" s="1"/>
      <c r="S2" s="1"/>
      <c r="T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15">
      <c r="A3" s="1"/>
      <c r="B3" s="1" t="s">
        <v>0</v>
      </c>
      <c r="C3" s="9">
        <v>1</v>
      </c>
      <c r="D3" s="3">
        <v>22.777484879999999</v>
      </c>
      <c r="E3" s="3">
        <v>28.254255749999999</v>
      </c>
      <c r="F3" s="1">
        <f>E3-D3</f>
        <v>5.4767708699999993</v>
      </c>
      <c r="G3" s="1">
        <f>2^($G$2-F3)</f>
        <v>0.8176037442776054</v>
      </c>
      <c r="H3" s="4">
        <f>AVERAGE(G3:G4)</f>
        <v>0.86365582261263318</v>
      </c>
      <c r="I3" s="4">
        <f>AVERAGE(H3:H7)</f>
        <v>1.1183330284729807</v>
      </c>
      <c r="J3" s="4">
        <f>STDEV(H3:H7)</f>
        <v>0.23508738338819096</v>
      </c>
      <c r="K3" s="4">
        <f>J3/SQRT(3)</f>
        <v>0.13572776408225681</v>
      </c>
      <c r="L3" s="1"/>
      <c r="N3" s="2" t="s">
        <v>7</v>
      </c>
      <c r="O3" s="1"/>
      <c r="P3" s="1" t="s">
        <v>22</v>
      </c>
      <c r="Q3" s="1" t="s">
        <v>23</v>
      </c>
      <c r="R3" s="1" t="s">
        <v>24</v>
      </c>
      <c r="S3" s="1" t="s">
        <v>25</v>
      </c>
      <c r="T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15">
      <c r="A4" s="1"/>
      <c r="B4" s="1"/>
      <c r="D4" s="3">
        <v>21.776397639999999</v>
      </c>
      <c r="E4" s="3">
        <v>27.099166929999999</v>
      </c>
      <c r="F4" s="1">
        <f t="shared" ref="F4:F14" si="0">E4-D4</f>
        <v>5.3227692900000001</v>
      </c>
      <c r="G4" s="1">
        <f t="shared" ref="G4:G14" si="1">2^($G$2-F4)</f>
        <v>0.90970790094766085</v>
      </c>
      <c r="H4" s="4"/>
      <c r="I4" s="4"/>
      <c r="J4" s="4"/>
      <c r="K4" s="4"/>
      <c r="L4" s="1"/>
      <c r="N4" s="2"/>
      <c r="O4" s="1" t="s">
        <v>0</v>
      </c>
      <c r="P4" s="1">
        <v>1.1183330284729807</v>
      </c>
      <c r="Q4" s="1">
        <v>0.23508738338819096</v>
      </c>
      <c r="R4" s="1">
        <v>0.13572776408225681</v>
      </c>
      <c r="S4" s="1"/>
      <c r="T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x14ac:dyDescent="0.15">
      <c r="A5" s="1"/>
      <c r="B5" s="1"/>
      <c r="C5" s="9">
        <v>2</v>
      </c>
      <c r="D5" s="3">
        <v>23.39372423</v>
      </c>
      <c r="E5" s="3">
        <v>28.555924739999998</v>
      </c>
      <c r="F5" s="1">
        <f t="shared" si="0"/>
        <v>5.1622005099999981</v>
      </c>
      <c r="G5" s="1">
        <f t="shared" si="1"/>
        <v>1.0168057320038171</v>
      </c>
      <c r="H5" s="4">
        <f>AVERAGE(G5:G6)</f>
        <v>1.3270394287168401</v>
      </c>
      <c r="I5" s="4"/>
      <c r="J5" s="4"/>
      <c r="K5" s="4"/>
      <c r="L5" s="1"/>
      <c r="N5" s="2"/>
      <c r="O5" s="1" t="s">
        <v>1</v>
      </c>
      <c r="P5" s="1">
        <v>4.6891292323982681</v>
      </c>
      <c r="Q5" s="1">
        <v>0.37396851428113831</v>
      </c>
      <c r="R5" s="1">
        <v>0.21591082238865963</v>
      </c>
      <c r="S5" s="1">
        <v>1.5094521997876886E-4</v>
      </c>
      <c r="T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x14ac:dyDescent="0.15">
      <c r="A6" s="1"/>
      <c r="B6" s="1"/>
      <c r="D6" s="3">
        <v>22.789843900000001</v>
      </c>
      <c r="E6" s="3">
        <v>27.264793470000001</v>
      </c>
      <c r="F6" s="1">
        <f t="shared" si="0"/>
        <v>4.4749495699999997</v>
      </c>
      <c r="G6" s="1">
        <f t="shared" si="1"/>
        <v>1.6372731254298631</v>
      </c>
      <c r="H6" s="4"/>
      <c r="I6" s="4"/>
      <c r="J6" s="4"/>
      <c r="K6" s="4"/>
      <c r="L6" s="1"/>
      <c r="N6" s="2"/>
      <c r="O6" s="1" t="s">
        <v>4</v>
      </c>
      <c r="P6" s="1">
        <v>1.1315044291376244</v>
      </c>
      <c r="Q6" s="1">
        <v>0.39801877953706472</v>
      </c>
      <c r="R6" s="1">
        <v>0.22979624950825064</v>
      </c>
      <c r="S6" s="1"/>
      <c r="T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15">
      <c r="A7" s="1"/>
      <c r="B7" s="1"/>
      <c r="C7" s="9">
        <v>3</v>
      </c>
      <c r="D7" s="3">
        <v>22.469968869999999</v>
      </c>
      <c r="E7" s="3">
        <v>28.893971910000001</v>
      </c>
      <c r="F7" s="1">
        <f t="shared" si="0"/>
        <v>6.4240030400000023</v>
      </c>
      <c r="G7" s="1">
        <f t="shared" si="1"/>
        <v>0.42403096832353082</v>
      </c>
      <c r="H7" s="4">
        <f>AVERAGE(G7:G8)</f>
        <v>1.1643038340894685</v>
      </c>
      <c r="I7" s="1"/>
      <c r="J7" s="1"/>
      <c r="K7" s="4"/>
      <c r="L7" s="1"/>
      <c r="N7" s="1"/>
      <c r="O7" s="1" t="s">
        <v>6</v>
      </c>
      <c r="P7" s="1">
        <v>0.38115077674439696</v>
      </c>
      <c r="Q7" s="1">
        <v>0.25476526786892262</v>
      </c>
      <c r="R7" s="1">
        <v>0.14708879598428959</v>
      </c>
      <c r="S7" s="1">
        <v>5.1365755522450318E-2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x14ac:dyDescent="0.15">
      <c r="A8" s="1"/>
      <c r="B8" s="1"/>
      <c r="D8" s="3">
        <v>23.256425360000001</v>
      </c>
      <c r="E8" s="3">
        <v>27.51319955</v>
      </c>
      <c r="F8" s="1">
        <f t="shared" si="0"/>
        <v>4.256774189999998</v>
      </c>
      <c r="G8" s="1">
        <f t="shared" si="1"/>
        <v>1.9045766998554063</v>
      </c>
      <c r="H8" s="1"/>
      <c r="I8" s="1"/>
      <c r="J8" s="1"/>
      <c r="K8" s="4"/>
      <c r="L8" s="1"/>
      <c r="N8" s="1"/>
      <c r="O8" s="1"/>
      <c r="P8" s="1"/>
      <c r="Q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x14ac:dyDescent="0.15">
      <c r="A9" s="1"/>
      <c r="B9" s="1" t="s">
        <v>1</v>
      </c>
      <c r="C9" s="9">
        <v>1</v>
      </c>
      <c r="D9" s="3">
        <v>22.83401486</v>
      </c>
      <c r="E9" s="3">
        <v>25.266535770000001</v>
      </c>
      <c r="F9" s="1">
        <f t="shared" si="0"/>
        <v>2.4325209100000009</v>
      </c>
      <c r="G9" s="1">
        <f t="shared" si="1"/>
        <v>6.7445569158538268</v>
      </c>
      <c r="H9" s="4">
        <f>AVERAGE(G9:G10)</f>
        <v>5.0554499655793101</v>
      </c>
      <c r="I9" s="4">
        <f>AVERAGE(H9:H13)</f>
        <v>4.6891292323982681</v>
      </c>
      <c r="J9" s="4">
        <f>STDEV(H9:H13)</f>
        <v>0.37396851428113831</v>
      </c>
      <c r="K9" s="4">
        <f>J9/SQRT(3)</f>
        <v>0.21591082238865963</v>
      </c>
      <c r="L9" s="1">
        <f>TTEST(H3:H7,H9:H13,2,2)</f>
        <v>1.5094521997876886E-4</v>
      </c>
      <c r="N9" s="1" t="s">
        <v>8</v>
      </c>
      <c r="O9" s="1"/>
      <c r="P9" s="1"/>
      <c r="Q9" s="1"/>
      <c r="R9" s="1"/>
      <c r="S9" s="1"/>
      <c r="T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x14ac:dyDescent="0.15">
      <c r="A10" s="1"/>
      <c r="B10" s="1"/>
      <c r="D10" s="3">
        <v>21.288202210000001</v>
      </c>
      <c r="E10" s="3">
        <v>24.7232646</v>
      </c>
      <c r="F10" s="1">
        <f t="shared" si="0"/>
        <v>3.4350623899999988</v>
      </c>
      <c r="G10" s="1">
        <f t="shared" si="1"/>
        <v>3.366343015304794</v>
      </c>
      <c r="H10" s="1"/>
      <c r="I10" s="1"/>
      <c r="J10" s="1"/>
      <c r="K10" s="1"/>
      <c r="L10" s="1"/>
      <c r="N10" s="1"/>
      <c r="O10" s="1" t="s">
        <v>0</v>
      </c>
      <c r="P10" s="1">
        <v>1.1592854186688333</v>
      </c>
      <c r="Q10" s="1">
        <v>0.36842840310452218</v>
      </c>
      <c r="R10" s="1">
        <v>0.21271223770949985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x14ac:dyDescent="0.15">
      <c r="A11" s="1"/>
      <c r="B11" s="1"/>
      <c r="C11" s="9">
        <v>2</v>
      </c>
      <c r="D11" s="3">
        <v>21.918441049999998</v>
      </c>
      <c r="E11" s="3">
        <v>24.87080302</v>
      </c>
      <c r="F11" s="1">
        <f t="shared" si="0"/>
        <v>2.9523619700000019</v>
      </c>
      <c r="G11" s="1">
        <f t="shared" si="1"/>
        <v>4.703982223955423</v>
      </c>
      <c r="H11" s="4">
        <f>AVERAGE(G11:G11)</f>
        <v>4.703982223955423</v>
      </c>
      <c r="I11" s="1"/>
      <c r="J11" s="1"/>
      <c r="K11" s="1"/>
      <c r="L11" s="1"/>
      <c r="N11" s="1"/>
      <c r="O11" s="1" t="s">
        <v>1</v>
      </c>
      <c r="P11" s="1">
        <v>4.8082748025612512</v>
      </c>
      <c r="Q11" s="1">
        <v>0.55579855638319553</v>
      </c>
      <c r="R11" s="1">
        <v>0.32089044614304335</v>
      </c>
      <c r="S11" s="1">
        <v>6.9134873580665979E-4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x14ac:dyDescent="0.15">
      <c r="A12" s="1"/>
      <c r="B12" s="1"/>
      <c r="D12" s="5">
        <v>21.142268820000002</v>
      </c>
      <c r="E12" s="5">
        <v>12.45527935</v>
      </c>
      <c r="F12" s="1"/>
      <c r="G12" s="1"/>
      <c r="H12" s="1"/>
      <c r="I12" s="1"/>
      <c r="J12" s="1"/>
      <c r="K12" s="1"/>
      <c r="L12" s="1"/>
      <c r="N12" s="1"/>
      <c r="O12" s="1" t="s">
        <v>4</v>
      </c>
      <c r="P12" s="1">
        <v>1.1481121476647209</v>
      </c>
      <c r="Q12" s="1">
        <v>8.1920173137847968E-2</v>
      </c>
      <c r="R12" s="1">
        <v>4.7296634013197274E-2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x14ac:dyDescent="0.15">
      <c r="A13" s="1"/>
      <c r="B13" s="1"/>
      <c r="C13" s="9">
        <v>3</v>
      </c>
      <c r="D13" s="3">
        <v>21.62516531</v>
      </c>
      <c r="E13" s="3">
        <v>24.630671499999998</v>
      </c>
      <c r="F13" s="1">
        <f t="shared" si="0"/>
        <v>3.0055061899999984</v>
      </c>
      <c r="G13" s="1">
        <f t="shared" si="1"/>
        <v>4.533855428128466</v>
      </c>
      <c r="H13" s="4">
        <f>AVERAGE(G13:G14)</f>
        <v>4.3079555076600711</v>
      </c>
      <c r="I13" s="1"/>
      <c r="J13" s="1"/>
      <c r="K13" s="1"/>
      <c r="L13" s="1"/>
      <c r="N13" s="1"/>
      <c r="O13" s="1" t="s">
        <v>6</v>
      </c>
      <c r="P13" s="1">
        <v>0.35462033499995876</v>
      </c>
      <c r="Q13" s="1">
        <v>0.29529635590295028</v>
      </c>
      <c r="R13" s="1">
        <v>0.17048943057128388</v>
      </c>
      <c r="S13" s="1">
        <v>1.0949233312497345E-2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x14ac:dyDescent="0.15">
      <c r="A14" s="1"/>
      <c r="B14" s="1"/>
      <c r="C14" s="1"/>
      <c r="D14" s="3">
        <v>21.00698585</v>
      </c>
      <c r="E14" s="3">
        <v>24.163934600000001</v>
      </c>
      <c r="F14" s="1">
        <f t="shared" si="0"/>
        <v>3.1569487500000015</v>
      </c>
      <c r="G14" s="1">
        <f t="shared" si="1"/>
        <v>4.0820555871916762</v>
      </c>
      <c r="H14" s="1"/>
      <c r="I14" s="1"/>
      <c r="J14" s="1"/>
      <c r="K14" s="1"/>
      <c r="L14" s="1"/>
      <c r="N14" s="1" t="s">
        <v>9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N15" s="6"/>
      <c r="O15" s="1" t="s">
        <v>0</v>
      </c>
      <c r="P15" s="1">
        <v>1.1051094137162016</v>
      </c>
      <c r="Q15" s="1">
        <v>0.49218103261791035</v>
      </c>
      <c r="R15" s="9">
        <v>0.28416085167197852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x14ac:dyDescent="0.15">
      <c r="A16" s="1"/>
      <c r="B16" s="1"/>
      <c r="C16" s="1"/>
      <c r="D16" s="1"/>
      <c r="E16" s="1"/>
      <c r="F16" s="1"/>
      <c r="G16" s="1">
        <f>AVERAGE(F17:F22)</f>
        <v>5.3717945299999998</v>
      </c>
      <c r="H16" s="1"/>
      <c r="I16" s="1"/>
      <c r="J16" s="1"/>
      <c r="K16" s="1"/>
      <c r="L16" s="1"/>
      <c r="N16" s="1"/>
      <c r="O16" s="1" t="s">
        <v>1</v>
      </c>
      <c r="P16" s="1">
        <v>2.9209121730266308</v>
      </c>
      <c r="Q16" s="1">
        <v>0.16091477004856264</v>
      </c>
      <c r="R16" s="9">
        <v>9.2904185804124378E-2</v>
      </c>
      <c r="S16" s="1">
        <v>3.7125135794902385E-3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x14ac:dyDescent="0.15">
      <c r="A17" s="1"/>
      <c r="B17" s="1" t="s">
        <v>4</v>
      </c>
      <c r="C17" s="9">
        <v>1</v>
      </c>
      <c r="D17" s="3">
        <v>22.976917830000001</v>
      </c>
      <c r="E17" s="3">
        <v>27.270699629999999</v>
      </c>
      <c r="F17" s="1">
        <f>E17-D17</f>
        <v>4.2937817999999979</v>
      </c>
      <c r="G17" s="1">
        <f>2^($G$16-F17)</f>
        <v>2.1111260632710818</v>
      </c>
      <c r="H17" s="4">
        <f>AVERAGE(G17:G18)</f>
        <v>1.5877913096998899</v>
      </c>
      <c r="I17" s="4">
        <f>AVERAGE(H17:H21)</f>
        <v>1.1315044291376244</v>
      </c>
      <c r="J17" s="4">
        <f>STDEV(H17:H21)</f>
        <v>0.39801877953706472</v>
      </c>
      <c r="K17" s="4">
        <f>J17/SQRT(3)</f>
        <v>0.22979624950825064</v>
      </c>
      <c r="L17" s="1"/>
      <c r="N17" s="1"/>
      <c r="O17" s="1" t="s">
        <v>4</v>
      </c>
      <c r="P17" s="1">
        <v>1.0402945724297341</v>
      </c>
      <c r="Q17" s="1">
        <v>0.19890481250063763</v>
      </c>
      <c r="R17" s="9">
        <v>0.11483774704035518</v>
      </c>
      <c r="S17" s="1"/>
      <c r="T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15">
      <c r="A18" s="1"/>
      <c r="B18" s="1"/>
      <c r="D18" s="3">
        <v>22.300580950000001</v>
      </c>
      <c r="E18" s="3">
        <v>27.582258410000001</v>
      </c>
      <c r="F18" s="1">
        <f t="shared" ref="F18:F28" si="2">E18-D18</f>
        <v>5.2816774600000009</v>
      </c>
      <c r="G18" s="1">
        <f t="shared" ref="G18:G28" si="3">2^($G$16-F18)</f>
        <v>1.0644565561286978</v>
      </c>
      <c r="H18" s="4"/>
      <c r="I18" s="4"/>
      <c r="J18" s="4"/>
      <c r="K18" s="4"/>
      <c r="L18" s="1"/>
      <c r="N18" s="1"/>
      <c r="O18" s="1" t="s">
        <v>6</v>
      </c>
      <c r="P18" s="1">
        <v>0.29916780449113295</v>
      </c>
      <c r="Q18" s="1">
        <v>0.19151005201323432</v>
      </c>
      <c r="R18" s="9">
        <v>0.11056838008236007</v>
      </c>
      <c r="S18" s="1">
        <v>9.6683443342038405E-3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x14ac:dyDescent="0.15">
      <c r="A19" s="1"/>
      <c r="B19" s="1"/>
      <c r="C19" s="9">
        <v>2</v>
      </c>
      <c r="D19" s="3">
        <v>21.657122449999999</v>
      </c>
      <c r="E19" s="3">
        <v>27.110394230000001</v>
      </c>
      <c r="F19" s="1">
        <f t="shared" si="2"/>
        <v>5.4532717800000015</v>
      </c>
      <c r="G19" s="1">
        <f t="shared" si="3"/>
        <v>0.94508942520658401</v>
      </c>
      <c r="H19" s="4">
        <f>AVERAGE(G19:G20)</f>
        <v>0.85570953731257482</v>
      </c>
      <c r="I19" s="4"/>
      <c r="J19" s="4"/>
      <c r="K19" s="4"/>
      <c r="L19" s="1"/>
      <c r="N19" s="1" t="s">
        <v>10</v>
      </c>
      <c r="O19" s="1"/>
      <c r="P19" s="6"/>
      <c r="Q19" s="6"/>
      <c r="R19" s="6"/>
      <c r="S19" s="6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15">
      <c r="A20" s="1"/>
      <c r="B20" s="1"/>
      <c r="D20" s="3">
        <v>22.173744639999999</v>
      </c>
      <c r="E20" s="3">
        <v>27.92950214</v>
      </c>
      <c r="F20" s="1">
        <f t="shared" si="2"/>
        <v>5.7557575000000014</v>
      </c>
      <c r="G20" s="1">
        <f t="shared" si="3"/>
        <v>0.76632964941856563</v>
      </c>
      <c r="H20" s="4"/>
      <c r="I20" s="4"/>
      <c r="J20" s="4"/>
      <c r="K20" s="4"/>
      <c r="L20" s="1"/>
      <c r="N20" s="1"/>
      <c r="O20" s="1" t="s">
        <v>0</v>
      </c>
      <c r="P20" s="1">
        <v>1.1289448297146067</v>
      </c>
      <c r="Q20" s="1">
        <v>0.20020699806609929</v>
      </c>
      <c r="R20" s="9">
        <v>0.11558956422710932</v>
      </c>
      <c r="S20" s="1"/>
      <c r="T20" s="6"/>
      <c r="U20" s="6"/>
      <c r="V20" s="6"/>
      <c r="W20" s="6"/>
      <c r="X20" s="6"/>
      <c r="Y20" s="1"/>
      <c r="Z20" s="1"/>
      <c r="AA20" s="1"/>
      <c r="AB20" s="1"/>
      <c r="AC20" s="1"/>
      <c r="AD20" s="1"/>
      <c r="AE20" s="1"/>
      <c r="AF20" s="1"/>
      <c r="AG20" s="1"/>
    </row>
    <row r="21" spans="1:33" x14ac:dyDescent="0.15">
      <c r="A21" s="1"/>
      <c r="B21" s="1"/>
      <c r="C21" s="9">
        <v>3</v>
      </c>
      <c r="D21" s="3">
        <v>21.38267523</v>
      </c>
      <c r="E21" s="3">
        <v>26.179614539999999</v>
      </c>
      <c r="F21" s="1">
        <f t="shared" si="2"/>
        <v>4.7969393099999991</v>
      </c>
      <c r="G21" s="1">
        <f t="shared" si="3"/>
        <v>1.4895279757567477</v>
      </c>
      <c r="H21" s="4">
        <f>AVERAGE(G21:G22)</f>
        <v>0.951012440400408</v>
      </c>
      <c r="I21" s="1"/>
      <c r="J21" s="1"/>
      <c r="K21" s="4"/>
      <c r="L21" s="1"/>
      <c r="N21" s="1"/>
      <c r="O21" s="1" t="s">
        <v>1</v>
      </c>
      <c r="P21" s="1">
        <v>1.8516243689809901</v>
      </c>
      <c r="Q21" s="1">
        <v>0.35445240661323324</v>
      </c>
      <c r="R21" s="1">
        <v>0.20464319237306092</v>
      </c>
      <c r="S21" s="1">
        <v>3.7118252584900646E-2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x14ac:dyDescent="0.15">
      <c r="A22" s="1"/>
      <c r="B22" s="1"/>
      <c r="D22" s="3">
        <v>20.140340909999999</v>
      </c>
      <c r="E22" s="3">
        <v>26.789680239999999</v>
      </c>
      <c r="F22" s="1">
        <f t="shared" si="2"/>
        <v>6.6493393300000001</v>
      </c>
      <c r="G22" s="1">
        <f t="shared" si="3"/>
        <v>0.41249690504406827</v>
      </c>
      <c r="H22" s="1"/>
      <c r="I22" s="1"/>
      <c r="J22" s="1"/>
      <c r="K22" s="4"/>
      <c r="L22" s="1"/>
      <c r="N22" s="1"/>
      <c r="O22" s="1" t="s">
        <v>4</v>
      </c>
      <c r="P22" s="1">
        <v>1.0582058897395752</v>
      </c>
      <c r="Q22" s="1">
        <v>0.34012527608699589</v>
      </c>
      <c r="R22" s="1">
        <v>0.19637141970702288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x14ac:dyDescent="0.15">
      <c r="A23" s="1"/>
      <c r="B23" s="1" t="s">
        <v>6</v>
      </c>
      <c r="C23" s="9">
        <v>1</v>
      </c>
      <c r="D23" s="3">
        <v>21.37411084</v>
      </c>
      <c r="E23" s="3">
        <v>28.843575690000002</v>
      </c>
      <c r="F23" s="1">
        <f t="shared" si="2"/>
        <v>7.4694648500000014</v>
      </c>
      <c r="G23" s="1">
        <f t="shared" si="3"/>
        <v>0.23363522018517399</v>
      </c>
      <c r="H23" s="4">
        <f>AVERAGE(G23:G24)</f>
        <v>0.27498457039581004</v>
      </c>
      <c r="I23" s="4">
        <f>AVERAGE(H23:H27)</f>
        <v>0.38115077674439696</v>
      </c>
      <c r="J23" s="4">
        <f>STDEV(H23:H27)</f>
        <v>0.25476526786892262</v>
      </c>
      <c r="K23" s="4">
        <f>J23/SQRT(3)</f>
        <v>0.14708879598428959</v>
      </c>
      <c r="L23" s="1">
        <f>TTEST(H17:H21,H23:H27,2,2)</f>
        <v>5.1365755522450318E-2</v>
      </c>
      <c r="N23" s="1"/>
      <c r="O23" s="1" t="s">
        <v>6</v>
      </c>
      <c r="P23" s="1">
        <v>0.40440604916267037</v>
      </c>
      <c r="Q23" s="1">
        <v>0.17118355545212266</v>
      </c>
      <c r="R23" s="1">
        <v>9.8832871821120258E-2</v>
      </c>
      <c r="S23" s="1">
        <v>4.0982417322887703E-2</v>
      </c>
      <c r="T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x14ac:dyDescent="0.15">
      <c r="A24" s="1"/>
      <c r="B24" s="1"/>
      <c r="D24" s="3">
        <v>22.302426619999999</v>
      </c>
      <c r="E24" s="3">
        <v>29.334700980000001</v>
      </c>
      <c r="F24" s="1">
        <f t="shared" si="2"/>
        <v>7.0322743600000024</v>
      </c>
      <c r="G24" s="1">
        <f t="shared" si="3"/>
        <v>0.31633392060644605</v>
      </c>
      <c r="H24" s="4"/>
      <c r="I24" s="1"/>
      <c r="J24" s="1"/>
      <c r="K24" s="1"/>
      <c r="L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15">
      <c r="A25" s="1"/>
      <c r="B25" s="1"/>
      <c r="C25" s="9">
        <v>2</v>
      </c>
      <c r="D25" s="3">
        <v>22.092191809999999</v>
      </c>
      <c r="E25" s="3">
        <v>27.889660200000002</v>
      </c>
      <c r="F25" s="1">
        <f t="shared" si="2"/>
        <v>5.7974683900000024</v>
      </c>
      <c r="G25" s="1">
        <f t="shared" si="3"/>
        <v>0.74449091042595417</v>
      </c>
      <c r="H25" s="4">
        <f>AVERAGE(G25:G26)</f>
        <v>0.67182995350679886</v>
      </c>
      <c r="I25" s="1"/>
      <c r="J25" s="1"/>
      <c r="K25" s="1"/>
      <c r="L25" s="1"/>
      <c r="N25" s="1" t="s">
        <v>11</v>
      </c>
      <c r="O25" s="1" t="s">
        <v>0</v>
      </c>
      <c r="P25" s="1">
        <v>1.0705866154258756</v>
      </c>
      <c r="Q25" s="1">
        <v>0.20499129189426485</v>
      </c>
      <c r="R25" s="6">
        <v>0.11835177755668297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x14ac:dyDescent="0.15">
      <c r="A26" s="1"/>
      <c r="B26" s="1"/>
      <c r="D26" s="3">
        <v>21.287096380000001</v>
      </c>
      <c r="E26" s="3">
        <v>27.39785603</v>
      </c>
      <c r="F26" s="1">
        <f t="shared" si="2"/>
        <v>6.1107596499999985</v>
      </c>
      <c r="G26" s="1">
        <f t="shared" si="3"/>
        <v>0.59916899658764344</v>
      </c>
      <c r="H26" s="4"/>
      <c r="I26" s="1"/>
      <c r="J26" s="1"/>
      <c r="K26" s="1"/>
      <c r="L26" s="1"/>
      <c r="N26" s="1"/>
      <c r="O26" s="1" t="s">
        <v>1</v>
      </c>
      <c r="P26" s="1">
        <v>1.8072705876966342</v>
      </c>
      <c r="Q26" s="1">
        <v>0.32071471788896933</v>
      </c>
      <c r="R26" s="1">
        <v>0.18516472870627135</v>
      </c>
      <c r="S26" s="1">
        <v>2.8508746221027333E-2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x14ac:dyDescent="0.15">
      <c r="A27" s="1"/>
      <c r="B27" s="1"/>
      <c r="C27" s="9">
        <v>3</v>
      </c>
      <c r="D27" s="3">
        <v>20.813862570000001</v>
      </c>
      <c r="E27" s="3">
        <v>29.294199150000001</v>
      </c>
      <c r="F27" s="1">
        <f t="shared" si="2"/>
        <v>8.4803365799999995</v>
      </c>
      <c r="G27" s="1">
        <f t="shared" si="3"/>
        <v>0.11594061511678219</v>
      </c>
      <c r="H27" s="4">
        <f>AVERAGE(G27:G28)</f>
        <v>0.19663780633058214</v>
      </c>
      <c r="I27" s="1"/>
      <c r="J27" s="1"/>
      <c r="K27" s="1"/>
      <c r="L27" s="1"/>
      <c r="N27" s="1"/>
      <c r="O27" s="1" t="s">
        <v>4</v>
      </c>
      <c r="P27" s="1">
        <v>1.0566513737868799</v>
      </c>
      <c r="Q27" s="1">
        <v>0.33452896750623395</v>
      </c>
      <c r="R27" s="1">
        <v>0.19314038944145176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15">
      <c r="A28" s="1"/>
      <c r="B28" s="1"/>
      <c r="C28" s="1"/>
      <c r="D28" s="3">
        <v>21.645849720000001</v>
      </c>
      <c r="E28" s="3">
        <v>28.867942660000001</v>
      </c>
      <c r="F28" s="1">
        <f t="shared" si="2"/>
        <v>7.2220929399999996</v>
      </c>
      <c r="G28" s="1">
        <f t="shared" si="3"/>
        <v>0.27733499754438212</v>
      </c>
      <c r="H28" s="1"/>
      <c r="I28" s="1"/>
      <c r="J28" s="1"/>
      <c r="K28" s="1"/>
      <c r="L28" s="1"/>
      <c r="N28" s="1"/>
      <c r="O28" s="1" t="s">
        <v>6</v>
      </c>
      <c r="P28" s="1">
        <v>0.60098922446351899</v>
      </c>
      <c r="Q28" s="1">
        <v>0.67074126690042435</v>
      </c>
      <c r="R28" s="1">
        <v>0.38725265100155065</v>
      </c>
      <c r="S28" s="1">
        <v>0.35176200520011558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N30" s="1" t="s">
        <v>12</v>
      </c>
      <c r="O30" s="1" t="s">
        <v>0</v>
      </c>
      <c r="P30" s="1">
        <v>1.1566368128695295</v>
      </c>
      <c r="Q30" s="1">
        <v>0.50656816623677803</v>
      </c>
      <c r="R30" s="1">
        <v>0.29246726713969889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x14ac:dyDescent="0.15">
      <c r="A31" s="1" t="s">
        <v>8</v>
      </c>
      <c r="C31" s="1"/>
      <c r="D31" s="1"/>
      <c r="E31" s="1"/>
      <c r="F31" s="1"/>
      <c r="G31" s="1">
        <f>AVERAGE(F32:F37)</f>
        <v>7.5710858683333342</v>
      </c>
      <c r="H31" s="1"/>
      <c r="I31" s="1"/>
      <c r="J31" s="1"/>
      <c r="K31" s="1"/>
      <c r="L31" s="1"/>
      <c r="N31" s="1"/>
      <c r="O31" s="1" t="s">
        <v>1</v>
      </c>
      <c r="P31" s="1">
        <v>1.5202318251189435</v>
      </c>
      <c r="Q31" s="1">
        <v>0.40257539291164757</v>
      </c>
      <c r="R31" s="1">
        <v>0.23242701146665909</v>
      </c>
      <c r="S31" s="1">
        <v>0.38552578571742846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x14ac:dyDescent="0.15">
      <c r="A32" s="1"/>
      <c r="B32" s="1" t="s">
        <v>0</v>
      </c>
      <c r="C32" s="9">
        <v>1</v>
      </c>
      <c r="D32" s="3">
        <v>19.075836460000001</v>
      </c>
      <c r="E32" s="3">
        <v>26.363873210000001</v>
      </c>
      <c r="F32" s="1">
        <f>E32-D32</f>
        <v>7.2880367499999998</v>
      </c>
      <c r="G32" s="1">
        <f>2^($G$31-F32)</f>
        <v>1.216763784153712</v>
      </c>
      <c r="H32" s="4">
        <f>AVERAGE(G32:G33)</f>
        <v>1.4522404144215808</v>
      </c>
      <c r="I32" s="4">
        <f>AVERAGE(H32:H36)</f>
        <v>1.1592854186688333</v>
      </c>
      <c r="J32" s="4">
        <f>STDEV(H32:H36)</f>
        <v>0.36842840310452218</v>
      </c>
      <c r="K32" s="4">
        <f>J32/SQRT(3)</f>
        <v>0.21271223770949985</v>
      </c>
      <c r="L32" s="1"/>
      <c r="N32" s="1"/>
      <c r="O32" s="1" t="s">
        <v>4</v>
      </c>
      <c r="P32" s="1">
        <v>1.1474321372612224</v>
      </c>
      <c r="Q32" s="1">
        <v>0.6643816945726766</v>
      </c>
      <c r="R32" s="1">
        <v>0.38358095020619459</v>
      </c>
      <c r="S32" s="1"/>
      <c r="T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15">
      <c r="A33" s="1"/>
      <c r="B33" s="1"/>
      <c r="D33" s="3">
        <v>18.740386170000001</v>
      </c>
      <c r="E33" s="3">
        <v>25.556398990000002</v>
      </c>
      <c r="F33" s="1">
        <f t="shared" ref="F33:F43" si="4">E33-D33</f>
        <v>6.816012820000001</v>
      </c>
      <c r="G33" s="1">
        <f t="shared" ref="G33:G43" si="5">2^($G$31-F33)</f>
        <v>1.6877170446894496</v>
      </c>
      <c r="H33" s="4"/>
      <c r="I33" s="4"/>
      <c r="J33" s="4"/>
      <c r="K33" s="4"/>
      <c r="L33" s="1"/>
      <c r="N33" s="1"/>
      <c r="O33" s="1" t="s">
        <v>6</v>
      </c>
      <c r="P33" s="1">
        <v>0.54573909402570775</v>
      </c>
      <c r="Q33" s="1">
        <v>0.65271231766978244</v>
      </c>
      <c r="R33" s="1">
        <v>0.37684363231003343</v>
      </c>
      <c r="S33" s="1">
        <v>0.32581031638426705</v>
      </c>
      <c r="T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x14ac:dyDescent="0.15">
      <c r="A34" s="1"/>
      <c r="B34" s="1"/>
      <c r="C34" s="9">
        <v>2</v>
      </c>
      <c r="D34" s="3">
        <v>18.020010849999998</v>
      </c>
      <c r="E34" s="3">
        <v>26.62489506</v>
      </c>
      <c r="F34" s="1">
        <f t="shared" si="4"/>
        <v>8.6048842100000016</v>
      </c>
      <c r="G34" s="1">
        <f t="shared" si="5"/>
        <v>0.48842253087653564</v>
      </c>
      <c r="H34" s="4">
        <f>AVERAGE(G34:G35)</f>
        <v>1.2799642721333535</v>
      </c>
      <c r="I34" s="4"/>
      <c r="J34" s="4"/>
      <c r="K34" s="4"/>
      <c r="L34" s="1"/>
      <c r="N34" s="1"/>
      <c r="O34" s="1"/>
      <c r="P34" s="1"/>
      <c r="Q34" s="1"/>
      <c r="R34" s="1"/>
      <c r="S34" s="1"/>
      <c r="T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x14ac:dyDescent="0.15">
      <c r="A35" s="1"/>
      <c r="B35" s="1"/>
      <c r="D35" s="3">
        <v>19.976738900000001</v>
      </c>
      <c r="E35" s="3">
        <v>26.497144760000001</v>
      </c>
      <c r="F35" s="1">
        <f t="shared" si="4"/>
        <v>6.5204058600000003</v>
      </c>
      <c r="G35" s="1">
        <f t="shared" si="5"/>
        <v>2.0715060133901715</v>
      </c>
      <c r="H35" s="4"/>
      <c r="I35" s="4"/>
      <c r="J35" s="4"/>
      <c r="K35" s="4"/>
      <c r="L35" s="1"/>
      <c r="N35" s="1" t="s">
        <v>13</v>
      </c>
      <c r="O35" s="1" t="s">
        <v>0</v>
      </c>
      <c r="P35" s="1">
        <v>1.0802123933712193</v>
      </c>
      <c r="Q35" s="1">
        <v>0.35577458844867471</v>
      </c>
      <c r="R35" s="1">
        <v>0.20540655441167069</v>
      </c>
      <c r="S35" s="1"/>
      <c r="T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x14ac:dyDescent="0.15">
      <c r="A36" s="1"/>
      <c r="B36" s="1"/>
      <c r="C36" s="9">
        <v>3</v>
      </c>
      <c r="D36" s="3">
        <v>18.559409639999998</v>
      </c>
      <c r="E36" s="3">
        <v>26.103390780000002</v>
      </c>
      <c r="F36" s="1">
        <f t="shared" si="4"/>
        <v>7.5439811400000032</v>
      </c>
      <c r="G36" s="1">
        <f t="shared" si="5"/>
        <v>1.0189651628029046</v>
      </c>
      <c r="H36" s="4">
        <f>AVERAGE(G36:G37)</f>
        <v>0.7456515694515653</v>
      </c>
      <c r="I36" s="1"/>
      <c r="J36" s="1"/>
      <c r="K36" s="4"/>
      <c r="L36" s="1"/>
      <c r="N36" s="1"/>
      <c r="O36" s="1" t="s">
        <v>1</v>
      </c>
      <c r="P36" s="1">
        <v>1.2651728154514099</v>
      </c>
      <c r="Q36" s="1">
        <v>0.83783247626751411</v>
      </c>
      <c r="R36" s="1">
        <v>0.48372280570886006</v>
      </c>
      <c r="S36" s="1">
        <v>0.74263379303319743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x14ac:dyDescent="0.15">
      <c r="A37" s="1"/>
      <c r="B37" s="1"/>
      <c r="D37" s="3">
        <v>18.105194470000001</v>
      </c>
      <c r="E37" s="3">
        <v>26.7583889</v>
      </c>
      <c r="F37" s="1">
        <f t="shared" si="4"/>
        <v>8.6531944299999992</v>
      </c>
      <c r="G37" s="1">
        <f t="shared" si="5"/>
        <v>0.47233797610022604</v>
      </c>
      <c r="H37" s="1"/>
      <c r="I37" s="1"/>
      <c r="J37" s="1"/>
      <c r="K37" s="4"/>
      <c r="L37" s="1"/>
      <c r="N37" s="1"/>
      <c r="O37" s="1" t="s">
        <v>4</v>
      </c>
      <c r="P37" s="1">
        <v>1.1982354671181266</v>
      </c>
      <c r="Q37" s="1">
        <v>0.37152374412378081</v>
      </c>
      <c r="R37" s="1">
        <v>0.21449933368020249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x14ac:dyDescent="0.15">
      <c r="A38" s="1"/>
      <c r="B38" s="1" t="s">
        <v>1</v>
      </c>
      <c r="C38" s="9">
        <v>1</v>
      </c>
      <c r="D38" s="3">
        <v>19.007822879999999</v>
      </c>
      <c r="E38" s="3">
        <v>23.955328909999999</v>
      </c>
      <c r="F38" s="1">
        <f t="shared" si="4"/>
        <v>4.9475060299999996</v>
      </c>
      <c r="G38" s="1">
        <f t="shared" si="5"/>
        <v>6.1627737969960155</v>
      </c>
      <c r="H38" s="4">
        <f>AVERAGE(G38:G39)</f>
        <v>4.7107855940593897</v>
      </c>
      <c r="I38" s="4">
        <f>AVERAGE(H38:H42)</f>
        <v>4.8082748025612512</v>
      </c>
      <c r="J38" s="4">
        <f>STDEV(H38:H42)</f>
        <v>0.55579855638319553</v>
      </c>
      <c r="K38" s="4">
        <f>J38/SQRT(3)</f>
        <v>0.32089044614304335</v>
      </c>
      <c r="L38" s="1">
        <f>TTEST(H32:H36,H38:H42,2,2)</f>
        <v>6.9134873580665979E-4</v>
      </c>
      <c r="N38" s="1"/>
      <c r="O38" s="1" t="s">
        <v>6</v>
      </c>
      <c r="P38" s="1">
        <v>1.1307991266815458</v>
      </c>
      <c r="Q38" s="1">
        <v>0.41528083145656025</v>
      </c>
      <c r="R38" s="1">
        <v>0.23976249983073669</v>
      </c>
      <c r="S38" s="1">
        <v>0.84420797601381714</v>
      </c>
      <c r="T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x14ac:dyDescent="0.15">
      <c r="A39" s="1"/>
      <c r="B39" s="1"/>
      <c r="D39" s="3">
        <v>18.213964730000001</v>
      </c>
      <c r="E39" s="3">
        <v>24.080710939999999</v>
      </c>
      <c r="F39" s="1">
        <f t="shared" si="4"/>
        <v>5.8667462099999987</v>
      </c>
      <c r="G39" s="1">
        <f t="shared" si="5"/>
        <v>3.258797391122763</v>
      </c>
      <c r="H39" s="1"/>
      <c r="I39" s="1"/>
      <c r="J39" s="1"/>
      <c r="K39" s="1"/>
      <c r="L39" s="1"/>
      <c r="N39" s="1"/>
      <c r="O39" s="1"/>
      <c r="P39" s="1"/>
      <c r="Q39" s="1"/>
      <c r="S39" s="1"/>
      <c r="T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x14ac:dyDescent="0.15">
      <c r="A40" s="1"/>
      <c r="B40" s="1"/>
      <c r="C40" s="9">
        <v>2</v>
      </c>
      <c r="D40" s="3">
        <v>18.10136516</v>
      </c>
      <c r="E40" s="3">
        <v>23.237791300000001</v>
      </c>
      <c r="F40" s="1">
        <f t="shared" si="4"/>
        <v>5.1364261400000011</v>
      </c>
      <c r="G40" s="1">
        <f t="shared" si="5"/>
        <v>5.4063680446979099</v>
      </c>
      <c r="H40" s="4">
        <f>AVERAGE(G40:G40)</f>
        <v>5.4063680446979099</v>
      </c>
      <c r="I40" s="1"/>
      <c r="J40" s="1"/>
      <c r="K40" s="1"/>
      <c r="L40" s="1"/>
      <c r="N40" s="1"/>
      <c r="O40" s="1"/>
      <c r="P40" s="1"/>
      <c r="Q40" s="1"/>
      <c r="R40" s="1"/>
      <c r="S40" s="1"/>
      <c r="T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x14ac:dyDescent="0.15">
      <c r="A41" s="1"/>
      <c r="B41" s="1"/>
      <c r="D41" s="3">
        <v>19.022812940000001</v>
      </c>
      <c r="E41" s="3">
        <v>24.15495834</v>
      </c>
      <c r="F41" s="1">
        <f t="shared" si="4"/>
        <v>5.1321453999999989</v>
      </c>
      <c r="G41" s="1">
        <f t="shared" si="5"/>
        <v>5.422433550163527</v>
      </c>
      <c r="H41" s="1"/>
      <c r="I41" s="1"/>
      <c r="J41" s="1"/>
      <c r="K41" s="1"/>
      <c r="L41" s="1"/>
      <c r="N41" s="1"/>
      <c r="O41" s="1"/>
      <c r="P41" s="1"/>
      <c r="Q41" s="1"/>
      <c r="R41" s="1"/>
      <c r="S41" s="1"/>
      <c r="T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15">
      <c r="A42" s="1"/>
      <c r="B42" s="1"/>
      <c r="C42" s="9">
        <v>3</v>
      </c>
      <c r="D42" s="3">
        <v>18.013069789999999</v>
      </c>
      <c r="E42" s="3">
        <v>23.909284679999999</v>
      </c>
      <c r="F42" s="1">
        <f t="shared" si="4"/>
        <v>5.8962148899999995</v>
      </c>
      <c r="G42" s="1">
        <f t="shared" si="5"/>
        <v>3.1929079876893804</v>
      </c>
      <c r="H42" s="4">
        <f>AVERAGE(G41:G42)</f>
        <v>4.307670768926454</v>
      </c>
      <c r="I42" s="1"/>
      <c r="J42" s="1"/>
      <c r="K42" s="1"/>
      <c r="L42" s="1"/>
      <c r="N42" s="1"/>
      <c r="O42" s="1"/>
      <c r="P42" s="1"/>
      <c r="Q42" s="1"/>
      <c r="R42" s="1"/>
      <c r="S42" s="1"/>
      <c r="T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15">
      <c r="A43" s="1"/>
      <c r="B43" s="1"/>
      <c r="C43" s="1"/>
      <c r="D43" s="3">
        <v>18.00452804</v>
      </c>
      <c r="E43" s="3">
        <v>24.090850589999999</v>
      </c>
      <c r="F43" s="1">
        <f t="shared" si="4"/>
        <v>6.0863225499999984</v>
      </c>
      <c r="G43" s="1">
        <f t="shared" si="5"/>
        <v>2.7987125500949541</v>
      </c>
      <c r="H43" s="1"/>
      <c r="I43" s="1"/>
      <c r="J43" s="1"/>
      <c r="K43" s="1"/>
      <c r="L43" s="1"/>
      <c r="N43" s="1"/>
      <c r="O43" s="6"/>
      <c r="P43" s="1"/>
      <c r="Q43" s="1"/>
      <c r="R43" s="1"/>
      <c r="S43" s="1"/>
      <c r="T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15">
      <c r="A44" s="1"/>
      <c r="B44" s="1"/>
      <c r="C44" s="1"/>
      <c r="D44" s="3"/>
      <c r="E44" s="3"/>
      <c r="F44" s="1"/>
      <c r="G44" s="1"/>
      <c r="H44" s="1"/>
      <c r="I44" s="1"/>
      <c r="J44" s="1"/>
      <c r="K44" s="1"/>
      <c r="L44" s="1"/>
      <c r="N44" s="1"/>
      <c r="O44" s="1"/>
      <c r="P44" s="1"/>
      <c r="Q44" s="1"/>
      <c r="R44" s="1"/>
      <c r="S44" s="1"/>
      <c r="T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x14ac:dyDescent="0.15">
      <c r="A45" s="1"/>
      <c r="B45" s="1"/>
      <c r="C45" s="1"/>
      <c r="D45" s="3"/>
      <c r="E45" s="3"/>
      <c r="F45" s="1"/>
      <c r="G45" s="1"/>
      <c r="H45" s="1"/>
      <c r="I45" s="1"/>
      <c r="J45" s="1"/>
      <c r="K45" s="1"/>
      <c r="L45" s="1"/>
      <c r="N45" s="1"/>
      <c r="O45" s="1"/>
      <c r="P45" s="1"/>
      <c r="Q45" s="1"/>
      <c r="R45" s="1"/>
      <c r="S45" s="1"/>
      <c r="T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x14ac:dyDescent="0.15">
      <c r="A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x14ac:dyDescent="0.15">
      <c r="A47" s="1"/>
      <c r="D47" s="1"/>
      <c r="E47" s="1"/>
      <c r="F47" s="1"/>
      <c r="G47" s="1">
        <f>AVERAGE(F48:F53)</f>
        <v>8.3292723883333313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x14ac:dyDescent="0.15">
      <c r="A48" s="1"/>
      <c r="B48" s="1" t="s">
        <v>4</v>
      </c>
      <c r="C48" s="9">
        <v>1</v>
      </c>
      <c r="D48" s="3">
        <v>18.332720810000001</v>
      </c>
      <c r="E48" s="3">
        <v>27.53875305</v>
      </c>
      <c r="F48" s="1">
        <f t="shared" ref="F48:F59" si="6">E48-D48</f>
        <v>9.206032239999999</v>
      </c>
      <c r="G48" s="1">
        <f>2^($G$47-F48)</f>
        <v>0.54458915142094844</v>
      </c>
      <c r="H48" s="4">
        <f>AVERAGE(G48:G49)</f>
        <v>1.1913760912215072</v>
      </c>
      <c r="I48" s="4">
        <f>AVERAGE(H48:H52)</f>
        <v>1.1481121476647209</v>
      </c>
      <c r="J48" s="4">
        <f>STDEV(H48:H52)</f>
        <v>8.1920173137847968E-2</v>
      </c>
      <c r="K48" s="4">
        <f>J48/SQRT(3)</f>
        <v>4.7296634013197274E-2</v>
      </c>
      <c r="L48" s="1"/>
      <c r="M48" s="6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x14ac:dyDescent="0.15">
      <c r="A49" s="1"/>
      <c r="B49" s="1"/>
      <c r="D49" s="3">
        <v>20.275444390000001</v>
      </c>
      <c r="E49" s="3">
        <v>27.726452049999999</v>
      </c>
      <c r="F49" s="1">
        <f t="shared" si="6"/>
        <v>7.4510076599999984</v>
      </c>
      <c r="G49" s="1">
        <f t="shared" ref="G49:G59" si="7">2^($G$47-F49)</f>
        <v>1.8381630310220662</v>
      </c>
      <c r="H49" s="4"/>
      <c r="I49" s="4"/>
      <c r="J49" s="4"/>
      <c r="K49" s="4"/>
      <c r="L49" s="1"/>
      <c r="M49" s="1"/>
      <c r="N49" s="1"/>
      <c r="O49" s="1"/>
      <c r="P49" s="1"/>
      <c r="Q49" s="1"/>
      <c r="R49" s="1"/>
      <c r="S49" s="1"/>
      <c r="T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x14ac:dyDescent="0.15">
      <c r="A50" s="1"/>
      <c r="B50" s="1"/>
      <c r="C50" s="9">
        <v>2</v>
      </c>
      <c r="D50" s="3">
        <v>19.793113229999999</v>
      </c>
      <c r="E50" s="3">
        <v>27.211276659999999</v>
      </c>
      <c r="F50" s="1">
        <f t="shared" si="6"/>
        <v>7.4181634299999999</v>
      </c>
      <c r="G50" s="1">
        <f t="shared" si="7"/>
        <v>1.8804904221177514</v>
      </c>
      <c r="H50" s="4">
        <f>AVERAGE(G50:G51)</f>
        <v>1.1993299401815636</v>
      </c>
      <c r="I50" s="4"/>
      <c r="J50" s="4"/>
      <c r="K50" s="4"/>
      <c r="L50" s="1"/>
      <c r="M50" s="1"/>
      <c r="N50" s="1"/>
      <c r="O50" s="1"/>
      <c r="P50" s="1"/>
      <c r="Q50" s="1"/>
      <c r="R50" s="1"/>
      <c r="S50" s="1"/>
      <c r="T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x14ac:dyDescent="0.15">
      <c r="A51" s="1"/>
      <c r="B51" s="1"/>
      <c r="D51" s="3">
        <v>19.669437080000002</v>
      </c>
      <c r="E51" s="3">
        <v>28.94721358</v>
      </c>
      <c r="F51" s="1">
        <f t="shared" si="6"/>
        <v>9.2777764999999981</v>
      </c>
      <c r="G51" s="1">
        <f t="shared" si="7"/>
        <v>0.51816945824537575</v>
      </c>
      <c r="H51" s="4"/>
      <c r="I51" s="4"/>
      <c r="J51" s="4"/>
      <c r="K51" s="4"/>
      <c r="L51" s="1"/>
      <c r="M51" s="1"/>
      <c r="N51" s="1"/>
      <c r="O51" s="1"/>
      <c r="P51" s="1"/>
      <c r="Q51" s="1"/>
      <c r="R51" s="1"/>
      <c r="S51" s="1"/>
      <c r="T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x14ac:dyDescent="0.15">
      <c r="A52" s="1"/>
      <c r="B52" s="1"/>
      <c r="C52" s="9">
        <v>3</v>
      </c>
      <c r="D52" s="3">
        <v>20.94280539</v>
      </c>
      <c r="E52" s="3">
        <v>28.844376749999999</v>
      </c>
      <c r="F52" s="1">
        <f t="shared" si="6"/>
        <v>7.9015713599999984</v>
      </c>
      <c r="G52" s="1">
        <f t="shared" si="7"/>
        <v>1.3450884351212815</v>
      </c>
      <c r="H52" s="4">
        <f>AVERAGE(G52:G53)</f>
        <v>1.0536304115910922</v>
      </c>
      <c r="I52" s="1"/>
      <c r="J52" s="1"/>
      <c r="K52" s="4"/>
      <c r="L52" s="1"/>
      <c r="M52" s="1"/>
      <c r="N52" s="1"/>
      <c r="O52" s="1"/>
      <c r="P52" s="1"/>
      <c r="Q52" s="1"/>
      <c r="R52" s="1"/>
      <c r="S52" s="1"/>
      <c r="T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x14ac:dyDescent="0.15">
      <c r="A53" s="1"/>
      <c r="B53" s="1"/>
      <c r="D53" s="3">
        <v>19.200334990000002</v>
      </c>
      <c r="E53" s="3">
        <v>27.921418129999999</v>
      </c>
      <c r="F53" s="1">
        <f t="shared" si="6"/>
        <v>8.7210831399999975</v>
      </c>
      <c r="G53" s="1">
        <f t="shared" si="7"/>
        <v>0.76217238806090282</v>
      </c>
      <c r="H53" s="1"/>
      <c r="I53" s="1"/>
      <c r="J53" s="1"/>
      <c r="K53" s="4"/>
      <c r="L53" s="1"/>
      <c r="M53" s="1"/>
      <c r="N53" s="1"/>
      <c r="O53" s="1"/>
      <c r="P53" s="1"/>
      <c r="Q53" s="1"/>
      <c r="R53" s="1"/>
      <c r="S53" s="1"/>
      <c r="T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x14ac:dyDescent="0.15">
      <c r="A54" s="1"/>
      <c r="B54" s="1" t="s">
        <v>6</v>
      </c>
      <c r="C54" s="9">
        <v>1</v>
      </c>
      <c r="D54" s="3">
        <v>20.742715570000001</v>
      </c>
      <c r="E54" s="3">
        <v>28.918411429999999</v>
      </c>
      <c r="F54" s="1">
        <f t="shared" si="6"/>
        <v>8.1756958599999976</v>
      </c>
      <c r="G54" s="1">
        <f t="shared" si="7"/>
        <v>1.112323574334446</v>
      </c>
      <c r="H54" s="4">
        <f>AVERAGE(G54:G55)</f>
        <v>0.69225322032218639</v>
      </c>
      <c r="I54" s="4">
        <f>AVERAGE(H54:H58)</f>
        <v>0.35462033499995876</v>
      </c>
      <c r="J54" s="4">
        <f>STDEV(H54:H58)</f>
        <v>0.29529635590295028</v>
      </c>
      <c r="K54" s="4">
        <f>J54/SQRT(3)</f>
        <v>0.17048943057128388</v>
      </c>
      <c r="L54" s="1">
        <f>TTEST(H48:H52,H54:H58,2,2)</f>
        <v>1.0949233312497345E-2</v>
      </c>
      <c r="M54" s="1"/>
      <c r="N54" s="1"/>
      <c r="O54" s="1"/>
      <c r="P54" s="1"/>
      <c r="Q54" s="1"/>
      <c r="R54" s="1"/>
      <c r="S54" s="1"/>
      <c r="T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x14ac:dyDescent="0.15">
      <c r="A55" s="1"/>
      <c r="B55" s="1"/>
      <c r="D55" s="3">
        <v>19.044229349999998</v>
      </c>
      <c r="E55" s="3">
        <v>29.250853580000001</v>
      </c>
      <c r="F55" s="1">
        <f t="shared" si="6"/>
        <v>10.206624230000003</v>
      </c>
      <c r="G55" s="1">
        <f t="shared" si="7"/>
        <v>0.27218286630992677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x14ac:dyDescent="0.15">
      <c r="A56" s="1"/>
      <c r="B56" s="1"/>
      <c r="C56" s="9">
        <v>2</v>
      </c>
      <c r="D56" s="3">
        <v>19.685967770000001</v>
      </c>
      <c r="E56" s="3">
        <v>30.154025579999999</v>
      </c>
      <c r="F56" s="1">
        <f t="shared" si="6"/>
        <v>10.468057809999998</v>
      </c>
      <c r="G56" s="1">
        <f t="shared" si="7"/>
        <v>0.22707087516170768</v>
      </c>
      <c r="H56" s="4">
        <f>AVERAGE(G56:G56)</f>
        <v>0.22707087516170768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x14ac:dyDescent="0.15">
      <c r="A57" s="1"/>
      <c r="B57" s="1"/>
      <c r="D57" s="3">
        <v>19.628061160000001</v>
      </c>
      <c r="E57" s="3">
        <v>30.52482852</v>
      </c>
      <c r="F57" s="1">
        <f t="shared" si="6"/>
        <v>10.896767359999998</v>
      </c>
      <c r="G57" s="1">
        <f t="shared" si="7"/>
        <v>0.16869686030588074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x14ac:dyDescent="0.15">
      <c r="A58" s="1"/>
      <c r="B58" s="1"/>
      <c r="C58" s="9">
        <v>3</v>
      </c>
      <c r="D58" s="3">
        <v>19.556012469999999</v>
      </c>
      <c r="E58" s="3">
        <v>30.939653679999999</v>
      </c>
      <c r="F58" s="1">
        <f t="shared" si="6"/>
        <v>11.38364121</v>
      </c>
      <c r="G58" s="1">
        <f t="shared" si="7"/>
        <v>0.12037695872608388</v>
      </c>
      <c r="H58" s="4">
        <f>AVERAGE(G57:G58)</f>
        <v>0.1445369095159823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x14ac:dyDescent="0.15">
      <c r="A59" s="1"/>
      <c r="B59" s="1"/>
      <c r="C59" s="1"/>
      <c r="D59" s="3">
        <v>18.990838220000001</v>
      </c>
      <c r="E59" s="3">
        <v>28.702364899999999</v>
      </c>
      <c r="F59" s="1">
        <f t="shared" si="6"/>
        <v>9.7115266799999986</v>
      </c>
      <c r="G59" s="1">
        <f t="shared" si="7"/>
        <v>0.38361890077796246</v>
      </c>
      <c r="H59" s="1"/>
      <c r="I59" s="1"/>
      <c r="J59" s="1"/>
      <c r="K59" s="1"/>
      <c r="L59" s="1"/>
      <c r="M59" s="1"/>
      <c r="N59" s="1"/>
      <c r="O59" s="1"/>
      <c r="AE59" s="1"/>
      <c r="AF59" s="1"/>
      <c r="AG59" s="1"/>
    </row>
    <row r="60" spans="1:3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6"/>
      <c r="O60" s="1"/>
      <c r="AE60" s="1"/>
      <c r="AF60" s="1"/>
      <c r="AG60" s="1"/>
    </row>
    <row r="61" spans="1:3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AE61" s="1"/>
      <c r="AF61" s="1"/>
      <c r="AG61" s="1"/>
    </row>
    <row r="62" spans="1:3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AE62" s="1"/>
      <c r="AF62" s="1"/>
      <c r="AG62" s="1"/>
    </row>
    <row r="63" spans="1:33" x14ac:dyDescent="0.15">
      <c r="A63" s="1"/>
      <c r="B63" s="1"/>
      <c r="C63" s="1"/>
      <c r="D63" s="1"/>
      <c r="E63" s="1"/>
      <c r="F63" s="1"/>
      <c r="G63" s="1">
        <f>AVERAGE(F64:F69)</f>
        <v>2.4842840550000003</v>
      </c>
      <c r="H63" s="1"/>
      <c r="I63" s="1"/>
      <c r="J63" s="1"/>
      <c r="K63" s="1"/>
      <c r="L63" s="1"/>
      <c r="M63" s="1"/>
      <c r="N63" s="1"/>
      <c r="O63" s="1"/>
      <c r="AE63" s="1"/>
      <c r="AF63" s="1"/>
      <c r="AG63" s="1"/>
    </row>
    <row r="64" spans="1:33" x14ac:dyDescent="0.15">
      <c r="A64" s="1" t="s">
        <v>9</v>
      </c>
      <c r="B64" s="1" t="s">
        <v>0</v>
      </c>
      <c r="C64" s="9">
        <v>1</v>
      </c>
      <c r="D64" s="3">
        <v>24.594635409999999</v>
      </c>
      <c r="E64" s="3">
        <v>27.600065709999999</v>
      </c>
      <c r="F64" s="1">
        <f>E64-D64</f>
        <v>3.0054303000000004</v>
      </c>
      <c r="G64" s="1">
        <f>2^($G$63-F64)</f>
        <v>0.69681797980604931</v>
      </c>
      <c r="H64" s="4">
        <f>AVERAGE(G64:G65)</f>
        <v>1.0115179595153334</v>
      </c>
      <c r="I64" s="4">
        <f>AVERAGE(H64:H68)</f>
        <v>1.1051094137162016</v>
      </c>
      <c r="J64" s="4">
        <f>STDEV(H64:H68)</f>
        <v>0.49218103261791035</v>
      </c>
      <c r="K64" s="4">
        <f>J64/SQRT(3)</f>
        <v>0.28416085167197852</v>
      </c>
      <c r="L64" s="1"/>
      <c r="M64" s="1"/>
      <c r="N64" s="1"/>
      <c r="O64" s="1"/>
      <c r="AE64" s="1"/>
      <c r="AF64" s="1"/>
      <c r="AG64" s="1"/>
    </row>
    <row r="65" spans="1:33" x14ac:dyDescent="0.15">
      <c r="A65" s="1"/>
      <c r="B65" s="1"/>
      <c r="D65" s="3">
        <v>24.188879069999999</v>
      </c>
      <c r="E65" s="3">
        <v>26.265845250000002</v>
      </c>
      <c r="F65" s="1">
        <f t="shared" ref="F65:F75" si="8">E65-D65</f>
        <v>2.076966180000003</v>
      </c>
      <c r="G65" s="1">
        <f t="shared" ref="G65:G75" si="9">2^($G$63-F65)</f>
        <v>1.3262179392246174</v>
      </c>
      <c r="H65" s="4"/>
      <c r="I65" s="4"/>
      <c r="J65" s="4"/>
      <c r="K65" s="4"/>
      <c r="L65" s="1"/>
      <c r="M65" s="1"/>
      <c r="N65" s="1"/>
      <c r="O65" s="1"/>
      <c r="AE65" s="1"/>
      <c r="AF65" s="1"/>
      <c r="AG65" s="1"/>
    </row>
    <row r="66" spans="1:33" x14ac:dyDescent="0.15">
      <c r="A66" s="1"/>
      <c r="B66" s="1"/>
      <c r="C66" s="9">
        <v>2</v>
      </c>
      <c r="D66" s="3">
        <v>24.974509810000001</v>
      </c>
      <c r="E66" s="3">
        <v>27.914951989999999</v>
      </c>
      <c r="F66" s="1">
        <f t="shared" si="8"/>
        <v>2.940442179999998</v>
      </c>
      <c r="G66" s="1">
        <f t="shared" si="9"/>
        <v>0.72892479203133709</v>
      </c>
      <c r="H66" s="4">
        <f>AVERAGE(G66:G67)</f>
        <v>0.66644386672336897</v>
      </c>
      <c r="I66" s="4"/>
      <c r="J66" s="4"/>
      <c r="K66" s="4"/>
      <c r="L66" s="1"/>
      <c r="M66" s="1"/>
      <c r="N66" s="1"/>
      <c r="O66" s="1"/>
      <c r="AE66" s="1"/>
      <c r="AF66" s="1"/>
      <c r="AG66" s="1"/>
    </row>
    <row r="67" spans="1:33" x14ac:dyDescent="0.15">
      <c r="A67" s="1"/>
      <c r="B67" s="1"/>
      <c r="D67" s="3">
        <v>24.152450959999999</v>
      </c>
      <c r="E67" s="3">
        <v>27.364203079999999</v>
      </c>
      <c r="F67" s="1">
        <f t="shared" si="8"/>
        <v>3.2117521199999999</v>
      </c>
      <c r="G67" s="1">
        <f t="shared" si="9"/>
        <v>0.60396294141540097</v>
      </c>
      <c r="H67" s="4"/>
      <c r="I67" s="4"/>
      <c r="J67" s="4"/>
      <c r="K67" s="4"/>
      <c r="L67" s="1"/>
      <c r="M67" s="1"/>
      <c r="N67" s="1"/>
      <c r="O67" s="1"/>
      <c r="AE67" s="1"/>
      <c r="AF67" s="1"/>
      <c r="AG67" s="1"/>
    </row>
    <row r="68" spans="1:33" x14ac:dyDescent="0.15">
      <c r="A68" s="1"/>
      <c r="B68" s="1"/>
      <c r="C68" s="9">
        <v>3</v>
      </c>
      <c r="D68" s="3">
        <v>25.604493900000001</v>
      </c>
      <c r="E68" s="3">
        <v>27.86830441</v>
      </c>
      <c r="F68" s="1">
        <f t="shared" si="8"/>
        <v>2.263810509999999</v>
      </c>
      <c r="G68" s="1">
        <f t="shared" si="9"/>
        <v>1.1651159571569811</v>
      </c>
      <c r="H68" s="4">
        <f>AVERAGE(G68:G69)</f>
        <v>1.6373664149099025</v>
      </c>
      <c r="I68" s="1"/>
      <c r="J68" s="1"/>
      <c r="K68" s="4"/>
      <c r="L68" s="1"/>
      <c r="M68" s="1"/>
      <c r="N68" s="1"/>
      <c r="O68" s="1"/>
      <c r="AE68" s="1"/>
      <c r="AF68" s="1"/>
      <c r="AG68" s="1"/>
    </row>
    <row r="69" spans="1:33" x14ac:dyDescent="0.15">
      <c r="A69" s="1"/>
      <c r="B69" s="1"/>
      <c r="D69" s="3">
        <v>25.697832229999999</v>
      </c>
      <c r="E69" s="3">
        <v>27.105135270000002</v>
      </c>
      <c r="F69" s="1">
        <f t="shared" si="8"/>
        <v>1.4073030400000022</v>
      </c>
      <c r="G69" s="1">
        <f t="shared" si="9"/>
        <v>2.1096168726628237</v>
      </c>
      <c r="H69" s="1"/>
      <c r="I69" s="1"/>
      <c r="J69" s="1"/>
      <c r="K69" s="4"/>
      <c r="L69" s="1"/>
      <c r="M69" s="1"/>
      <c r="N69" s="1"/>
      <c r="O69" s="1"/>
      <c r="AE69" s="1"/>
      <c r="AF69" s="1"/>
      <c r="AG69" s="1"/>
    </row>
    <row r="70" spans="1:33" x14ac:dyDescent="0.15">
      <c r="A70" s="1"/>
      <c r="B70" s="1" t="s">
        <v>1</v>
      </c>
      <c r="C70" s="9">
        <v>1</v>
      </c>
      <c r="D70" s="3">
        <v>24.387246439999998</v>
      </c>
      <c r="E70" s="3">
        <v>25.213757810000001</v>
      </c>
      <c r="F70" s="1">
        <f t="shared" si="8"/>
        <v>0.82651137000000219</v>
      </c>
      <c r="G70" s="1">
        <f t="shared" si="9"/>
        <v>3.1552901680409691</v>
      </c>
      <c r="H70" s="4">
        <f>AVERAGE(G70:G71)</f>
        <v>2.9312392307316544</v>
      </c>
      <c r="I70" s="4">
        <f>AVERAGE(H70:H74)</f>
        <v>2.9209121730266308</v>
      </c>
      <c r="J70" s="4">
        <f>STDEV(H70:H74)</f>
        <v>0.16091477004856264</v>
      </c>
      <c r="K70" s="4">
        <f>J70/SQRT(3)</f>
        <v>9.2904185804124378E-2</v>
      </c>
      <c r="L70" s="1">
        <f>TTEST(H64:H68,H70:H74,2,2)</f>
        <v>3.7125135794902385E-3</v>
      </c>
      <c r="M70" s="1"/>
      <c r="N70" s="1"/>
      <c r="O70" s="1"/>
      <c r="U70" s="1"/>
      <c r="AE70" s="1"/>
      <c r="AF70" s="1"/>
      <c r="AG70" s="1"/>
    </row>
    <row r="71" spans="1:33" x14ac:dyDescent="0.15">
      <c r="A71" s="1"/>
      <c r="B71" s="1"/>
      <c r="D71" s="3">
        <v>24.384923520000001</v>
      </c>
      <c r="E71" s="3">
        <v>25.432412339999999</v>
      </c>
      <c r="F71" s="1">
        <f t="shared" si="8"/>
        <v>1.0474888199999981</v>
      </c>
      <c r="G71" s="1">
        <f t="shared" si="9"/>
        <v>2.7071882934223397</v>
      </c>
      <c r="H71" s="1"/>
      <c r="I71" s="1"/>
      <c r="J71" s="1"/>
      <c r="K71" s="1"/>
      <c r="L71" s="1"/>
      <c r="M71" s="1"/>
      <c r="N71" s="1"/>
      <c r="O71" s="1"/>
      <c r="AE71" s="1"/>
      <c r="AF71" s="1"/>
      <c r="AG71" s="1"/>
    </row>
    <row r="72" spans="1:33" x14ac:dyDescent="0.15">
      <c r="A72" s="1"/>
      <c r="B72" s="1"/>
      <c r="C72" s="9">
        <v>2</v>
      </c>
      <c r="D72" s="3">
        <v>23.475079999999998</v>
      </c>
      <c r="E72" s="3">
        <v>24.33811407</v>
      </c>
      <c r="F72" s="1">
        <f t="shared" si="8"/>
        <v>0.86303407000000121</v>
      </c>
      <c r="G72" s="1">
        <f t="shared" si="9"/>
        <v>3.0764146864143811</v>
      </c>
      <c r="H72" s="4">
        <f>AVERAGE(G72:G72)</f>
        <v>3.0764146864143811</v>
      </c>
      <c r="I72" s="1"/>
      <c r="J72" s="1"/>
      <c r="K72" s="1"/>
      <c r="L72" s="1"/>
      <c r="M72" s="1"/>
      <c r="N72" s="1"/>
      <c r="O72" s="1"/>
      <c r="U72" s="1"/>
      <c r="AE72" s="1"/>
      <c r="AF72" s="1"/>
      <c r="AG72" s="1"/>
    </row>
    <row r="73" spans="1:33" x14ac:dyDescent="0.15">
      <c r="A73" s="1"/>
      <c r="B73" s="1"/>
      <c r="D73" s="3">
        <v>24.204038180000001</v>
      </c>
      <c r="E73" s="3">
        <v>25.21613791</v>
      </c>
      <c r="F73" s="1">
        <f t="shared" si="8"/>
        <v>1.0120997299999992</v>
      </c>
      <c r="G73" s="1">
        <f t="shared" si="9"/>
        <v>2.7744163871369114</v>
      </c>
      <c r="H73" s="1"/>
      <c r="I73" s="1"/>
      <c r="J73" s="1"/>
      <c r="K73" s="1"/>
      <c r="L73" s="1"/>
      <c r="M73" s="1"/>
      <c r="N73" s="1"/>
      <c r="O73" s="1"/>
      <c r="U73" s="1"/>
      <c r="AE73" s="1"/>
      <c r="AF73" s="1"/>
      <c r="AG73" s="1"/>
    </row>
    <row r="74" spans="1:33" x14ac:dyDescent="0.15">
      <c r="A74" s="1"/>
      <c r="B74" s="1"/>
      <c r="C74" s="9">
        <v>3</v>
      </c>
      <c r="D74" s="3">
        <v>25.835060930000001</v>
      </c>
      <c r="E74" s="3">
        <v>26.867409210000002</v>
      </c>
      <c r="F74" s="1">
        <f t="shared" si="8"/>
        <v>1.0323482800000008</v>
      </c>
      <c r="G74" s="1">
        <f t="shared" si="9"/>
        <v>2.7357488167308026</v>
      </c>
      <c r="H74" s="4">
        <f>AVERAGE(G73:G74)</f>
        <v>2.7550826019338572</v>
      </c>
      <c r="I74" s="1"/>
      <c r="J74" s="1"/>
      <c r="K74" s="1"/>
      <c r="L74" s="1"/>
      <c r="M74" s="1"/>
      <c r="N74" s="1"/>
      <c r="O74" s="1"/>
      <c r="AE74" s="1"/>
      <c r="AF74" s="1"/>
      <c r="AG74" s="1"/>
    </row>
    <row r="75" spans="1:33" x14ac:dyDescent="0.15">
      <c r="A75" s="1"/>
      <c r="B75" s="1"/>
      <c r="C75" s="1"/>
      <c r="D75" s="3">
        <v>24.29334119</v>
      </c>
      <c r="E75" s="3">
        <v>26.288655810000002</v>
      </c>
      <c r="F75" s="1">
        <f t="shared" si="8"/>
        <v>1.995314620000002</v>
      </c>
      <c r="G75" s="1">
        <f t="shared" si="9"/>
        <v>1.4034419923409018</v>
      </c>
      <c r="H75" s="1"/>
      <c r="I75" s="1"/>
      <c r="J75" s="1"/>
      <c r="K75" s="1"/>
      <c r="L75" s="1"/>
      <c r="M75" s="1"/>
      <c r="N75" s="1"/>
      <c r="O75" s="1"/>
      <c r="AE75" s="1"/>
      <c r="AF75" s="1"/>
      <c r="AG75" s="1"/>
    </row>
    <row r="76" spans="1:3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6"/>
      <c r="AE76" s="1"/>
      <c r="AF76" s="1"/>
      <c r="AG76" s="1"/>
    </row>
    <row r="77" spans="1:3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6"/>
      <c r="AE77" s="1"/>
      <c r="AF77" s="1"/>
      <c r="AG77" s="1"/>
    </row>
    <row r="78" spans="1:33" x14ac:dyDescent="0.15">
      <c r="A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AE78" s="1"/>
      <c r="AF78" s="1"/>
      <c r="AG78" s="1"/>
    </row>
    <row r="79" spans="1:33" x14ac:dyDescent="0.15">
      <c r="A79" s="1"/>
      <c r="D79" s="1"/>
      <c r="E79" s="1"/>
      <c r="F79" s="1"/>
      <c r="G79" s="1">
        <f>AVERAGE(F80:F85)</f>
        <v>2.1321252032193168</v>
      </c>
      <c r="H79" s="1"/>
      <c r="I79" s="1"/>
      <c r="J79" s="1"/>
      <c r="K79" s="1"/>
      <c r="L79" s="1"/>
      <c r="M79" s="1"/>
      <c r="N79" s="6"/>
      <c r="O79" s="1"/>
      <c r="AE79" s="1"/>
      <c r="AF79" s="1"/>
      <c r="AG79" s="1"/>
    </row>
    <row r="80" spans="1:33" x14ac:dyDescent="0.15">
      <c r="A80" s="1"/>
      <c r="B80" s="1" t="s">
        <v>4</v>
      </c>
      <c r="C80" s="9">
        <v>1</v>
      </c>
      <c r="D80" s="3">
        <v>25.767563240000001</v>
      </c>
      <c r="E80" s="7">
        <v>27.4640194612562</v>
      </c>
      <c r="F80" s="1">
        <f t="shared" ref="F80:F91" si="10">E80-D80</f>
        <v>1.6964562212561987</v>
      </c>
      <c r="G80" s="1">
        <f>2^($G$79-F80)</f>
        <v>1.352537863451891</v>
      </c>
      <c r="H80" s="4">
        <f>AVERAGE(G80:G81)</f>
        <v>1.2645640995868597</v>
      </c>
      <c r="I80" s="4">
        <f>AVERAGE(H80:H84)</f>
        <v>1.0402945724297341</v>
      </c>
      <c r="J80" s="4">
        <f>STDEV(H80:H84)</f>
        <v>0.19890481250063763</v>
      </c>
      <c r="K80" s="4">
        <f>J80/SQRT(3)</f>
        <v>0.11483774704035518</v>
      </c>
      <c r="L80" s="1"/>
      <c r="M80" s="1"/>
      <c r="N80" s="6"/>
      <c r="O80" s="1"/>
      <c r="AE80" s="1"/>
      <c r="AF80" s="1"/>
      <c r="AG80" s="1"/>
    </row>
    <row r="81" spans="1:33" x14ac:dyDescent="0.15">
      <c r="A81" s="1"/>
      <c r="B81" s="1"/>
      <c r="D81" s="3">
        <v>25.55278053</v>
      </c>
      <c r="E81" s="7">
        <v>27.4502936418159</v>
      </c>
      <c r="F81" s="1">
        <f t="shared" si="10"/>
        <v>1.8975131118159005</v>
      </c>
      <c r="G81" s="1">
        <f t="shared" ref="G81:G91" si="11">2^($G$79-F81)</f>
        <v>1.1765903357218281</v>
      </c>
      <c r="H81" s="4"/>
      <c r="I81" s="4"/>
      <c r="J81" s="4"/>
      <c r="K81" s="4"/>
      <c r="L81" s="1"/>
      <c r="M81" s="1"/>
      <c r="N81" s="1"/>
      <c r="O81" s="1"/>
      <c r="AE81" s="1"/>
      <c r="AF81" s="1"/>
      <c r="AG81" s="1"/>
    </row>
    <row r="82" spans="1:33" x14ac:dyDescent="0.15">
      <c r="A82" s="1"/>
      <c r="B82" s="1"/>
      <c r="C82" s="9">
        <v>2</v>
      </c>
      <c r="D82" s="3">
        <v>24.414113539999999</v>
      </c>
      <c r="E82" s="7">
        <v>26.5378455641528</v>
      </c>
      <c r="F82" s="1">
        <f t="shared" si="10"/>
        <v>2.123732024152801</v>
      </c>
      <c r="G82" s="1">
        <f t="shared" si="11"/>
        <v>1.0058346641366567</v>
      </c>
      <c r="H82" s="4">
        <f>AVERAGE(G82:G83)</f>
        <v>0.88525865703151252</v>
      </c>
      <c r="I82" s="4"/>
      <c r="J82" s="4"/>
      <c r="K82" s="4"/>
      <c r="L82" s="1"/>
      <c r="M82" s="1"/>
      <c r="N82" s="1"/>
      <c r="O82" s="1"/>
      <c r="AE82" s="1"/>
      <c r="AF82" s="1"/>
      <c r="AG82" s="1"/>
    </row>
    <row r="83" spans="1:33" x14ac:dyDescent="0.15">
      <c r="A83" s="1"/>
      <c r="B83" s="1"/>
      <c r="D83" s="3">
        <v>24.09716092</v>
      </c>
      <c r="E83" s="7">
        <v>26.616353077318401</v>
      </c>
      <c r="F83" s="1">
        <f t="shared" si="10"/>
        <v>2.5191921573184004</v>
      </c>
      <c r="G83" s="1">
        <f t="shared" si="11"/>
        <v>0.76468264992636836</v>
      </c>
      <c r="H83" s="4"/>
      <c r="I83" s="4"/>
      <c r="J83" s="4"/>
      <c r="K83" s="4"/>
      <c r="L83" s="1"/>
      <c r="M83" s="1"/>
      <c r="N83" s="1"/>
      <c r="O83" s="1"/>
      <c r="AE83" s="1"/>
      <c r="AF83" s="1"/>
      <c r="AG83" s="1"/>
    </row>
    <row r="84" spans="1:33" x14ac:dyDescent="0.15">
      <c r="A84" s="1"/>
      <c r="B84" s="1"/>
      <c r="C84" s="9">
        <v>3</v>
      </c>
      <c r="D84" s="3">
        <v>25.141914790000001</v>
      </c>
      <c r="E84" s="7">
        <v>26.8669801826419</v>
      </c>
      <c r="F84" s="1">
        <f t="shared" si="10"/>
        <v>1.7250653926418984</v>
      </c>
      <c r="G84" s="1">
        <f t="shared" si="11"/>
        <v>1.3259807310492284</v>
      </c>
      <c r="H84" s="4">
        <f>AVERAGE(G84:G85)</f>
        <v>0.97106096067082992</v>
      </c>
      <c r="I84" s="1"/>
      <c r="J84" s="1"/>
      <c r="K84" s="4"/>
      <c r="L84" s="1"/>
      <c r="M84" s="1"/>
      <c r="N84" s="1"/>
      <c r="O84" s="1"/>
      <c r="AE84" s="1"/>
      <c r="AF84" s="1"/>
      <c r="AG84" s="1"/>
    </row>
    <row r="85" spans="1:33" x14ac:dyDescent="0.15">
      <c r="A85" s="1"/>
      <c r="B85" s="1"/>
      <c r="D85" s="3">
        <v>24.436562630000001</v>
      </c>
      <c r="E85" s="7">
        <v>27.267354942130702</v>
      </c>
      <c r="F85" s="1">
        <f t="shared" si="10"/>
        <v>2.8307923121307006</v>
      </c>
      <c r="G85" s="1">
        <f t="shared" si="11"/>
        <v>0.61614119029243142</v>
      </c>
      <c r="H85" s="1"/>
      <c r="I85" s="1"/>
      <c r="J85" s="1"/>
      <c r="K85" s="4"/>
      <c r="L85" s="1"/>
      <c r="M85" s="1"/>
      <c r="N85" s="1"/>
      <c r="O85" s="1"/>
      <c r="AE85" s="1"/>
      <c r="AF85" s="1"/>
      <c r="AG85" s="1"/>
    </row>
    <row r="86" spans="1:33" x14ac:dyDescent="0.15">
      <c r="A86" s="1"/>
      <c r="B86" s="1" t="s">
        <v>6</v>
      </c>
      <c r="C86" s="9">
        <v>1</v>
      </c>
      <c r="D86" s="3">
        <v>25.90608903</v>
      </c>
      <c r="E86" s="7">
        <v>30.000457546362</v>
      </c>
      <c r="F86" s="1">
        <f t="shared" si="10"/>
        <v>4.0943685163619996</v>
      </c>
      <c r="G86" s="1">
        <f t="shared" si="11"/>
        <v>0.25662910181529852</v>
      </c>
      <c r="H86" s="4">
        <f>AVERAGE(G86:G87)</f>
        <v>0.18153429546291239</v>
      </c>
      <c r="I86" s="4">
        <f>AVERAGE(H86:H90)</f>
        <v>0.29916780449113295</v>
      </c>
      <c r="J86" s="4">
        <f>STDEV(H86:H90)</f>
        <v>0.19151005201323432</v>
      </c>
      <c r="K86" s="4">
        <f>J86/SQRT(3)</f>
        <v>0.11056838008236007</v>
      </c>
      <c r="L86" s="1">
        <f>TTEST(H80:H84,H86:H90,2,2)</f>
        <v>9.6683443342038405E-3</v>
      </c>
      <c r="M86" s="1"/>
      <c r="N86" s="1"/>
      <c r="O86" s="1"/>
      <c r="AE86" s="1"/>
      <c r="AF86" s="1"/>
      <c r="AG86" s="1"/>
    </row>
    <row r="87" spans="1:33" x14ac:dyDescent="0.15">
      <c r="A87" s="1"/>
      <c r="B87" s="1"/>
      <c r="D87" s="3">
        <v>24.428486889999999</v>
      </c>
      <c r="E87" s="7">
        <v>29.7925066972814</v>
      </c>
      <c r="F87" s="1">
        <f t="shared" si="10"/>
        <v>5.3640198072814016</v>
      </c>
      <c r="G87" s="1">
        <f t="shared" si="11"/>
        <v>0.10643948911052623</v>
      </c>
      <c r="H87" s="1"/>
      <c r="I87" s="1"/>
      <c r="J87" s="1"/>
      <c r="K87" s="1"/>
      <c r="L87" s="1"/>
      <c r="M87" s="1"/>
      <c r="N87" s="1"/>
      <c r="O87" s="1"/>
      <c r="AE87" s="1"/>
      <c r="AF87" s="1"/>
      <c r="AG87" s="1"/>
    </row>
    <row r="88" spans="1:33" x14ac:dyDescent="0.15">
      <c r="A88" s="1"/>
      <c r="B88" s="1"/>
      <c r="C88" s="9">
        <v>2</v>
      </c>
      <c r="D88" s="3">
        <v>25.648065989999999</v>
      </c>
      <c r="E88" s="7">
        <v>28.723189528072201</v>
      </c>
      <c r="F88" s="1">
        <f t="shared" si="10"/>
        <v>3.0751235380722015</v>
      </c>
      <c r="G88" s="1">
        <f t="shared" si="11"/>
        <v>0.52015073361447661</v>
      </c>
      <c r="H88" s="4">
        <f>AVERAGE(G88:G88)</f>
        <v>0.52015073361447661</v>
      </c>
      <c r="I88" s="1"/>
      <c r="J88" s="1"/>
      <c r="K88" s="1"/>
      <c r="L88" s="1"/>
      <c r="M88" s="1"/>
      <c r="N88" s="1"/>
      <c r="O88" s="1"/>
      <c r="AE88" s="1"/>
      <c r="AF88" s="1"/>
      <c r="AG88" s="1"/>
    </row>
    <row r="89" spans="1:33" x14ac:dyDescent="0.15">
      <c r="A89" s="1"/>
      <c r="B89" s="1"/>
      <c r="D89" s="3">
        <v>25.50992492</v>
      </c>
      <c r="E89" s="7">
        <v>32.8145123103548</v>
      </c>
      <c r="F89" s="1">
        <f t="shared" si="10"/>
        <v>7.3045873903548006</v>
      </c>
      <c r="G89" s="1">
        <f t="shared" si="11"/>
        <v>2.7728969511024569E-2</v>
      </c>
      <c r="H89" s="1"/>
      <c r="I89" s="1"/>
      <c r="J89" s="1"/>
      <c r="K89" s="1"/>
      <c r="L89" s="1"/>
      <c r="M89" s="1"/>
      <c r="N89" s="1"/>
      <c r="O89" s="1"/>
      <c r="AE89" s="1"/>
      <c r="AF89" s="1"/>
      <c r="AG89" s="1"/>
    </row>
    <row r="90" spans="1:33" x14ac:dyDescent="0.15">
      <c r="A90" s="1"/>
      <c r="B90" s="1"/>
      <c r="C90" s="9">
        <v>3</v>
      </c>
      <c r="D90" s="3">
        <v>25.022094840000001</v>
      </c>
      <c r="E90" s="7">
        <v>28.6125751667198</v>
      </c>
      <c r="F90" s="1">
        <f t="shared" si="10"/>
        <v>3.5904803267197991</v>
      </c>
      <c r="G90" s="1">
        <f t="shared" si="11"/>
        <v>0.36390779928099498</v>
      </c>
      <c r="H90" s="4">
        <f>AVERAGE(G89:G90)</f>
        <v>0.19581838439600976</v>
      </c>
      <c r="I90" s="1"/>
      <c r="J90" s="1"/>
      <c r="K90" s="1"/>
      <c r="L90" s="1"/>
      <c r="M90" s="1"/>
      <c r="N90" s="1"/>
      <c r="O90" s="1"/>
      <c r="AE90" s="1"/>
      <c r="AF90" s="1"/>
      <c r="AG90" s="1"/>
    </row>
    <row r="91" spans="1:33" x14ac:dyDescent="0.15">
      <c r="A91" s="1"/>
      <c r="B91" s="1"/>
      <c r="C91" s="1"/>
      <c r="D91" s="3">
        <v>25.709810139999998</v>
      </c>
      <c r="E91" s="7">
        <v>32.615576242795598</v>
      </c>
      <c r="F91" s="1">
        <f t="shared" si="10"/>
        <v>6.9057661027955994</v>
      </c>
      <c r="G91" s="1">
        <f t="shared" si="11"/>
        <v>3.6558713178255473E-2</v>
      </c>
      <c r="H91" s="1"/>
      <c r="I91" s="1"/>
      <c r="J91" s="1"/>
      <c r="K91" s="1"/>
      <c r="L91" s="1"/>
      <c r="M91" s="1"/>
      <c r="N91" s="1"/>
      <c r="O91" s="1"/>
      <c r="AE91" s="1"/>
      <c r="AF91" s="1"/>
      <c r="AG91" s="1"/>
    </row>
    <row r="92" spans="1:3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AE92" s="1"/>
      <c r="AF92" s="1"/>
      <c r="AG92" s="1"/>
    </row>
    <row r="93" spans="1:33" x14ac:dyDescent="0.15">
      <c r="A93" s="1" t="s">
        <v>10</v>
      </c>
      <c r="C93" s="1"/>
      <c r="D93" s="1"/>
      <c r="E93" s="1"/>
      <c r="F93" s="1"/>
      <c r="G93" s="1">
        <f>AVERAGE(F94:F99)</f>
        <v>4.8653614476696001</v>
      </c>
      <c r="H93" s="1"/>
      <c r="I93" s="1"/>
      <c r="J93" s="1"/>
      <c r="K93" s="1"/>
      <c r="L93" s="1"/>
      <c r="M93" s="1"/>
      <c r="N93" s="1"/>
      <c r="O93" s="1"/>
      <c r="AE93" s="1"/>
      <c r="AF93" s="1"/>
      <c r="AG93" s="1"/>
    </row>
    <row r="94" spans="1:33" x14ac:dyDescent="0.15">
      <c r="A94" s="1"/>
      <c r="B94" s="1" t="s">
        <v>0</v>
      </c>
      <c r="C94" s="9">
        <v>1</v>
      </c>
      <c r="D94" s="7">
        <v>22.764752000146899</v>
      </c>
      <c r="E94" s="7">
        <v>27.8658899533749</v>
      </c>
      <c r="F94" s="1">
        <f>E94-D94</f>
        <v>5.101137953228001</v>
      </c>
      <c r="G94" s="1">
        <f>2^($G$93-F94)</f>
        <v>0.84922779399207804</v>
      </c>
      <c r="H94" s="4">
        <f>AVERAGE(G94:G95)</f>
        <v>1.3409349027337603</v>
      </c>
      <c r="I94" s="4">
        <f>AVERAGE(H94:H98)</f>
        <v>1.1289448297146067</v>
      </c>
      <c r="J94" s="4">
        <f>STDEV(H94:H98)</f>
        <v>0.20020699806609929</v>
      </c>
      <c r="K94" s="4">
        <f>J94/SQRT(3)</f>
        <v>0.11558956422710932</v>
      </c>
      <c r="L94" s="1"/>
      <c r="M94" s="1"/>
      <c r="N94" s="1"/>
      <c r="O94" s="1"/>
      <c r="AE94" s="1"/>
      <c r="AF94" s="1"/>
      <c r="AG94" s="1"/>
    </row>
    <row r="95" spans="1:33" x14ac:dyDescent="0.15">
      <c r="A95" s="1"/>
      <c r="B95" s="1"/>
      <c r="D95" s="3">
        <v>22.843911599999998</v>
      </c>
      <c r="E95" s="7">
        <v>26.835348050503899</v>
      </c>
      <c r="F95" s="1">
        <f t="shared" ref="F95:F105" si="12">E95-D95</f>
        <v>3.9914364505039011</v>
      </c>
      <c r="G95" s="1">
        <f t="shared" ref="G95:G105" si="13">2^($G$93-F95)</f>
        <v>1.8326420114754425</v>
      </c>
      <c r="H95" s="4"/>
      <c r="I95" s="4"/>
      <c r="J95" s="4"/>
      <c r="K95" s="4"/>
      <c r="L95" s="1"/>
      <c r="M95" s="1"/>
      <c r="N95" s="1"/>
      <c r="O95" s="1"/>
      <c r="AE95" s="1"/>
      <c r="AF95" s="1"/>
      <c r="AG95" s="1"/>
    </row>
    <row r="96" spans="1:33" x14ac:dyDescent="0.15">
      <c r="A96" s="1"/>
      <c r="B96" s="1"/>
      <c r="C96" s="9">
        <v>2</v>
      </c>
      <c r="D96" s="3">
        <v>22.407640709999999</v>
      </c>
      <c r="E96" s="7">
        <v>26.737907121560202</v>
      </c>
      <c r="F96" s="1">
        <f t="shared" si="12"/>
        <v>4.3302664115602028</v>
      </c>
      <c r="G96" s="1">
        <f t="shared" si="13"/>
        <v>1.4490376053305405</v>
      </c>
      <c r="H96" s="4">
        <f>AVERAGE(G96:G97)</f>
        <v>1.1028121672033004</v>
      </c>
      <c r="I96" s="4"/>
      <c r="J96" s="4"/>
      <c r="K96" s="4"/>
      <c r="L96" s="1"/>
      <c r="M96" s="1"/>
      <c r="N96" s="1"/>
      <c r="O96" s="1"/>
      <c r="AE96" s="1"/>
      <c r="AF96" s="1"/>
      <c r="AG96" s="1"/>
    </row>
    <row r="97" spans="1:33" x14ac:dyDescent="0.15">
      <c r="A97" s="1"/>
      <c r="B97" s="1"/>
      <c r="D97" s="3">
        <v>21.553574950000002</v>
      </c>
      <c r="E97" s="7">
        <v>26.821359021567599</v>
      </c>
      <c r="F97" s="1">
        <f t="shared" si="12"/>
        <v>5.267784071567597</v>
      </c>
      <c r="G97" s="1">
        <f t="shared" si="13"/>
        <v>0.7565867290760605</v>
      </c>
      <c r="H97" s="4"/>
      <c r="I97" s="4"/>
      <c r="J97" s="4"/>
      <c r="K97" s="4"/>
      <c r="L97" s="1"/>
      <c r="M97" s="1"/>
      <c r="N97" s="1"/>
      <c r="O97" s="1"/>
      <c r="P97" s="1"/>
      <c r="Q97" s="1"/>
      <c r="R97" s="1"/>
      <c r="S97" s="1"/>
      <c r="T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x14ac:dyDescent="0.15">
      <c r="A98" s="1"/>
      <c r="B98" s="1"/>
      <c r="C98" s="9">
        <v>3</v>
      </c>
      <c r="D98" s="3">
        <v>21.58767074</v>
      </c>
      <c r="E98" s="7">
        <v>27.8028801122171</v>
      </c>
      <c r="F98" s="1">
        <f t="shared" si="12"/>
        <v>6.2152093722170996</v>
      </c>
      <c r="G98" s="1">
        <f t="shared" si="13"/>
        <v>0.39233340289607055</v>
      </c>
      <c r="H98" s="4">
        <f>AVERAGE(G98:G99)</f>
        <v>0.94308741920675943</v>
      </c>
      <c r="I98" s="1"/>
      <c r="J98" s="1"/>
      <c r="K98" s="4"/>
      <c r="L98" s="1"/>
      <c r="M98" s="1"/>
      <c r="N98" s="1"/>
      <c r="O98" s="1"/>
      <c r="P98" s="1"/>
      <c r="Q98" s="1"/>
      <c r="R98" s="1"/>
      <c r="S98" s="1"/>
      <c r="T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x14ac:dyDescent="0.15">
      <c r="A99" s="1"/>
      <c r="B99" s="1"/>
      <c r="D99" s="3">
        <v>21.962670689999999</v>
      </c>
      <c r="E99" s="7">
        <v>26.249005116940801</v>
      </c>
      <c r="F99" s="1">
        <f t="shared" si="12"/>
        <v>4.286334426940801</v>
      </c>
      <c r="G99" s="1">
        <f t="shared" si="13"/>
        <v>1.4938414355174483</v>
      </c>
      <c r="H99" s="1"/>
      <c r="I99" s="1"/>
      <c r="J99" s="1"/>
      <c r="K99" s="4"/>
      <c r="L99" s="1"/>
      <c r="M99" s="1"/>
      <c r="N99" s="1"/>
      <c r="O99" s="1"/>
      <c r="P99" s="1"/>
      <c r="Q99" s="1"/>
      <c r="R99" s="1"/>
      <c r="S99" s="1"/>
      <c r="T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x14ac:dyDescent="0.15">
      <c r="A100" s="1"/>
      <c r="B100" s="1" t="s">
        <v>1</v>
      </c>
      <c r="C100" s="9">
        <v>1</v>
      </c>
      <c r="D100" s="3">
        <v>22.127289080000001</v>
      </c>
      <c r="E100" s="7">
        <v>25.817219736953401</v>
      </c>
      <c r="F100" s="1">
        <f t="shared" si="12"/>
        <v>3.6899306569534005</v>
      </c>
      <c r="G100" s="1">
        <f t="shared" si="13"/>
        <v>2.2586031309205774</v>
      </c>
      <c r="H100" s="4">
        <f>AVERAGE(G100:G101)</f>
        <v>2.2586031309205774</v>
      </c>
      <c r="I100" s="4">
        <f>AVERAGE(H100:H104)</f>
        <v>1.8516243689809901</v>
      </c>
      <c r="J100" s="4">
        <f>STDEV(H100:H104)</f>
        <v>0.35445240661323324</v>
      </c>
      <c r="K100" s="4">
        <f>J100/SQRT(3)</f>
        <v>0.20464319237306092</v>
      </c>
      <c r="L100" s="1">
        <f>TTEST(H94:H98,H100:H104,2,2)</f>
        <v>3.7118252584900646E-2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x14ac:dyDescent="0.15">
      <c r="A101" s="1"/>
      <c r="B101" s="1"/>
      <c r="D101" s="7">
        <v>23.7028062030532</v>
      </c>
      <c r="E101" s="7" t="s">
        <v>5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x14ac:dyDescent="0.15">
      <c r="A102" s="1"/>
      <c r="B102" s="1"/>
      <c r="C102" s="9">
        <v>2</v>
      </c>
      <c r="D102" s="7">
        <v>21.935992385946399</v>
      </c>
      <c r="E102" s="7">
        <v>26.113801488297</v>
      </c>
      <c r="F102" s="1">
        <f t="shared" si="12"/>
        <v>4.1778091023506008</v>
      </c>
      <c r="G102" s="1">
        <f t="shared" si="13"/>
        <v>1.6105487664466074</v>
      </c>
      <c r="H102" s="4">
        <f>AVERAGE(G102:G102)</f>
        <v>1.6105487664466074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x14ac:dyDescent="0.15">
      <c r="A103" s="1"/>
      <c r="B103" s="1"/>
      <c r="D103" s="7">
        <v>21.681683125404199</v>
      </c>
      <c r="E103" s="7">
        <v>26.039341029251599</v>
      </c>
      <c r="F103" s="1">
        <f t="shared" si="12"/>
        <v>4.3576579038474001</v>
      </c>
      <c r="G103" s="1">
        <f t="shared" si="13"/>
        <v>1.4217852211019304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x14ac:dyDescent="0.15">
      <c r="A104" s="1"/>
      <c r="B104" s="1"/>
      <c r="C104" s="9">
        <v>3</v>
      </c>
      <c r="D104" s="7">
        <v>21.9298331622478</v>
      </c>
      <c r="E104" s="7">
        <v>25.831974128070499</v>
      </c>
      <c r="F104" s="1">
        <f t="shared" si="12"/>
        <v>3.9021409658226993</v>
      </c>
      <c r="G104" s="1">
        <f t="shared" si="13"/>
        <v>1.9496571980496415</v>
      </c>
      <c r="H104" s="4">
        <f>AVERAGE(G103:G104)</f>
        <v>1.6857212095757861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x14ac:dyDescent="0.15">
      <c r="A105" s="1"/>
      <c r="B105" s="1"/>
      <c r="C105" s="1"/>
      <c r="D105" s="7">
        <v>22.4965399943612</v>
      </c>
      <c r="E105" s="7">
        <v>25.9503292272062</v>
      </c>
      <c r="F105" s="1">
        <f t="shared" si="12"/>
        <v>3.4537892328450006</v>
      </c>
      <c r="G105" s="1">
        <f t="shared" si="13"/>
        <v>2.660269147278735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6"/>
      <c r="O107" s="6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x14ac:dyDescent="0.15">
      <c r="A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6"/>
      <c r="O108" s="6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x14ac:dyDescent="0.15">
      <c r="A109" s="1"/>
      <c r="D109" s="1"/>
      <c r="E109" s="1"/>
      <c r="F109" s="1"/>
      <c r="G109" s="1">
        <f>AVERAGE(F110:F115)</f>
        <v>4.7550571198975806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x14ac:dyDescent="0.15">
      <c r="A110" s="1"/>
      <c r="B110" s="1" t="s">
        <v>4</v>
      </c>
      <c r="C110" s="9">
        <v>1</v>
      </c>
      <c r="D110" s="7">
        <v>23.182871631177299</v>
      </c>
      <c r="E110" s="7">
        <v>27.816693336860599</v>
      </c>
      <c r="F110" s="1">
        <f>E110-D110</f>
        <v>4.6338217056832995</v>
      </c>
      <c r="G110" s="1">
        <f>2^($G$109-F110)</f>
        <v>1.0876658580994525</v>
      </c>
      <c r="H110" s="4">
        <f>AVERAGE(G110:G111)</f>
        <v>1.0876658580994525</v>
      </c>
      <c r="I110" s="4">
        <f>AVERAGE(H110:H114)</f>
        <v>1.0582058897395752</v>
      </c>
      <c r="J110" s="4">
        <f>STDEV(H110:H114)</f>
        <v>0.34012527608699589</v>
      </c>
      <c r="K110" s="4">
        <f>J110/SQRT(3)</f>
        <v>0.19637141970702288</v>
      </c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x14ac:dyDescent="0.15">
      <c r="A111" s="1"/>
      <c r="B111" s="1"/>
      <c r="D111" s="8">
        <v>34.017804620121701</v>
      </c>
      <c r="E111" s="8">
        <v>28.826129762042498</v>
      </c>
      <c r="F111" s="1"/>
      <c r="G111" s="1"/>
      <c r="H111" s="4"/>
      <c r="I111" s="4"/>
      <c r="J111" s="4"/>
      <c r="K111" s="4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x14ac:dyDescent="0.15">
      <c r="A112" s="1"/>
      <c r="B112" s="1"/>
      <c r="C112" s="9">
        <v>2</v>
      </c>
      <c r="D112" s="7">
        <v>22.677564768695099</v>
      </c>
      <c r="E112" s="7">
        <v>27.709959693979801</v>
      </c>
      <c r="F112" s="1">
        <f>E112-D112</f>
        <v>5.0323949252847022</v>
      </c>
      <c r="G112" s="1">
        <f t="shared" ref="G112:G121" si="14">2^($G$109-F112)</f>
        <v>0.82511218682118548</v>
      </c>
      <c r="H112" s="4">
        <f>AVERAGE(G112:G113)</f>
        <v>0.70430885802784648</v>
      </c>
      <c r="I112" s="4"/>
      <c r="J112" s="4"/>
      <c r="K112" s="4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x14ac:dyDescent="0.15">
      <c r="A113" s="1"/>
      <c r="B113" s="1"/>
      <c r="D113" s="7">
        <v>21.344208332234501</v>
      </c>
      <c r="E113" s="7">
        <v>26.876447220201801</v>
      </c>
      <c r="F113" s="1">
        <f>E113-D113</f>
        <v>5.5322388879672992</v>
      </c>
      <c r="G113" s="1">
        <f t="shared" si="14"/>
        <v>0.5835055292345076</v>
      </c>
      <c r="H113" s="4"/>
      <c r="I113" s="4"/>
      <c r="J113" s="4"/>
      <c r="K113" s="4"/>
      <c r="L113" s="1"/>
      <c r="M113" s="1"/>
      <c r="N113" s="1"/>
      <c r="O113" s="1"/>
      <c r="P113" s="1"/>
      <c r="Q113" s="1"/>
      <c r="R113" s="1"/>
      <c r="S113" s="1"/>
      <c r="T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x14ac:dyDescent="0.15">
      <c r="A114" s="1"/>
      <c r="B114" s="1"/>
      <c r="C114" s="9">
        <v>3</v>
      </c>
      <c r="D114" s="7">
        <v>22.930833945173401</v>
      </c>
      <c r="E114" s="7">
        <v>27.266893242248901</v>
      </c>
      <c r="F114" s="1">
        <f>E114-D114</f>
        <v>4.3360592970755008</v>
      </c>
      <c r="G114" s="1">
        <f t="shared" si="14"/>
        <v>1.3369984777328756</v>
      </c>
      <c r="H114" s="4">
        <f>AVERAGE(G114:G115)</f>
        <v>1.3826429530914264</v>
      </c>
      <c r="I114" s="1"/>
      <c r="J114" s="1"/>
      <c r="K114" s="4"/>
      <c r="L114" s="1"/>
      <c r="M114" s="1"/>
      <c r="N114" s="1"/>
      <c r="O114" s="1"/>
      <c r="P114" s="1"/>
      <c r="Q114" s="1"/>
      <c r="R114" s="1"/>
      <c r="S114" s="1"/>
      <c r="T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x14ac:dyDescent="0.15">
      <c r="A115" s="1"/>
      <c r="B115" s="1"/>
      <c r="D115" s="7">
        <v>22.946311502956899</v>
      </c>
      <c r="E115" s="7">
        <v>27.187082286433998</v>
      </c>
      <c r="F115" s="1">
        <f>E115-D115</f>
        <v>4.2407707834770996</v>
      </c>
      <c r="G115" s="1">
        <f t="shared" si="14"/>
        <v>1.4282874284499769</v>
      </c>
      <c r="H115" s="1"/>
      <c r="I115" s="1"/>
      <c r="J115" s="1"/>
      <c r="K115" s="4"/>
      <c r="L115" s="1"/>
      <c r="M115" s="1"/>
      <c r="N115" s="1"/>
      <c r="O115" s="1"/>
      <c r="P115" s="1"/>
      <c r="Q115" s="1"/>
      <c r="R115" s="1"/>
      <c r="S115" s="1"/>
      <c r="T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x14ac:dyDescent="0.15">
      <c r="A116" s="1"/>
      <c r="B116" s="1" t="s">
        <v>6</v>
      </c>
      <c r="C116" s="9">
        <v>1</v>
      </c>
      <c r="D116" s="7">
        <v>22.2352989326927</v>
      </c>
      <c r="E116" s="7">
        <v>27.1312534049395</v>
      </c>
      <c r="F116" s="1">
        <f>E116-D116</f>
        <v>4.8959544722467996</v>
      </c>
      <c r="G116" s="1">
        <f t="shared" si="14"/>
        <v>0.90695485641185491</v>
      </c>
      <c r="H116" s="4">
        <f>AVERAGE(G116:G117)</f>
        <v>0.59575620259231421</v>
      </c>
      <c r="I116" s="4">
        <f>AVERAGE(H116:H120)</f>
        <v>0.40440604916267037</v>
      </c>
      <c r="J116" s="4">
        <f>STDEV(H116:H120)</f>
        <v>0.17118355545212266</v>
      </c>
      <c r="K116" s="4">
        <f>J116/SQRT(3)</f>
        <v>9.8832871821120258E-2</v>
      </c>
      <c r="L116" s="1">
        <f>TTEST(H110:H114,H116:H120,2,2)</f>
        <v>4.0982417322887703E-2</v>
      </c>
      <c r="M116" s="1"/>
      <c r="N116" s="1"/>
      <c r="O116" s="1"/>
      <c r="P116" s="1"/>
      <c r="Q116" s="1"/>
      <c r="R116" s="1"/>
      <c r="S116" s="1"/>
      <c r="T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x14ac:dyDescent="0.15">
      <c r="A117" s="1"/>
      <c r="B117" s="1"/>
      <c r="D117" s="7">
        <v>21.818207464959901</v>
      </c>
      <c r="E117" s="7">
        <v>28.386472227799899</v>
      </c>
      <c r="F117" s="1">
        <f t="shared" ref="F117:F121" si="15">E117-D117</f>
        <v>6.5682647628399984</v>
      </c>
      <c r="G117" s="1">
        <f t="shared" si="14"/>
        <v>0.28455754877277339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x14ac:dyDescent="0.15">
      <c r="A118" s="1"/>
      <c r="B118" s="1"/>
      <c r="C118" s="9">
        <v>2</v>
      </c>
      <c r="D118" s="7">
        <v>23.371183329052599</v>
      </c>
      <c r="E118" s="7">
        <v>29.077218608299699</v>
      </c>
      <c r="F118" s="1">
        <f t="shared" si="15"/>
        <v>5.7060352792471001</v>
      </c>
      <c r="G118" s="1">
        <f t="shared" si="14"/>
        <v>0.51728162171559078</v>
      </c>
      <c r="H118" s="4">
        <f>AVERAGE(G118:G119)</f>
        <v>0.35165705710588302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x14ac:dyDescent="0.15">
      <c r="A119" s="1"/>
      <c r="B119" s="1"/>
      <c r="D119" s="7">
        <v>22.1642278577459</v>
      </c>
      <c r="E119" s="7">
        <v>29.345658447600201</v>
      </c>
      <c r="F119" s="1">
        <f t="shared" si="15"/>
        <v>7.1814305898543012</v>
      </c>
      <c r="G119" s="1">
        <f t="shared" si="14"/>
        <v>0.18603249249617523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x14ac:dyDescent="0.15">
      <c r="A120" s="1"/>
      <c r="B120" s="1"/>
      <c r="C120" s="9">
        <v>3</v>
      </c>
      <c r="D120" s="7">
        <v>21.462764438161901</v>
      </c>
      <c r="E120" s="7">
        <v>29.0139029652197</v>
      </c>
      <c r="F120" s="1">
        <f t="shared" si="15"/>
        <v>7.5511385270577982</v>
      </c>
      <c r="G120" s="1">
        <f t="shared" si="14"/>
        <v>0.1439778308067195</v>
      </c>
      <c r="H120" s="4">
        <f>AVERAGE(G120:G121)</f>
        <v>0.26580488778981382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x14ac:dyDescent="0.15">
      <c r="A121" s="1"/>
      <c r="B121" s="1"/>
      <c r="C121" s="1"/>
      <c r="D121" s="7">
        <v>22.115289954251001</v>
      </c>
      <c r="E121" s="7">
        <v>28.237587700794801</v>
      </c>
      <c r="F121" s="1">
        <f t="shared" si="15"/>
        <v>6.1222977465438007</v>
      </c>
      <c r="G121" s="1">
        <f t="shared" si="14"/>
        <v>0.38763194477290813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x14ac:dyDescent="0.15">
      <c r="A122" s="1"/>
      <c r="B122" s="1"/>
      <c r="C122" s="1"/>
      <c r="D122" s="1"/>
      <c r="E122" s="7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6"/>
      <c r="Q122" s="6"/>
      <c r="R122" s="6"/>
      <c r="S122" s="1"/>
      <c r="T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x14ac:dyDescent="0.15">
      <c r="A123" s="1" t="s">
        <v>11</v>
      </c>
      <c r="B123" s="1"/>
      <c r="C123" s="1"/>
      <c r="D123" s="1"/>
      <c r="E123" s="1"/>
      <c r="F123" s="1"/>
      <c r="G123" s="1">
        <f>AVERAGE(F124:F129)</f>
        <v>2.38261190917274</v>
      </c>
      <c r="H123" s="1"/>
      <c r="I123" s="1"/>
      <c r="J123" s="1"/>
      <c r="K123" s="1"/>
      <c r="L123" s="1"/>
      <c r="M123" s="1"/>
      <c r="N123" s="6"/>
      <c r="O123" s="6"/>
      <c r="P123" s="1"/>
      <c r="Q123" s="1"/>
      <c r="R123" s="1"/>
      <c r="S123" s="1"/>
      <c r="T123" s="6"/>
      <c r="V123" s="6"/>
      <c r="W123" s="6"/>
      <c r="X123" s="6"/>
      <c r="Y123" s="6"/>
      <c r="Z123" s="1"/>
      <c r="AA123" s="1"/>
      <c r="AB123" s="1"/>
      <c r="AC123" s="1"/>
      <c r="AD123" s="1"/>
      <c r="AE123" s="1"/>
      <c r="AF123" s="1"/>
      <c r="AG123" s="1"/>
    </row>
    <row r="124" spans="1:33" x14ac:dyDescent="0.15">
      <c r="A124" s="1"/>
      <c r="B124" s="1" t="s">
        <v>0</v>
      </c>
      <c r="C124" s="9">
        <v>1</v>
      </c>
      <c r="D124" s="7">
        <v>22.1165464985718</v>
      </c>
      <c r="E124" s="7">
        <v>25.010841688758401</v>
      </c>
      <c r="F124" s="1">
        <f>E124-D124</f>
        <v>2.8942951901866003</v>
      </c>
      <c r="G124" s="1">
        <f>2^($G$123-F124)</f>
        <v>0.70140358956511528</v>
      </c>
      <c r="H124" s="4">
        <f>AVERAGE(G124:G125)</f>
        <v>0.92234294882584433</v>
      </c>
      <c r="I124" s="4">
        <f>AVERAGE(H124:H128)</f>
        <v>1.0705866154258756</v>
      </c>
      <c r="J124" s="4">
        <f>STDEV(H124:H128)</f>
        <v>0.20499129189426485</v>
      </c>
      <c r="K124" s="4">
        <f>J124/SQRT(3)</f>
        <v>0.11835177755668297</v>
      </c>
      <c r="L124" s="1"/>
      <c r="M124" s="1"/>
      <c r="N124" s="1"/>
      <c r="O124" s="6"/>
      <c r="P124" s="1"/>
      <c r="Q124" s="1"/>
      <c r="R124" s="1"/>
      <c r="S124" s="1"/>
      <c r="T124" s="6"/>
      <c r="U124" s="1"/>
      <c r="V124" s="6"/>
      <c r="W124" s="6"/>
      <c r="X124" s="6"/>
      <c r="Y124" s="6"/>
      <c r="Z124" s="1"/>
      <c r="AA124" s="1"/>
      <c r="AB124" s="1"/>
      <c r="AC124" s="1"/>
      <c r="AD124" s="1"/>
      <c r="AE124" s="1"/>
      <c r="AF124" s="1"/>
      <c r="AG124" s="1"/>
    </row>
    <row r="125" spans="1:33" x14ac:dyDescent="0.15">
      <c r="A125" s="1"/>
      <c r="B125" s="1"/>
      <c r="D125" s="7">
        <v>22.796377859686199</v>
      </c>
      <c r="E125" s="7">
        <v>24.985808079928201</v>
      </c>
      <c r="F125" s="1">
        <f t="shared" ref="F125:F135" si="16">E125-D125</f>
        <v>2.1894302202420022</v>
      </c>
      <c r="G125" s="1">
        <f t="shared" ref="G125:G135" si="17">2^($G$123-F125)</f>
        <v>1.1432823080865733</v>
      </c>
      <c r="H125" s="4"/>
      <c r="I125" s="4"/>
      <c r="J125" s="4"/>
      <c r="K125" s="4"/>
      <c r="L125" s="1"/>
      <c r="M125" s="1"/>
      <c r="N125" s="1"/>
      <c r="O125" s="6"/>
      <c r="P125" s="1"/>
      <c r="Q125" s="1"/>
      <c r="R125" s="1"/>
      <c r="S125" s="1"/>
      <c r="T125" s="6"/>
      <c r="U125" s="1"/>
      <c r="V125" s="6"/>
      <c r="W125" s="6"/>
      <c r="X125" s="6"/>
      <c r="Y125" s="6"/>
      <c r="Z125" s="1"/>
      <c r="AA125" s="1"/>
      <c r="AB125" s="1"/>
      <c r="AC125" s="1"/>
      <c r="AD125" s="1"/>
      <c r="AE125" s="1"/>
      <c r="AF125" s="1"/>
      <c r="AG125" s="1"/>
    </row>
    <row r="126" spans="1:33" x14ac:dyDescent="0.15">
      <c r="A126" s="1"/>
      <c r="B126" s="1"/>
      <c r="C126" s="9">
        <v>2</v>
      </c>
      <c r="D126" s="7">
        <v>23.6925086113256</v>
      </c>
      <c r="E126" s="7">
        <v>25.932904460982801</v>
      </c>
      <c r="F126" s="1">
        <f t="shared" si="16"/>
        <v>2.240395849657201</v>
      </c>
      <c r="G126" s="1">
        <f t="shared" si="17"/>
        <v>1.1035990038056129</v>
      </c>
      <c r="H126" s="4">
        <f>AVERAGE(G126:G127)</f>
        <v>0.98489827621733761</v>
      </c>
      <c r="I126" s="4"/>
      <c r="J126" s="4"/>
      <c r="K126" s="4"/>
      <c r="L126" s="1"/>
      <c r="M126" s="1"/>
      <c r="N126" s="1"/>
      <c r="O126" s="6"/>
      <c r="P126" s="1"/>
      <c r="Q126" s="1"/>
      <c r="R126" s="1"/>
      <c r="S126" s="1"/>
      <c r="T126" s="6"/>
      <c r="U126" s="1"/>
      <c r="V126" s="6"/>
      <c r="W126" s="6"/>
      <c r="X126" s="6"/>
      <c r="Y126" s="6"/>
      <c r="Z126" s="1"/>
      <c r="AA126" s="1"/>
      <c r="AB126" s="1"/>
      <c r="AC126" s="1"/>
      <c r="AD126" s="1"/>
      <c r="AE126" s="1"/>
      <c r="AF126" s="1"/>
      <c r="AG126" s="1"/>
    </row>
    <row r="127" spans="1:33" x14ac:dyDescent="0.15">
      <c r="A127" s="1"/>
      <c r="B127" s="1"/>
      <c r="D127" s="7">
        <v>23.4134874019873</v>
      </c>
      <c r="E127" s="7">
        <v>26.003331316516199</v>
      </c>
      <c r="F127" s="1">
        <f t="shared" si="16"/>
        <v>2.5898439145288989</v>
      </c>
      <c r="G127" s="1">
        <f t="shared" si="17"/>
        <v>0.86619754862906229</v>
      </c>
      <c r="H127" s="4"/>
      <c r="I127" s="4"/>
      <c r="J127" s="4"/>
      <c r="K127" s="4"/>
      <c r="L127" s="1"/>
      <c r="M127" s="1"/>
      <c r="N127" s="1"/>
      <c r="O127" s="6"/>
      <c r="P127" s="1"/>
      <c r="Q127" s="1"/>
      <c r="R127" s="1"/>
      <c r="S127" s="1"/>
      <c r="T127" s="6"/>
      <c r="U127" s="1"/>
      <c r="V127" s="6"/>
      <c r="W127" s="6"/>
      <c r="X127" s="6"/>
      <c r="Y127" s="6"/>
      <c r="Z127" s="1"/>
      <c r="AA127" s="1"/>
      <c r="AB127" s="1"/>
      <c r="AC127" s="1"/>
      <c r="AD127" s="1"/>
      <c r="AE127" s="1"/>
      <c r="AF127" s="1"/>
      <c r="AG127" s="1"/>
    </row>
    <row r="128" spans="1:33" x14ac:dyDescent="0.15">
      <c r="A128" s="1"/>
      <c r="B128" s="1"/>
      <c r="C128" s="9">
        <v>3</v>
      </c>
      <c r="D128" s="7">
        <v>23.701020278834601</v>
      </c>
      <c r="E128" s="7">
        <v>25.700114650083599</v>
      </c>
      <c r="F128" s="1">
        <f t="shared" si="16"/>
        <v>1.9990943712489972</v>
      </c>
      <c r="G128" s="1">
        <f t="shared" si="17"/>
        <v>1.3045186212344451</v>
      </c>
      <c r="H128" s="4">
        <f>AVERAGE(G128:G129)</f>
        <v>1.3045186212344451</v>
      </c>
      <c r="I128" s="1"/>
      <c r="J128" s="1"/>
      <c r="K128" s="4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x14ac:dyDescent="0.15">
      <c r="A129" s="1"/>
      <c r="B129" s="1"/>
      <c r="D129" s="7">
        <v>31.042365190740998</v>
      </c>
      <c r="E129" s="7">
        <v>24.553601503805002</v>
      </c>
      <c r="F129" s="1"/>
      <c r="G129" s="1"/>
      <c r="H129" s="1"/>
      <c r="I129" s="1"/>
      <c r="J129" s="1"/>
      <c r="K129" s="4"/>
      <c r="L129" s="1"/>
      <c r="M129" s="1"/>
      <c r="N129" s="1"/>
      <c r="O129" s="1"/>
      <c r="P129" s="1"/>
      <c r="Q129" s="1"/>
      <c r="R129" s="1"/>
      <c r="S129" s="1"/>
      <c r="T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x14ac:dyDescent="0.15">
      <c r="A130" s="1"/>
      <c r="B130" s="1" t="s">
        <v>1</v>
      </c>
      <c r="C130" s="9">
        <v>1</v>
      </c>
      <c r="D130" s="7">
        <v>22.566769164432898</v>
      </c>
      <c r="E130" s="7">
        <v>24.1252135726603</v>
      </c>
      <c r="F130" s="1">
        <f t="shared" si="16"/>
        <v>1.5584444082274018</v>
      </c>
      <c r="G130" s="1">
        <f t="shared" si="17"/>
        <v>1.7705130787664654</v>
      </c>
      <c r="H130" s="4">
        <f>AVERAGE(G130:G131)</f>
        <v>1.600059687695895</v>
      </c>
      <c r="I130" s="4">
        <f>AVERAGE(H130:H134)</f>
        <v>1.8072705876966342</v>
      </c>
      <c r="J130" s="4">
        <f>STDEV(H130:H134)</f>
        <v>0.32071471788896933</v>
      </c>
      <c r="K130" s="4">
        <f>J130/SQRT(3)</f>
        <v>0.18516472870627135</v>
      </c>
      <c r="L130" s="1">
        <f>TTEST(H124:H128,H130:H134,2,2)</f>
        <v>2.8508746221027333E-2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x14ac:dyDescent="0.15">
      <c r="A131" s="1"/>
      <c r="B131" s="1"/>
      <c r="D131" s="7">
        <v>22.2396207058888</v>
      </c>
      <c r="E131" s="7">
        <v>24.106614721281499</v>
      </c>
      <c r="F131" s="1">
        <f t="shared" si="16"/>
        <v>1.8669940153926987</v>
      </c>
      <c r="G131" s="1">
        <f t="shared" si="17"/>
        <v>1.4296062966253247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x14ac:dyDescent="0.15">
      <c r="A132" s="1"/>
      <c r="B132" s="1"/>
      <c r="C132" s="9">
        <v>2</v>
      </c>
      <c r="D132" s="7">
        <v>22.553443491567801</v>
      </c>
      <c r="E132" s="7">
        <v>24.426654926901701</v>
      </c>
      <c r="F132" s="1">
        <f t="shared" si="16"/>
        <v>1.8732114353339</v>
      </c>
      <c r="G132" s="1">
        <f t="shared" si="17"/>
        <v>1.4234585404279518</v>
      </c>
      <c r="H132" s="4">
        <f>AVERAGE(G132:G133)</f>
        <v>2.1766873663894883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x14ac:dyDescent="0.15">
      <c r="A133" s="1"/>
      <c r="B133" s="1"/>
      <c r="D133" s="7">
        <v>22.387254921895</v>
      </c>
      <c r="E133" s="7">
        <v>23.2190074328396</v>
      </c>
      <c r="F133" s="1">
        <f t="shared" si="16"/>
        <v>0.83175251094460023</v>
      </c>
      <c r="G133" s="1">
        <f t="shared" si="17"/>
        <v>2.9299161923510249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x14ac:dyDescent="0.15">
      <c r="A134" s="1"/>
      <c r="B134" s="1"/>
      <c r="C134" s="9">
        <v>3</v>
      </c>
      <c r="D134" s="7">
        <v>21.706526869690698</v>
      </c>
      <c r="E134" s="7">
        <v>24.458044932760899</v>
      </c>
      <c r="F134" s="1">
        <f t="shared" si="16"/>
        <v>2.7515180630702005</v>
      </c>
      <c r="G134" s="1">
        <f t="shared" si="17"/>
        <v>0.77436939829488394</v>
      </c>
      <c r="H134" s="4">
        <f>AVERAGE(G134:G135)</f>
        <v>1.6450647090045183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x14ac:dyDescent="0.15">
      <c r="A135" s="1"/>
      <c r="B135" s="1"/>
      <c r="C135" s="1"/>
      <c r="D135" s="7">
        <v>23.515417625919302</v>
      </c>
      <c r="E135" s="7">
        <v>24.567035226102501</v>
      </c>
      <c r="F135" s="1">
        <f t="shared" si="16"/>
        <v>1.0516176001831994</v>
      </c>
      <c r="G135" s="1">
        <f t="shared" si="17"/>
        <v>2.5157600197141528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x14ac:dyDescent="0.15">
      <c r="A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x14ac:dyDescent="0.15">
      <c r="A139" s="1"/>
      <c r="D139" s="1"/>
      <c r="E139" s="1"/>
      <c r="F139" s="1"/>
      <c r="G139" s="1">
        <f>AVERAGE(F140:F145)</f>
        <v>3.0763429934149169</v>
      </c>
      <c r="H139" s="1"/>
      <c r="I139" s="1"/>
      <c r="J139" s="1"/>
      <c r="K139" s="1"/>
      <c r="L139" s="1"/>
      <c r="M139" s="1"/>
      <c r="N139" s="1"/>
      <c r="O139" s="6"/>
      <c r="P139" s="1"/>
      <c r="Q139" s="1"/>
      <c r="R139" s="1"/>
      <c r="S139" s="1"/>
      <c r="T139" s="6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x14ac:dyDescent="0.15">
      <c r="A140" s="1"/>
      <c r="B140" s="1" t="s">
        <v>4</v>
      </c>
      <c r="C140" s="9">
        <v>1</v>
      </c>
      <c r="D140" s="7">
        <v>22.454494343604999</v>
      </c>
      <c r="E140" s="7">
        <v>26.171601192517901</v>
      </c>
      <c r="F140" s="1">
        <f>E140-D140</f>
        <v>3.717106848912902</v>
      </c>
      <c r="G140" s="1">
        <f>2^($G$139-F140)</f>
        <v>0.64137327462459159</v>
      </c>
      <c r="H140" s="4">
        <f>AVERAGE(G140:G141)</f>
        <v>0.6711053062599277</v>
      </c>
      <c r="I140" s="4">
        <f>AVERAGE(H140:H144)</f>
        <v>1.0566513737868799</v>
      </c>
      <c r="J140" s="4">
        <f>STDEV(H140:H144)</f>
        <v>0.33452896750623395</v>
      </c>
      <c r="K140" s="4">
        <f>J140/SQRT(3)</f>
        <v>0.19314038944145176</v>
      </c>
      <c r="L140" s="1"/>
      <c r="M140" s="1"/>
      <c r="N140" s="1"/>
      <c r="O140" s="1"/>
      <c r="P140" s="1"/>
      <c r="Q140" s="1"/>
      <c r="R140" s="1"/>
      <c r="S140" s="1"/>
      <c r="T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x14ac:dyDescent="0.15">
      <c r="A141" s="1"/>
      <c r="B141" s="1"/>
      <c r="D141" s="7">
        <v>22.688132971422501</v>
      </c>
      <c r="E141" s="7">
        <v>26.277324421541699</v>
      </c>
      <c r="F141" s="1">
        <f t="shared" ref="F141:F151" si="18">E141-D141</f>
        <v>3.5891914501191984</v>
      </c>
      <c r="G141" s="1">
        <f t="shared" ref="G141:G151" si="19">2^($G$139-F141)</f>
        <v>0.70083733789526392</v>
      </c>
      <c r="H141" s="4"/>
      <c r="I141" s="4"/>
      <c r="J141" s="4"/>
      <c r="K141" s="4"/>
      <c r="L141" s="1"/>
      <c r="M141" s="1"/>
      <c r="N141" s="1"/>
      <c r="O141" s="1"/>
      <c r="P141" s="1"/>
      <c r="Q141" s="1"/>
      <c r="R141" s="1"/>
      <c r="S141" s="1"/>
      <c r="T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x14ac:dyDescent="0.15">
      <c r="A142" s="1"/>
      <c r="B142" s="1"/>
      <c r="C142" s="9">
        <v>2</v>
      </c>
      <c r="D142" s="7">
        <v>23.493864345162098</v>
      </c>
      <c r="E142" s="7">
        <v>25.854449416237099</v>
      </c>
      <c r="F142" s="1">
        <f t="shared" si="18"/>
        <v>2.3605850710750005</v>
      </c>
      <c r="G142" s="1">
        <f t="shared" si="19"/>
        <v>1.6423458002338549</v>
      </c>
      <c r="H142" s="4">
        <f>AVERAGE(G142:G143)</f>
        <v>1.2700472701466134</v>
      </c>
      <c r="I142" s="4"/>
      <c r="J142" s="4"/>
      <c r="K142" s="4"/>
      <c r="L142" s="1"/>
      <c r="M142" s="1"/>
      <c r="N142" s="1"/>
      <c r="O142" s="1"/>
      <c r="P142" s="1"/>
      <c r="Q142" s="1"/>
      <c r="R142" s="1"/>
      <c r="S142" s="1"/>
      <c r="T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x14ac:dyDescent="0.15">
      <c r="A143" s="1"/>
      <c r="B143" s="1"/>
      <c r="D143" s="7">
        <v>22.344806212470001</v>
      </c>
      <c r="E143" s="7">
        <v>25.576765577623501</v>
      </c>
      <c r="F143" s="1">
        <f t="shared" si="18"/>
        <v>3.2319593651535001</v>
      </c>
      <c r="G143" s="1">
        <f t="shared" si="19"/>
        <v>0.89774874005937211</v>
      </c>
      <c r="H143" s="4"/>
      <c r="I143" s="4"/>
      <c r="J143" s="4"/>
      <c r="K143" s="4"/>
      <c r="L143" s="1"/>
      <c r="M143" s="1"/>
      <c r="N143" s="1"/>
      <c r="O143" s="1"/>
      <c r="P143" s="1"/>
      <c r="Q143" s="1"/>
      <c r="R143" s="1"/>
      <c r="S143" s="1"/>
      <c r="T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x14ac:dyDescent="0.15">
      <c r="A144" s="1"/>
      <c r="B144" s="1"/>
      <c r="C144" s="9">
        <v>3</v>
      </c>
      <c r="D144" s="7">
        <v>23.243844839532201</v>
      </c>
      <c r="E144" s="7">
        <v>25.984843665473701</v>
      </c>
      <c r="F144" s="1">
        <f t="shared" si="18"/>
        <v>2.7409988259414995</v>
      </c>
      <c r="G144" s="1">
        <f t="shared" si="19"/>
        <v>1.2616783572990793</v>
      </c>
      <c r="H144" s="4">
        <f>AVERAGE(G144:G145)</f>
        <v>1.2288015449540988</v>
      </c>
      <c r="I144" s="1"/>
      <c r="J144" s="1"/>
      <c r="K144" s="4"/>
      <c r="L144" s="1"/>
      <c r="M144" s="1"/>
      <c r="N144" s="1"/>
      <c r="O144" s="1"/>
      <c r="P144" s="1"/>
      <c r="Q144" s="1"/>
      <c r="R144" s="1"/>
      <c r="S144" s="1"/>
      <c r="T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x14ac:dyDescent="0.15">
      <c r="A145" s="1"/>
      <c r="B145" s="1"/>
      <c r="D145" s="7">
        <v>22.922472188052499</v>
      </c>
      <c r="E145" s="7">
        <v>25.7406885873399</v>
      </c>
      <c r="F145" s="1">
        <f t="shared" si="18"/>
        <v>2.818216399287401</v>
      </c>
      <c r="G145" s="1">
        <f t="shared" si="19"/>
        <v>1.1959247326091182</v>
      </c>
      <c r="H145" s="1"/>
      <c r="I145" s="1"/>
      <c r="J145" s="1"/>
      <c r="K145" s="4"/>
      <c r="L145" s="1"/>
      <c r="M145" s="1"/>
      <c r="N145" s="1"/>
      <c r="O145" s="1"/>
      <c r="P145" s="1"/>
      <c r="Q145" s="1"/>
      <c r="R145" s="1"/>
      <c r="S145" s="1"/>
      <c r="T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x14ac:dyDescent="0.15">
      <c r="A146" s="1"/>
      <c r="B146" s="1" t="s">
        <v>6</v>
      </c>
      <c r="C146" s="9">
        <v>1</v>
      </c>
      <c r="D146" s="7">
        <v>22.0426877746321</v>
      </c>
      <c r="E146" s="7">
        <v>25.386311649579302</v>
      </c>
      <c r="F146" s="1">
        <f t="shared" si="18"/>
        <v>3.3436238749472018</v>
      </c>
      <c r="G146" s="1">
        <f t="shared" si="19"/>
        <v>0.83088407916090756</v>
      </c>
      <c r="H146" s="4">
        <f>AVERAGE(G146:G147)</f>
        <v>1.375414186715131</v>
      </c>
      <c r="I146" s="4">
        <f>AVERAGE(H146:H150)</f>
        <v>0.60098922446351899</v>
      </c>
      <c r="J146" s="4">
        <f>STDEV(H146:H150)</f>
        <v>0.67074126690042435</v>
      </c>
      <c r="K146" s="4">
        <f>J146/SQRT(3)</f>
        <v>0.38725265100155065</v>
      </c>
      <c r="L146" s="1">
        <f>TTEST(H140:H144,H146:H150,2,2)</f>
        <v>0.35176200520011558</v>
      </c>
      <c r="M146" s="1"/>
      <c r="N146" s="1"/>
      <c r="O146" s="1"/>
      <c r="P146" s="1"/>
      <c r="Q146" s="1"/>
      <c r="R146" s="1"/>
      <c r="S146" s="1"/>
      <c r="T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x14ac:dyDescent="0.15">
      <c r="A147" s="1"/>
      <c r="B147" s="1"/>
      <c r="D147" s="7">
        <v>22.991432927628601</v>
      </c>
      <c r="E147" s="7">
        <v>25.1267114681946</v>
      </c>
      <c r="F147" s="1">
        <f t="shared" si="18"/>
        <v>2.1352785405659986</v>
      </c>
      <c r="G147" s="1">
        <f t="shared" si="19"/>
        <v>1.9199442942693543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x14ac:dyDescent="0.15">
      <c r="A148" s="1"/>
      <c r="B148" s="1"/>
      <c r="C148" s="9">
        <v>2</v>
      </c>
      <c r="D148" s="7">
        <v>23.714108729389601</v>
      </c>
      <c r="E148" s="7">
        <v>28.942346348153201</v>
      </c>
      <c r="F148" s="1">
        <f t="shared" si="18"/>
        <v>5.2282376187636004</v>
      </c>
      <c r="G148" s="1">
        <f t="shared" si="19"/>
        <v>0.22501691711585811</v>
      </c>
      <c r="H148" s="4">
        <f>AVERAGE(G148:G149)</f>
        <v>0.22343751475506485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x14ac:dyDescent="0.15">
      <c r="A149" s="1"/>
      <c r="B149" s="1"/>
      <c r="D149" s="7">
        <v>23.721468211912601</v>
      </c>
      <c r="E149" s="7">
        <v>28.970101992957101</v>
      </c>
      <c r="F149" s="1">
        <f t="shared" si="18"/>
        <v>5.2486337810445001</v>
      </c>
      <c r="G149" s="1">
        <f t="shared" si="19"/>
        <v>0.22185811239427161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x14ac:dyDescent="0.15">
      <c r="A150" s="1"/>
      <c r="B150" s="1"/>
      <c r="C150" s="9">
        <v>3</v>
      </c>
      <c r="D150" s="7">
        <v>23.761850328495601</v>
      </c>
      <c r="E150" s="7">
        <v>29.1577618644971</v>
      </c>
      <c r="F150" s="1">
        <f t="shared" si="18"/>
        <v>5.3959115360014991</v>
      </c>
      <c r="G150" s="1">
        <f t="shared" si="19"/>
        <v>0.20032737104241638</v>
      </c>
      <c r="H150" s="4">
        <f>AVERAGE(G150:G151)</f>
        <v>0.20411597192036102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x14ac:dyDescent="0.15">
      <c r="A151" s="1"/>
      <c r="B151" s="1"/>
      <c r="C151" s="1"/>
      <c r="D151" s="7">
        <v>23.446163747215</v>
      </c>
      <c r="E151" s="7">
        <v>28.788513345330198</v>
      </c>
      <c r="F151" s="1">
        <f t="shared" si="18"/>
        <v>5.3423495981151987</v>
      </c>
      <c r="G151" s="1">
        <f t="shared" si="19"/>
        <v>0.20790457279830568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x14ac:dyDescent="0.15">
      <c r="A155" s="1"/>
      <c r="B155" s="1"/>
      <c r="C155" s="1"/>
      <c r="D155" s="1"/>
      <c r="E155" s="1"/>
      <c r="F155" s="1"/>
      <c r="G155" s="1">
        <f>AVERAGE(F156:F161)</f>
        <v>8.2815346193675321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x14ac:dyDescent="0.15">
      <c r="A156" s="1" t="s">
        <v>12</v>
      </c>
      <c r="B156" s="1" t="s">
        <v>0</v>
      </c>
      <c r="C156" s="9">
        <v>1</v>
      </c>
      <c r="D156" s="7">
        <v>18.247360114680902</v>
      </c>
      <c r="E156" s="7">
        <v>26.185977206129401</v>
      </c>
      <c r="F156" s="1">
        <f>E156-D156</f>
        <v>7.9386170914484993</v>
      </c>
      <c r="G156" s="1">
        <f>2^($G$155-F156)</f>
        <v>1.2683188934356171</v>
      </c>
      <c r="H156" s="4">
        <f>AVERAGE(G156:G157)</f>
        <v>0.98419728489583114</v>
      </c>
      <c r="I156" s="4">
        <f>AVERAGE(H156:H160)</f>
        <v>1.1566368128695295</v>
      </c>
      <c r="J156" s="4">
        <f>STDEV(H156:H160)</f>
        <v>0.50656816623677803</v>
      </c>
      <c r="K156" s="4">
        <f>J156/SQRT(3)</f>
        <v>0.29246726713969889</v>
      </c>
      <c r="L156" s="1"/>
      <c r="M156" s="1"/>
      <c r="N156" s="1"/>
      <c r="O156" s="1"/>
      <c r="P156" s="1"/>
      <c r="Q156" s="1"/>
      <c r="R156" s="1"/>
      <c r="S156" s="1"/>
      <c r="T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x14ac:dyDescent="0.15">
      <c r="A157" s="1"/>
      <c r="B157" s="1"/>
      <c r="D157" s="7">
        <v>17.391931264331699</v>
      </c>
      <c r="E157" s="7">
        <v>26.1878830965255</v>
      </c>
      <c r="F157" s="1">
        <f t="shared" ref="F157:F167" si="20">E157-D157</f>
        <v>8.7959518321938006</v>
      </c>
      <c r="G157" s="1">
        <f t="shared" ref="G157:G167" si="21">2^($G$155-F157)</f>
        <v>0.70007567635604517</v>
      </c>
      <c r="H157" s="4"/>
      <c r="I157" s="4"/>
      <c r="J157" s="4"/>
      <c r="K157" s="4"/>
      <c r="L157" s="1"/>
      <c r="M157" s="1"/>
      <c r="N157" s="1"/>
      <c r="O157" s="6"/>
      <c r="P157" s="1"/>
      <c r="Q157" s="1"/>
      <c r="R157" s="1"/>
      <c r="S157" s="1"/>
      <c r="T157" s="6"/>
      <c r="V157" s="6"/>
      <c r="W157" s="6"/>
      <c r="X157" s="6"/>
      <c r="Y157" s="6"/>
      <c r="Z157" s="6"/>
      <c r="AA157" s="1"/>
      <c r="AB157" s="1"/>
      <c r="AC157" s="1"/>
      <c r="AD157" s="1"/>
      <c r="AE157" s="1"/>
      <c r="AF157" s="1"/>
      <c r="AG157" s="1"/>
    </row>
    <row r="158" spans="1:33" x14ac:dyDescent="0.15">
      <c r="A158" s="1"/>
      <c r="B158" s="1"/>
      <c r="C158" s="9">
        <v>2</v>
      </c>
      <c r="D158" s="7">
        <v>18.838188915773799</v>
      </c>
      <c r="E158" s="7">
        <v>27.406082986108199</v>
      </c>
      <c r="F158" s="1">
        <f t="shared" si="20"/>
        <v>8.5678940703344004</v>
      </c>
      <c r="G158" s="1">
        <f t="shared" si="21"/>
        <v>0.81996858858240462</v>
      </c>
      <c r="H158" s="4">
        <f>AVERAGE(G158:G159)</f>
        <v>1.7269121149288686</v>
      </c>
      <c r="I158" s="4"/>
      <c r="J158" s="4"/>
      <c r="K158" s="4"/>
      <c r="L158" s="1"/>
      <c r="M158" s="1"/>
      <c r="N158" s="1"/>
      <c r="O158" s="1"/>
      <c r="P158" s="1"/>
      <c r="Q158" s="1"/>
      <c r="R158" s="1"/>
      <c r="S158" s="1"/>
      <c r="T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x14ac:dyDescent="0.15">
      <c r="A159" s="1"/>
      <c r="B159" s="1"/>
      <c r="D159" s="7">
        <v>18.432676657834399</v>
      </c>
      <c r="E159" s="7">
        <v>25.317035001965699</v>
      </c>
      <c r="F159" s="1">
        <f t="shared" si="20"/>
        <v>6.8843583441313001</v>
      </c>
      <c r="G159" s="1">
        <f t="shared" si="21"/>
        <v>2.6338556412753329</v>
      </c>
      <c r="H159" s="4"/>
      <c r="I159" s="4"/>
      <c r="J159" s="4"/>
      <c r="K159" s="4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x14ac:dyDescent="0.15">
      <c r="A160" s="1"/>
      <c r="B160" s="1"/>
      <c r="C160" s="9">
        <v>3</v>
      </c>
      <c r="D160" s="7">
        <v>19.522265421256002</v>
      </c>
      <c r="E160" s="7">
        <v>27.815645042973198</v>
      </c>
      <c r="F160" s="1">
        <f t="shared" si="20"/>
        <v>8.2933796217171967</v>
      </c>
      <c r="G160" s="1">
        <f t="shared" si="21"/>
        <v>0.99182328272344034</v>
      </c>
      <c r="H160" s="4">
        <f>AVERAGE(G160:G161)</f>
        <v>0.75880103878388816</v>
      </c>
      <c r="I160" s="1"/>
      <c r="J160" s="1"/>
      <c r="K160" s="4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x14ac:dyDescent="0.15">
      <c r="A161" s="1"/>
      <c r="B161" s="1"/>
      <c r="D161" s="7">
        <v>18.1155344914118</v>
      </c>
      <c r="E161" s="7">
        <v>27.324541247791799</v>
      </c>
      <c r="F161" s="1">
        <f t="shared" si="20"/>
        <v>9.2090067563799991</v>
      </c>
      <c r="G161" s="1">
        <f t="shared" si="21"/>
        <v>0.52577879484433598</v>
      </c>
      <c r="H161" s="1"/>
      <c r="I161" s="1"/>
      <c r="J161" s="1"/>
      <c r="K161" s="4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x14ac:dyDescent="0.15">
      <c r="A162" s="1"/>
      <c r="B162" s="1" t="s">
        <v>1</v>
      </c>
      <c r="C162" s="9">
        <v>1</v>
      </c>
      <c r="D162" s="7">
        <v>17.8354266661682</v>
      </c>
      <c r="E162" s="7">
        <v>26.291051441108401</v>
      </c>
      <c r="F162" s="1">
        <f t="shared" si="20"/>
        <v>8.4556247749402011</v>
      </c>
      <c r="G162" s="1">
        <f t="shared" si="21"/>
        <v>0.88632630997498363</v>
      </c>
      <c r="H162" s="4">
        <f>AVERAGE(G162:G163)</f>
        <v>1.0553954130131746</v>
      </c>
      <c r="I162" s="4">
        <f>AVERAGE(H162:H166)</f>
        <v>1.5202318251189435</v>
      </c>
      <c r="J162" s="4">
        <f>STDEV(H162:H166)</f>
        <v>0.40257539291164757</v>
      </c>
      <c r="K162" s="4">
        <f>J162/SQRT(3)</f>
        <v>0.23242701146665909</v>
      </c>
      <c r="L162" s="1">
        <f>TTEST(H156:H160,H162:H166,2,2)</f>
        <v>0.38552578571742846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x14ac:dyDescent="0.15">
      <c r="A163" s="1"/>
      <c r="B163" s="1"/>
      <c r="D163" s="7">
        <v>18.0638225034971</v>
      </c>
      <c r="E163" s="7">
        <v>26.053206156442101</v>
      </c>
      <c r="F163" s="1">
        <f t="shared" si="20"/>
        <v>7.9893836529450013</v>
      </c>
      <c r="G163" s="1">
        <f t="shared" si="21"/>
        <v>1.2244645160513656</v>
      </c>
      <c r="H163" s="4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x14ac:dyDescent="0.15">
      <c r="A164" s="1"/>
      <c r="B164" s="1"/>
      <c r="C164" s="9">
        <v>2</v>
      </c>
      <c r="D164" s="7">
        <v>18.863701327658699</v>
      </c>
      <c r="E164" s="7">
        <v>26.381395883643201</v>
      </c>
      <c r="F164" s="1">
        <f t="shared" si="20"/>
        <v>7.5176945559845016</v>
      </c>
      <c r="G164" s="1">
        <f t="shared" si="21"/>
        <v>1.6980042423623998</v>
      </c>
      <c r="H164" s="4">
        <f>AVERAGE(G164:G165)</f>
        <v>1.7561542377073263</v>
      </c>
      <c r="I164" s="1"/>
      <c r="J164" s="1"/>
      <c r="K164" s="1"/>
      <c r="L164" s="1"/>
      <c r="M164" s="1"/>
      <c r="N164" s="1"/>
      <c r="O164" s="1"/>
      <c r="P164" s="6"/>
      <c r="Q164" s="6"/>
      <c r="R164" s="6"/>
      <c r="S164" s="1"/>
      <c r="T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x14ac:dyDescent="0.15">
      <c r="A165" s="1"/>
      <c r="B165" s="1"/>
      <c r="D165" s="7">
        <v>18.704026302337301</v>
      </c>
      <c r="E165" s="7">
        <v>26.126144526084399</v>
      </c>
      <c r="F165" s="1">
        <f t="shared" si="20"/>
        <v>7.4221182237470984</v>
      </c>
      <c r="G165" s="1">
        <f t="shared" si="21"/>
        <v>1.8143042330522525</v>
      </c>
      <c r="H165" s="4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x14ac:dyDescent="0.15">
      <c r="A166" s="1"/>
      <c r="B166" s="1"/>
      <c r="C166" s="9">
        <v>3</v>
      </c>
      <c r="D166" s="7">
        <v>18.253466304925801</v>
      </c>
      <c r="E166" s="7">
        <v>25.034780552425499</v>
      </c>
      <c r="F166" s="1">
        <f t="shared" si="20"/>
        <v>6.7813142474996972</v>
      </c>
      <c r="G166" s="1">
        <f t="shared" si="21"/>
        <v>2.8288592003812294</v>
      </c>
      <c r="H166" s="4">
        <f>AVERAGE(G166:G167)</f>
        <v>1.7491458246363298</v>
      </c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x14ac:dyDescent="0.15">
      <c r="A167" s="1"/>
      <c r="B167" s="1"/>
      <c r="C167" s="1"/>
      <c r="D167" s="7">
        <v>17.761659195246398</v>
      </c>
      <c r="E167" s="7">
        <v>26.6221834261193</v>
      </c>
      <c r="F167" s="1">
        <f t="shared" si="20"/>
        <v>8.8605242308729011</v>
      </c>
      <c r="G167" s="1">
        <f t="shared" si="21"/>
        <v>0.6694324488914305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6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x14ac:dyDescent="0.15">
      <c r="A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x14ac:dyDescent="0.15">
      <c r="A171" s="1"/>
      <c r="D171" s="1"/>
      <c r="E171" s="1"/>
      <c r="F171" s="1"/>
      <c r="G171" s="1">
        <f>AVERAGE(F172:F177)</f>
        <v>7.4972789024910496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x14ac:dyDescent="0.15">
      <c r="A172" s="1"/>
      <c r="B172" s="1" t="s">
        <v>4</v>
      </c>
      <c r="C172" s="9">
        <v>1</v>
      </c>
      <c r="D172" s="7">
        <v>18.1999066482926</v>
      </c>
      <c r="E172" s="7">
        <v>26.320130147134801</v>
      </c>
      <c r="F172" s="1">
        <f t="shared" ref="F172:F180" si="22">E172-D174</f>
        <v>8.0045170596097002</v>
      </c>
      <c r="G172" s="1">
        <f>2^($G$171-F172)</f>
        <v>0.70356803451730454</v>
      </c>
      <c r="H172" s="4">
        <f>AVERAGE(G172:G173)</f>
        <v>0.98025951615422202</v>
      </c>
      <c r="I172" s="4">
        <f>AVERAGE(H172:H176)</f>
        <v>1.1474321372612224</v>
      </c>
      <c r="J172" s="4">
        <f>STDEV(H172:H176)</f>
        <v>0.6643816945726766</v>
      </c>
      <c r="K172" s="4">
        <f>J172/SQRT(3)</f>
        <v>0.38358095020619459</v>
      </c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x14ac:dyDescent="0.15">
      <c r="A173" s="1"/>
      <c r="B173" s="1"/>
      <c r="D173" s="7">
        <v>17.180344258767001</v>
      </c>
      <c r="E173" s="7">
        <v>26.635165046519901</v>
      </c>
      <c r="F173" s="1">
        <f t="shared" si="22"/>
        <v>7.1673504950729026</v>
      </c>
      <c r="G173" s="1">
        <f t="shared" ref="G173:G183" si="23">2^($G$171-F173)</f>
        <v>1.2569509977911395</v>
      </c>
      <c r="H173" s="4"/>
      <c r="I173" s="4"/>
      <c r="J173" s="4"/>
      <c r="K173" s="4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x14ac:dyDescent="0.15">
      <c r="A174" s="1"/>
      <c r="B174" s="1"/>
      <c r="C174" s="9">
        <v>2</v>
      </c>
      <c r="D174" s="7">
        <v>18.315613087525101</v>
      </c>
      <c r="E174" s="7">
        <v>26.270661623272201</v>
      </c>
      <c r="F174" s="1">
        <f t="shared" si="22"/>
        <v>6.5457225474049991</v>
      </c>
      <c r="G174" s="1">
        <f t="shared" si="23"/>
        <v>1.9339578540363289</v>
      </c>
      <c r="H174" s="4">
        <f>AVERAGE(G174:G175)</f>
        <v>1.8794342265766393</v>
      </c>
      <c r="I174" s="4"/>
      <c r="J174" s="4"/>
      <c r="K174" s="4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x14ac:dyDescent="0.15">
      <c r="A175" s="1"/>
      <c r="B175" s="1"/>
      <c r="D175" s="7">
        <v>19.467814551446999</v>
      </c>
      <c r="E175" s="7">
        <v>26.603973018064998</v>
      </c>
      <c r="F175" s="1">
        <f t="shared" si="22"/>
        <v>6.6294531132215972</v>
      </c>
      <c r="G175" s="1">
        <f t="shared" si="23"/>
        <v>1.8249105991169496</v>
      </c>
      <c r="H175" s="4"/>
      <c r="I175" s="4"/>
      <c r="J175" s="4"/>
      <c r="K175" s="4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x14ac:dyDescent="0.15">
      <c r="A176" s="1"/>
      <c r="B176" s="1"/>
      <c r="C176" s="9">
        <v>3</v>
      </c>
      <c r="D176" s="7">
        <v>19.724939075867201</v>
      </c>
      <c r="E176" s="7">
        <v>27.018240583886602</v>
      </c>
      <c r="F176" s="1">
        <f t="shared" si="22"/>
        <v>8.6665253808134004</v>
      </c>
      <c r="G176" s="1">
        <f t="shared" si="23"/>
        <v>0.44465352311272849</v>
      </c>
      <c r="H176" s="4">
        <f>AVERAGE(G176:G177)</f>
        <v>0.58260266905280589</v>
      </c>
      <c r="I176" s="1"/>
      <c r="J176" s="1"/>
      <c r="K176" s="4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x14ac:dyDescent="0.15">
      <c r="A177" s="1"/>
      <c r="B177" s="1"/>
      <c r="D177" s="7">
        <v>19.974519904843401</v>
      </c>
      <c r="E177" s="7">
        <v>27.114175083020701</v>
      </c>
      <c r="F177" s="1">
        <f t="shared" si="22"/>
        <v>7.9701048188236996</v>
      </c>
      <c r="G177" s="1">
        <f t="shared" si="23"/>
        <v>0.72055181499288334</v>
      </c>
      <c r="H177" s="1"/>
      <c r="I177" s="1"/>
      <c r="J177" s="1"/>
      <c r="K177" s="4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x14ac:dyDescent="0.15">
      <c r="A178" s="1"/>
      <c r="B178" s="1" t="s">
        <v>6</v>
      </c>
      <c r="C178" s="9">
        <v>1</v>
      </c>
      <c r="D178" s="7">
        <v>18.351715203073201</v>
      </c>
      <c r="E178" s="7">
        <v>27.9018236087175</v>
      </c>
      <c r="F178" s="1">
        <f t="shared" si="22"/>
        <v>9.5141546691647996</v>
      </c>
      <c r="G178" s="1">
        <f t="shared" si="23"/>
        <v>0.24709268959978048</v>
      </c>
      <c r="H178" s="4">
        <f>AVERAGE(G178:G179)</f>
        <v>0.36842824147077757</v>
      </c>
      <c r="I178" s="4">
        <f>AVERAGE(H178:H182)</f>
        <v>0.54573909402570775</v>
      </c>
      <c r="J178" s="4">
        <f>STDEV(H178:H182)</f>
        <v>0.65271231766978244</v>
      </c>
      <c r="K178" s="4">
        <f>J178/SQRT(3)</f>
        <v>0.37684363231003343</v>
      </c>
      <c r="L178" s="1">
        <f>TTEST(H172:H176,H178:H182,2,2)</f>
        <v>0.32581031638426705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x14ac:dyDescent="0.15">
      <c r="A179" s="1"/>
      <c r="B179" s="1"/>
      <c r="D179" s="7">
        <v>19.144070264197001</v>
      </c>
      <c r="E179" s="7">
        <v>27.894489970295801</v>
      </c>
      <c r="F179" s="1">
        <f t="shared" si="22"/>
        <v>8.527120873327501</v>
      </c>
      <c r="G179" s="1">
        <f t="shared" si="23"/>
        <v>0.48976379334177461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x14ac:dyDescent="0.15">
      <c r="A180" s="1"/>
      <c r="B180" s="1"/>
      <c r="C180" s="9">
        <v>2</v>
      </c>
      <c r="D180" s="7">
        <v>18.3876689395527</v>
      </c>
      <c r="E180" s="7">
        <v>26.559851452638</v>
      </c>
      <c r="F180" s="1">
        <f t="shared" si="22"/>
        <v>8.169096333285701</v>
      </c>
      <c r="G180" s="1">
        <f t="shared" si="23"/>
        <v>0.62771542632651167</v>
      </c>
      <c r="H180" s="4">
        <f>AVERAGE(G180:G181)</f>
        <v>1.2687871556738413</v>
      </c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x14ac:dyDescent="0.15">
      <c r="A181" s="1"/>
      <c r="B181" s="1"/>
      <c r="D181" s="7">
        <v>19.3673690969683</v>
      </c>
      <c r="E181" s="7">
        <v>26.140973932132098</v>
      </c>
      <c r="F181" s="1">
        <f t="shared" ref="F181:F183" si="24">E181-D183</f>
        <v>6.5638128576337991</v>
      </c>
      <c r="G181" s="1">
        <f t="shared" si="23"/>
        <v>1.9098588850211708</v>
      </c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x14ac:dyDescent="0.15">
      <c r="A182" s="1"/>
      <c r="B182" s="1"/>
      <c r="C182" s="9">
        <v>3</v>
      </c>
      <c r="D182" s="7">
        <v>18.390755119352299</v>
      </c>
      <c r="E182" s="7">
        <v>26.9229828502923</v>
      </c>
      <c r="F182" s="1">
        <f>E182-D217</f>
        <v>26.9229828502923</v>
      </c>
      <c r="G182" s="1">
        <f t="shared" si="23"/>
        <v>1.4199741058835629E-6</v>
      </c>
      <c r="H182" s="4">
        <f>AVERAGE(G182:G183)</f>
        <v>1.8849325044028367E-6</v>
      </c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x14ac:dyDescent="0.15">
      <c r="A183" s="1"/>
      <c r="B183" s="1"/>
      <c r="C183" s="1"/>
      <c r="D183" s="7">
        <v>19.577161074498299</v>
      </c>
      <c r="E183" s="7">
        <v>26.1962536926704</v>
      </c>
      <c r="F183" s="1">
        <f t="shared" si="24"/>
        <v>26.1962536926704</v>
      </c>
      <c r="G183" s="1">
        <f t="shared" si="23"/>
        <v>2.3498909029221105E-6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x14ac:dyDescent="0.15">
      <c r="A185" s="1"/>
      <c r="B185" s="1"/>
      <c r="C185" s="1"/>
      <c r="D185" s="1"/>
      <c r="E185" s="7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x14ac:dyDescent="0.15">
      <c r="A187" s="1"/>
      <c r="B187" s="1"/>
      <c r="C187" s="1"/>
      <c r="D187" s="1"/>
      <c r="E187" s="1"/>
      <c r="F187" s="1"/>
      <c r="G187" s="1">
        <f>AVERAGE(F188:F193)</f>
        <v>7.8719930627370163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x14ac:dyDescent="0.15">
      <c r="A188" s="1" t="s">
        <v>13</v>
      </c>
      <c r="B188" s="1" t="s">
        <v>0</v>
      </c>
      <c r="C188" s="9">
        <v>1</v>
      </c>
      <c r="D188" s="7">
        <v>20.403226377028599</v>
      </c>
      <c r="E188" s="7">
        <v>27.7734425467258</v>
      </c>
      <c r="F188" s="1">
        <f>E188-D188</f>
        <v>7.3702161696972013</v>
      </c>
      <c r="G188" s="1">
        <f>2^($G$187-F188)</f>
        <v>1.4159564493370933</v>
      </c>
      <c r="H188" s="4">
        <f>AVERAGE(G188:G189)</f>
        <v>1.3263928440618273</v>
      </c>
      <c r="I188" s="4">
        <f>AVERAGE(H188:H192)</f>
        <v>1.0802123933712193</v>
      </c>
      <c r="J188" s="4">
        <f>STDEV(H188:H192)</f>
        <v>0.35577458844867471</v>
      </c>
      <c r="K188" s="4">
        <f>J188/SQRT(3)</f>
        <v>0.20540655441167069</v>
      </c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x14ac:dyDescent="0.15">
      <c r="A189" s="1"/>
      <c r="B189" s="1"/>
      <c r="D189" s="7">
        <v>20.814535292477402</v>
      </c>
      <c r="E189" s="7">
        <v>28.379882024957901</v>
      </c>
      <c r="F189" s="1">
        <f t="shared" ref="F189:F199" si="25">E189-D189</f>
        <v>7.5653467324804993</v>
      </c>
      <c r="G189" s="1">
        <f t="shared" ref="G189:G199" si="26">2^($G$187-F189)</f>
        <v>1.2368292387865611</v>
      </c>
      <c r="H189" s="4"/>
      <c r="I189" s="4"/>
      <c r="J189" s="4"/>
      <c r="K189" s="4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x14ac:dyDescent="0.15">
      <c r="A190" s="1"/>
      <c r="B190" s="1"/>
      <c r="C190" s="9">
        <v>2</v>
      </c>
      <c r="D190" s="7">
        <v>19.4989477731569</v>
      </c>
      <c r="E190" s="7">
        <v>28.683942276883698</v>
      </c>
      <c r="F190" s="1">
        <f t="shared" si="25"/>
        <v>9.1849945037267986</v>
      </c>
      <c r="G190" s="1">
        <f t="shared" si="26"/>
        <v>0.40248266680342587</v>
      </c>
      <c r="H190" s="4">
        <f>AVERAGE(G190:G191)</f>
        <v>0.67230302004047804</v>
      </c>
      <c r="I190" s="4"/>
      <c r="J190" s="4"/>
      <c r="K190" s="4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x14ac:dyDescent="0.15">
      <c r="A191" s="1"/>
      <c r="B191" s="1"/>
      <c r="D191" s="7">
        <v>20.154213605878098</v>
      </c>
      <c r="E191" s="7">
        <v>28.112218766975399</v>
      </c>
      <c r="F191" s="1">
        <f t="shared" si="25"/>
        <v>7.9580051610973008</v>
      </c>
      <c r="G191" s="1">
        <f t="shared" si="26"/>
        <v>0.94212337327753015</v>
      </c>
      <c r="H191" s="4"/>
      <c r="I191" s="4"/>
      <c r="J191" s="4"/>
      <c r="K191" s="4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x14ac:dyDescent="0.15">
      <c r="A192" s="1"/>
      <c r="B192" s="1"/>
      <c r="C192" s="9">
        <v>3</v>
      </c>
      <c r="D192" s="7">
        <v>20.758242505039899</v>
      </c>
      <c r="E192" s="7">
        <v>28.111059936387498</v>
      </c>
      <c r="F192" s="1">
        <f t="shared" si="25"/>
        <v>7.3528174313475994</v>
      </c>
      <c r="G192" s="1">
        <f t="shared" si="26"/>
        <v>1.4331361074539533</v>
      </c>
      <c r="H192" s="4">
        <f>AVERAGE(G192:G193)</f>
        <v>1.2419413160113526</v>
      </c>
      <c r="I192" s="1"/>
      <c r="J192" s="1"/>
      <c r="K192" s="4"/>
      <c r="L192" s="1"/>
      <c r="M192" s="1"/>
      <c r="N192" s="6"/>
      <c r="O192" s="6"/>
      <c r="P192" s="1"/>
      <c r="Q192" s="1"/>
      <c r="R192" s="1"/>
      <c r="S192" s="1"/>
      <c r="T192" s="6"/>
      <c r="U192" s="1"/>
      <c r="V192" s="6"/>
      <c r="W192" s="6"/>
      <c r="X192" s="6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x14ac:dyDescent="0.15">
      <c r="A193" s="1"/>
      <c r="B193" s="1"/>
      <c r="D193" s="7">
        <v>20.378530472480001</v>
      </c>
      <c r="E193" s="7">
        <v>28.179108850552701</v>
      </c>
      <c r="F193" s="1">
        <f t="shared" si="25"/>
        <v>7.8005783780727</v>
      </c>
      <c r="G193" s="1">
        <f t="shared" si="26"/>
        <v>1.0507465245687519</v>
      </c>
      <c r="H193" s="1"/>
      <c r="I193" s="1"/>
      <c r="J193" s="1"/>
      <c r="K193" s="4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x14ac:dyDescent="0.15">
      <c r="A194" s="1"/>
      <c r="B194" s="1" t="s">
        <v>1</v>
      </c>
      <c r="C194" s="9">
        <v>1</v>
      </c>
      <c r="D194" s="7">
        <v>20.2969197617054</v>
      </c>
      <c r="E194" s="7">
        <v>27.7599265183553</v>
      </c>
      <c r="F194" s="1">
        <f t="shared" si="25"/>
        <v>7.4630067566499001</v>
      </c>
      <c r="G194" s="1">
        <f t="shared" si="26"/>
        <v>1.3277525554319862</v>
      </c>
      <c r="H194" s="4">
        <f>AVERAGE(G194:G195)</f>
        <v>2.1740902931457584</v>
      </c>
      <c r="I194" s="4">
        <f>AVERAGE(H194:H198)</f>
        <v>1.2651728154514099</v>
      </c>
      <c r="J194" s="4">
        <f>STDEV(H194:H198)</f>
        <v>0.83783247626751411</v>
      </c>
      <c r="K194" s="4">
        <f>J194/SQRT(3)</f>
        <v>0.48372280570886006</v>
      </c>
      <c r="L194" s="1">
        <f>TTEST(H188:H192,H194:H198,2,2)</f>
        <v>0.74263379303319743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x14ac:dyDescent="0.15">
      <c r="A195" s="1"/>
      <c r="B195" s="1"/>
      <c r="D195" s="7">
        <v>20.8660606080796</v>
      </c>
      <c r="E195" s="7">
        <v>27.1433006595969</v>
      </c>
      <c r="F195" s="1">
        <f t="shared" si="25"/>
        <v>6.2772400515172997</v>
      </c>
      <c r="G195" s="1">
        <f t="shared" si="26"/>
        <v>3.0204280308595304</v>
      </c>
      <c r="H195" s="4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x14ac:dyDescent="0.15">
      <c r="A196" s="1"/>
      <c r="B196" s="1"/>
      <c r="C196" s="9">
        <v>2</v>
      </c>
      <c r="D196" s="7">
        <v>20.7250806198474</v>
      </c>
      <c r="E196" s="7">
        <v>28.4625804681333</v>
      </c>
      <c r="F196" s="1">
        <f t="shared" si="25"/>
        <v>7.7374998482858999</v>
      </c>
      <c r="G196" s="1">
        <f t="shared" si="26"/>
        <v>1.0977071468077899</v>
      </c>
      <c r="H196" s="4">
        <f>AVERAGE(G196:G197)</f>
        <v>1.0977071468077899</v>
      </c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x14ac:dyDescent="0.15">
      <c r="A197" s="1"/>
      <c r="B197" s="1"/>
      <c r="D197" s="7">
        <v>19.381779470395799</v>
      </c>
      <c r="E197" s="7" t="s">
        <v>5</v>
      </c>
      <c r="F197" s="1"/>
      <c r="G197" s="1"/>
      <c r="H197" s="4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x14ac:dyDescent="0.15">
      <c r="A198" s="1"/>
      <c r="B198" s="1"/>
      <c r="C198" s="9">
        <v>3</v>
      </c>
      <c r="D198" s="7">
        <v>19.9759821682511</v>
      </c>
      <c r="E198" s="7">
        <v>28.570277858092201</v>
      </c>
      <c r="F198" s="1">
        <f t="shared" si="25"/>
        <v>8.5942956898411005</v>
      </c>
      <c r="G198" s="1">
        <f t="shared" si="26"/>
        <v>0.60612925141710861</v>
      </c>
      <c r="H198" s="4">
        <f>AVERAGE(G198:G199)</f>
        <v>0.52372100640068076</v>
      </c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x14ac:dyDescent="0.15">
      <c r="A199" s="1"/>
      <c r="B199" s="1"/>
      <c r="C199" s="1"/>
      <c r="D199" s="7">
        <v>20.272529997280401</v>
      </c>
      <c r="E199" s="7">
        <v>29.324649688761099</v>
      </c>
      <c r="F199" s="1">
        <f t="shared" si="25"/>
        <v>9.0521196914806978</v>
      </c>
      <c r="G199" s="1">
        <f t="shared" si="26"/>
        <v>0.44131276138425279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x14ac:dyDescent="0.15">
      <c r="A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x14ac:dyDescent="0.15">
      <c r="A203" s="1"/>
      <c r="D203" s="1"/>
      <c r="E203" s="1"/>
      <c r="F203" s="1"/>
      <c r="G203" s="1">
        <f>AVERAGE(F204:F209)</f>
        <v>8.73782764469175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x14ac:dyDescent="0.15">
      <c r="A204" s="1"/>
      <c r="B204" s="1" t="s">
        <v>4</v>
      </c>
      <c r="C204" s="9">
        <v>1</v>
      </c>
      <c r="D204" s="7">
        <v>21.322533123672201</v>
      </c>
      <c r="E204" s="7">
        <v>29.2097252423223</v>
      </c>
      <c r="F204" s="1">
        <f>E204-D204</f>
        <v>7.8871921186500984</v>
      </c>
      <c r="G204" s="1">
        <f>2^($G$203-F204)</f>
        <v>1.8032951253779774</v>
      </c>
      <c r="H204" s="4">
        <f>AVERAGE(G204:G205)</f>
        <v>1.2673394833023262</v>
      </c>
      <c r="I204" s="4">
        <f>AVERAGE(H204:H208)</f>
        <v>1.1982354671181266</v>
      </c>
      <c r="J204" s="4">
        <f>STDEV(H204:H208)</f>
        <v>0.37152374412378081</v>
      </c>
      <c r="K204" s="4">
        <f>J204/SQRT(3)</f>
        <v>0.21449933368020249</v>
      </c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x14ac:dyDescent="0.15">
      <c r="A205" s="1"/>
      <c r="B205" s="1"/>
      <c r="D205" s="7">
        <v>20.467870672739</v>
      </c>
      <c r="E205" s="7">
        <v>29.656997659360002</v>
      </c>
      <c r="F205" s="1">
        <f t="shared" ref="F205:F215" si="27">E205-D205</f>
        <v>9.1891269866210017</v>
      </c>
      <c r="G205" s="1">
        <f t="shared" ref="G205:G215" si="28">2^($G$203-F205)</f>
        <v>0.73138384122667488</v>
      </c>
      <c r="H205" s="4"/>
      <c r="I205" s="4"/>
      <c r="J205" s="4"/>
      <c r="K205" s="4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x14ac:dyDescent="0.15">
      <c r="A206" s="1"/>
      <c r="B206" s="1"/>
      <c r="C206" s="9">
        <v>2</v>
      </c>
      <c r="D206" s="7">
        <v>20.469123635169399</v>
      </c>
      <c r="E206" s="7">
        <v>30.1698778261567</v>
      </c>
      <c r="F206" s="1">
        <f t="shared" si="27"/>
        <v>9.7007541909873005</v>
      </c>
      <c r="G206" s="1">
        <f t="shared" si="28"/>
        <v>0.51301519177616128</v>
      </c>
      <c r="H206" s="4">
        <f>AVERAGE(G206:G207)</f>
        <v>1.5303554768541705</v>
      </c>
      <c r="I206" s="4"/>
      <c r="J206" s="4"/>
      <c r="K206" s="4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x14ac:dyDescent="0.15">
      <c r="A207" s="1"/>
      <c r="B207" s="1"/>
      <c r="D207" s="7">
        <v>22.7538567013905</v>
      </c>
      <c r="E207" s="7">
        <v>30.142491340449599</v>
      </c>
      <c r="F207" s="1">
        <f t="shared" si="27"/>
        <v>7.3886346390590987</v>
      </c>
      <c r="G207" s="1">
        <f t="shared" si="28"/>
        <v>2.5476957619321796</v>
      </c>
      <c r="H207" s="4"/>
      <c r="I207" s="4"/>
      <c r="J207" s="4"/>
      <c r="K207" s="4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x14ac:dyDescent="0.15">
      <c r="A208" s="1"/>
      <c r="B208" s="1"/>
      <c r="C208" s="9">
        <v>3</v>
      </c>
      <c r="D208" s="7">
        <v>20.1466204229902</v>
      </c>
      <c r="E208" s="7">
        <v>29.715190202473401</v>
      </c>
      <c r="F208" s="1">
        <f t="shared" si="27"/>
        <v>9.5685697794832016</v>
      </c>
      <c r="G208" s="1">
        <f t="shared" si="28"/>
        <v>0.56223994685728007</v>
      </c>
      <c r="H208" s="4">
        <f>AVERAGE(G208:G209)</f>
        <v>0.79701144119788359</v>
      </c>
      <c r="I208" s="1"/>
      <c r="J208" s="1"/>
      <c r="K208" s="4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x14ac:dyDescent="0.15">
      <c r="A209" s="1"/>
      <c r="B209" s="1"/>
      <c r="D209" s="7">
        <v>21.732562858918801</v>
      </c>
      <c r="E209" s="7">
        <v>30.4252510122686</v>
      </c>
      <c r="F209" s="1">
        <f t="shared" si="27"/>
        <v>8.6926881533497991</v>
      </c>
      <c r="G209" s="1">
        <f t="shared" si="28"/>
        <v>1.0317829355384871</v>
      </c>
      <c r="H209" s="1"/>
      <c r="I209" s="1"/>
      <c r="J209" s="1"/>
      <c r="K209" s="4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x14ac:dyDescent="0.15">
      <c r="A210" s="1"/>
      <c r="B210" s="1" t="s">
        <v>6</v>
      </c>
      <c r="C210" s="9">
        <v>1</v>
      </c>
      <c r="D210" s="7">
        <v>21.904423797714699</v>
      </c>
      <c r="E210" s="7">
        <v>29.616850842169399</v>
      </c>
      <c r="F210" s="1">
        <f t="shared" si="27"/>
        <v>7.7124270444546994</v>
      </c>
      <c r="G210" s="1">
        <f t="shared" si="28"/>
        <v>2.0355245198578098</v>
      </c>
      <c r="H210" s="4">
        <f>AVERAGE(G210:G211)</f>
        <v>1.5754826760902754</v>
      </c>
      <c r="I210" s="4">
        <f>AVERAGE(H210:H214)</f>
        <v>1.1307991266815458</v>
      </c>
      <c r="J210" s="4">
        <f>STDEV(H210:H214)</f>
        <v>0.41528083145656025</v>
      </c>
      <c r="K210" s="4">
        <f>J210/SQRT(3)</f>
        <v>0.23976249983073669</v>
      </c>
      <c r="L210" s="1">
        <f>TTEST(H204:H208,H210:H214,2,2)</f>
        <v>0.84420797601381714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x14ac:dyDescent="0.15">
      <c r="A211" s="1"/>
      <c r="B211" s="1"/>
      <c r="D211" s="7">
        <v>21.215967544876001</v>
      </c>
      <c r="E211" s="7">
        <v>29.7961812005742</v>
      </c>
      <c r="F211" s="1">
        <f t="shared" si="27"/>
        <v>8.5802136556981985</v>
      </c>
      <c r="G211" s="1">
        <f t="shared" si="28"/>
        <v>1.1154408323227407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x14ac:dyDescent="0.15">
      <c r="A212" s="1"/>
      <c r="B212" s="1"/>
      <c r="C212" s="9">
        <v>2</v>
      </c>
      <c r="D212" s="7">
        <v>21.194654381788201</v>
      </c>
      <c r="E212" s="7">
        <v>30.858357637845401</v>
      </c>
      <c r="F212" s="1">
        <f t="shared" si="27"/>
        <v>9.6637032560572003</v>
      </c>
      <c r="G212" s="1">
        <f t="shared" si="28"/>
        <v>0.52636095804608818</v>
      </c>
      <c r="H212" s="4">
        <f>AVERAGE(G212:G213)</f>
        <v>1.0638619035166799</v>
      </c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x14ac:dyDescent="0.15">
      <c r="A213" s="1"/>
      <c r="B213" s="1"/>
      <c r="D213" s="7">
        <v>20.745226413263701</v>
      </c>
      <c r="E213" s="7">
        <v>28.803753816233101</v>
      </c>
      <c r="F213" s="1">
        <f t="shared" si="27"/>
        <v>8.0585274029693998</v>
      </c>
      <c r="G213" s="1">
        <f t="shared" si="28"/>
        <v>1.6013628489872713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x14ac:dyDescent="0.15">
      <c r="A214" s="1"/>
      <c r="B214" s="1"/>
      <c r="C214" s="9">
        <v>3</v>
      </c>
      <c r="D214" s="7">
        <v>20.025250469653201</v>
      </c>
      <c r="E214" s="7">
        <v>29.899973560705</v>
      </c>
      <c r="F214" s="1">
        <f t="shared" si="27"/>
        <v>9.8747230910517985</v>
      </c>
      <c r="G214" s="1">
        <f t="shared" si="28"/>
        <v>0.45473707998479218</v>
      </c>
      <c r="H214" s="4">
        <f>AVERAGE(G214:G215)</f>
        <v>0.75305280043768219</v>
      </c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x14ac:dyDescent="0.15">
      <c r="A215" s="1"/>
      <c r="B215" s="1"/>
      <c r="C215" s="1"/>
      <c r="D215" s="7">
        <v>21.945202907584999</v>
      </c>
      <c r="E215" s="7">
        <v>30.610762107455901</v>
      </c>
      <c r="F215" s="1">
        <f t="shared" si="27"/>
        <v>8.6655591998709021</v>
      </c>
      <c r="G215" s="1">
        <f t="shared" si="28"/>
        <v>1.0513685208905723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x14ac:dyDescent="0.15">
      <c r="A216" s="1"/>
      <c r="B216" s="1"/>
      <c r="C216" s="1"/>
      <c r="D216" s="7"/>
      <c r="E216" s="7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x14ac:dyDescent="0.15">
      <c r="A217" s="1"/>
      <c r="B217" s="1"/>
      <c r="C217" s="1"/>
      <c r="D217" s="7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x14ac:dyDescent="0.15">
      <c r="A219" s="1"/>
      <c r="B219" s="1"/>
      <c r="C219" s="1"/>
      <c r="D219" s="7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x14ac:dyDescent="0.15">
      <c r="A220" s="1"/>
      <c r="B220" s="1"/>
      <c r="C220" s="1"/>
      <c r="D220" s="7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x14ac:dyDescent="0.15">
      <c r="A221" s="1"/>
      <c r="B221" s="1"/>
      <c r="C221" s="1"/>
      <c r="D221" s="7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x14ac:dyDescent="0.15">
      <c r="A222" s="1"/>
      <c r="B222" s="1"/>
      <c r="C222" s="1"/>
      <c r="D222" s="7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x14ac:dyDescent="0.15">
      <c r="A223" s="1"/>
      <c r="B223" s="1"/>
      <c r="C223" s="1"/>
      <c r="D223" s="7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x14ac:dyDescent="0.15">
      <c r="A224" s="1"/>
      <c r="B224" s="1"/>
      <c r="C224" s="1"/>
      <c r="D224" s="7"/>
      <c r="E224" s="7"/>
      <c r="F224" s="1"/>
      <c r="G224" s="1"/>
      <c r="H224" s="1"/>
      <c r="I224" s="1"/>
      <c r="J224" s="1"/>
      <c r="K224" s="1"/>
      <c r="L224" s="1"/>
      <c r="M224" s="1"/>
      <c r="N224" s="6"/>
      <c r="O224" s="6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6"/>
      <c r="O240" s="6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 x14ac:dyDescent="0.15">
      <c r="A261" s="1"/>
      <c r="B261" s="1"/>
      <c r="C261" s="1"/>
      <c r="D261" s="7"/>
      <c r="E261" s="7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 x14ac:dyDescent="0.15">
      <c r="A262" s="1"/>
      <c r="B262" s="1"/>
      <c r="C262" s="1"/>
      <c r="D262" s="7"/>
      <c r="E262" s="7"/>
      <c r="F262" s="1"/>
      <c r="G262" s="7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 x14ac:dyDescent="0.15">
      <c r="A263" s="1"/>
      <c r="B263" s="1"/>
      <c r="C263" s="1"/>
      <c r="D263" s="7"/>
      <c r="E263" s="7"/>
      <c r="F263" s="1"/>
      <c r="G263" s="7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 x14ac:dyDescent="0.15">
      <c r="A264" s="1"/>
      <c r="B264" s="1"/>
      <c r="C264" s="1"/>
      <c r="D264" s="1"/>
      <c r="E264" s="7"/>
      <c r="F264" s="1"/>
      <c r="G264" s="7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 x14ac:dyDescent="0.15">
      <c r="A265" s="1"/>
      <c r="B265" s="1"/>
      <c r="C265" s="1"/>
      <c r="D265" s="1"/>
      <c r="E265" s="7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 x14ac:dyDescent="0.15">
      <c r="A266" s="1"/>
      <c r="B266" s="1"/>
      <c r="C266" s="1"/>
      <c r="D266" s="1"/>
      <c r="E266" s="7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 x14ac:dyDescent="0.15">
      <c r="A267" s="1"/>
      <c r="B267" s="1"/>
      <c r="C267" s="1"/>
      <c r="D267" s="1"/>
      <c r="E267" s="7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 x14ac:dyDescent="0.15">
      <c r="A268" s="1"/>
      <c r="B268" s="1"/>
      <c r="C268" s="1"/>
      <c r="D268" s="1"/>
      <c r="E268" s="7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 x14ac:dyDescent="0.15">
      <c r="A269" s="1"/>
      <c r="B269" s="1"/>
      <c r="C269" s="1"/>
      <c r="D269" s="1"/>
      <c r="E269" s="7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 x14ac:dyDescent="0.15">
      <c r="A270" s="1"/>
      <c r="B270" s="1"/>
      <c r="C270" s="1"/>
      <c r="D270" s="1"/>
      <c r="E270" s="7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 x14ac:dyDescent="0.15">
      <c r="A271" s="1"/>
      <c r="B271" s="1"/>
      <c r="C271" s="1"/>
      <c r="D271" s="1"/>
      <c r="E271" s="7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 x14ac:dyDescent="0.15">
      <c r="A272" s="1"/>
      <c r="B272" s="1"/>
      <c r="C272" s="1"/>
      <c r="D272" s="1"/>
      <c r="E272" s="7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 x14ac:dyDescent="0.15">
      <c r="A273" s="1"/>
      <c r="B273" s="1"/>
      <c r="C273" s="1"/>
      <c r="D273" s="1"/>
      <c r="E273" s="7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 x14ac:dyDescent="0.15">
      <c r="A274" s="1"/>
      <c r="B274" s="1"/>
      <c r="C274" s="1"/>
      <c r="D274" s="1"/>
      <c r="E274" s="7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 x14ac:dyDescent="0.15">
      <c r="A284" s="1"/>
      <c r="B284" s="1"/>
      <c r="C284" s="1"/>
      <c r="D284" s="1"/>
      <c r="E284" s="7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 x14ac:dyDescent="0.15">
      <c r="A285" s="1"/>
      <c r="B285" s="1"/>
      <c r="C285" s="1"/>
      <c r="D285" s="1"/>
      <c r="E285" s="7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 x14ac:dyDescent="0.15">
      <c r="A286" s="1"/>
      <c r="B286" s="1"/>
      <c r="C286" s="1"/>
      <c r="D286" s="1"/>
      <c r="E286" s="7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 x14ac:dyDescent="0.15">
      <c r="A287" s="1"/>
      <c r="B287" s="1"/>
      <c r="C287" s="1"/>
      <c r="D287" s="1"/>
      <c r="E287" s="7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 x14ac:dyDescent="0.15">
      <c r="A288" s="1"/>
      <c r="B288" s="1"/>
      <c r="C288" s="1"/>
      <c r="D288" s="1"/>
      <c r="E288" s="7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 x14ac:dyDescent="0.15">
      <c r="A289" s="1"/>
      <c r="B289" s="1"/>
      <c r="C289" s="1"/>
      <c r="D289" s="1"/>
      <c r="E289" s="7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 x14ac:dyDescent="0.15">
      <c r="A290" s="1"/>
      <c r="B290" s="1"/>
      <c r="C290" s="1"/>
      <c r="D290" s="1"/>
      <c r="E290" s="7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 x14ac:dyDescent="0.15">
      <c r="A291" s="1"/>
      <c r="B291" s="1"/>
      <c r="C291" s="1"/>
      <c r="D291" s="1"/>
      <c r="E291" s="7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 x14ac:dyDescent="0.15">
      <c r="A292" s="1"/>
      <c r="B292" s="1"/>
      <c r="C292" s="1"/>
      <c r="D292" s="1"/>
      <c r="E292" s="7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 x14ac:dyDescent="0.15">
      <c r="A293" s="1"/>
      <c r="B293" s="1"/>
      <c r="C293" s="1"/>
      <c r="D293" s="1"/>
      <c r="E293" s="7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 x14ac:dyDescent="0.15">
      <c r="A294" s="1"/>
      <c r="B294" s="1"/>
      <c r="C294" s="1"/>
      <c r="D294" s="1"/>
      <c r="E294" s="7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 x14ac:dyDescent="0.15">
      <c r="A295" s="1"/>
      <c r="B295" s="1"/>
      <c r="C295" s="1"/>
      <c r="D295" s="1"/>
      <c r="E295" s="7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 x14ac:dyDescent="0.15">
      <c r="A296" s="1"/>
      <c r="B296" s="1"/>
      <c r="C296" s="1"/>
      <c r="D296" s="1"/>
      <c r="E296" s="7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 x14ac:dyDescent="0.15">
      <c r="A297" s="1"/>
      <c r="B297" s="1"/>
      <c r="C297" s="1"/>
      <c r="D297" s="1"/>
      <c r="E297" s="7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 x14ac:dyDescent="0.15">
      <c r="A298" s="1"/>
      <c r="B298" s="1"/>
      <c r="C298" s="1"/>
      <c r="D298" s="1"/>
      <c r="E298" s="7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 x14ac:dyDescent="0.15">
      <c r="A299" s="1"/>
      <c r="B299" s="1"/>
      <c r="C299" s="1"/>
      <c r="D299" s="1"/>
      <c r="E299" s="7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 x14ac:dyDescent="0.15">
      <c r="A300" s="1"/>
      <c r="B300" s="1"/>
      <c r="C300" s="1"/>
      <c r="D300" s="1"/>
      <c r="E300" s="7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spans="1:3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spans="1:3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spans="1:3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spans="1:3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spans="1:3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spans="1:3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spans="1:3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spans="1:3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spans="1:3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spans="1:3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spans="1:3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spans="1:3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spans="1:3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spans="1:3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spans="1:3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spans="1:3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spans="1:3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spans="1:3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spans="1:3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spans="1:3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spans="1:3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spans="1:3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spans="1:3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spans="1:3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spans="1:3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spans="1:3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spans="1:3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spans="1:3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spans="1:3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spans="1:3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spans="1:3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spans="1:3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spans="1:3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spans="1:3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spans="1:3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spans="1:3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spans="1:3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spans="1:3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spans="1:3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</row>
    <row r="341" spans="1:3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</row>
    <row r="342" spans="1:3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</row>
    <row r="343" spans="1:3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</row>
    <row r="344" spans="1:3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</row>
    <row r="345" spans="1:3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</row>
    <row r="346" spans="1:3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</row>
    <row r="347" spans="1:3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</row>
    <row r="348" spans="1:3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</row>
    <row r="349" spans="1:3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</row>
    <row r="350" spans="1:3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</row>
    <row r="351" spans="1:3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</row>
    <row r="352" spans="1:3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</row>
    <row r="353" spans="1:3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</row>
    <row r="354" spans="1:3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</row>
    <row r="355" spans="1:3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</row>
    <row r="356" spans="1:3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</row>
    <row r="357" spans="1:3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</row>
    <row r="358" spans="1:3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</row>
    <row r="359" spans="1:3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</row>
    <row r="360" spans="1:3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</row>
    <row r="361" spans="1:3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</row>
    <row r="362" spans="1:3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</row>
    <row r="363" spans="1:3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</row>
    <row r="364" spans="1:3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</row>
    <row r="365" spans="1:3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</row>
    <row r="366" spans="1:3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</row>
    <row r="367" spans="1:3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</row>
    <row r="368" spans="1:3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</row>
    <row r="369" spans="1:3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</row>
    <row r="370" spans="1:3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</row>
    <row r="371" spans="1:3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</row>
    <row r="372" spans="1:3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</row>
    <row r="373" spans="1:3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</row>
    <row r="374" spans="1:3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</row>
    <row r="375" spans="1:3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</row>
    <row r="376" spans="1:3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</row>
    <row r="377" spans="1:3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</row>
    <row r="378" spans="1:3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</row>
    <row r="379" spans="1:3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</row>
    <row r="380" spans="1:3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</row>
    <row r="381" spans="1:3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</row>
    <row r="382" spans="1:3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</row>
    <row r="383" spans="1:3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</row>
    <row r="384" spans="1:3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</row>
    <row r="385" spans="1:3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</row>
    <row r="386" spans="1:3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</row>
    <row r="387" spans="1:3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</row>
  </sheetData>
  <phoneticPr fontId="3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Z120"/>
  <sheetViews>
    <sheetView workbookViewId="0">
      <selection activeCell="F107" sqref="F107"/>
    </sheetView>
  </sheetViews>
  <sheetFormatPr baseColWidth="10" defaultRowHeight="14" x14ac:dyDescent="0.15"/>
  <cols>
    <col min="1" max="7" width="10.83203125" style="9"/>
    <col min="8" max="8" width="11.1640625" style="9" bestFit="1" customWidth="1"/>
    <col min="9" max="16384" width="10.83203125" style="9"/>
  </cols>
  <sheetData>
    <row r="6" spans="4:26" x14ac:dyDescent="0.15"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4:26" x14ac:dyDescent="0.15"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4:26" x14ac:dyDescent="0.15"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1"/>
      <c r="T8" s="10"/>
      <c r="U8" s="10"/>
      <c r="V8" s="10"/>
      <c r="W8" s="10"/>
      <c r="X8" s="10"/>
      <c r="Y8" s="10"/>
    </row>
    <row r="9" spans="4:26" x14ac:dyDescent="0.15">
      <c r="F9" s="1"/>
      <c r="G9" s="1" t="s">
        <v>29</v>
      </c>
      <c r="H9" s="1" t="s">
        <v>32</v>
      </c>
      <c r="I9" s="1"/>
      <c r="J9" s="1">
        <f>AVERAGE(I10:I15)</f>
        <v>6.7783096266666663</v>
      </c>
      <c r="K9" s="1" t="s">
        <v>30</v>
      </c>
      <c r="L9" s="1" t="s">
        <v>31</v>
      </c>
      <c r="M9" s="1" t="s">
        <v>23</v>
      </c>
      <c r="N9" s="1" t="s">
        <v>24</v>
      </c>
      <c r="O9" s="1" t="s">
        <v>25</v>
      </c>
      <c r="P9" s="10"/>
      <c r="Q9" s="11"/>
      <c r="R9" s="11"/>
      <c r="T9" s="11"/>
      <c r="U9" s="11"/>
      <c r="X9" s="11"/>
      <c r="Y9" s="11"/>
    </row>
    <row r="10" spans="4:26" x14ac:dyDescent="0.15">
      <c r="D10" s="9" t="s">
        <v>7</v>
      </c>
      <c r="E10" s="1" t="s">
        <v>2</v>
      </c>
      <c r="F10" s="9">
        <v>1</v>
      </c>
      <c r="G10" s="3">
        <v>21.165684410000001</v>
      </c>
      <c r="H10" s="3">
        <v>28.168346639999999</v>
      </c>
      <c r="I10" s="1">
        <f t="shared" ref="I10:I21" si="0">H10-G10</f>
        <v>7.0026622299999985</v>
      </c>
      <c r="J10" s="1">
        <f>2^($J$9-I10)</f>
        <v>0.85597905255696161</v>
      </c>
      <c r="K10" s="4">
        <f>AVERAGE(J10:J11)</f>
        <v>1.1660337787367305</v>
      </c>
      <c r="L10" s="4">
        <f>AVERAGE(K10:K14)</f>
        <v>1.0283838390795115</v>
      </c>
      <c r="M10" s="4">
        <f>STDEV(K10:K14)</f>
        <v>0.19832884203792334</v>
      </c>
      <c r="N10" s="4">
        <f>M10/SQRT(3)</f>
        <v>0.11450521033866182</v>
      </c>
      <c r="O10" s="1"/>
      <c r="P10" s="10"/>
      <c r="Q10" s="11"/>
      <c r="R10" s="11"/>
      <c r="S10" s="11"/>
      <c r="T10" s="11"/>
      <c r="U10" s="11"/>
      <c r="W10" s="10"/>
      <c r="X10" s="10"/>
      <c r="Y10" s="10"/>
      <c r="Z10" s="10"/>
    </row>
    <row r="11" spans="4:26" x14ac:dyDescent="0.15">
      <c r="E11" s="1"/>
      <c r="G11" s="3">
        <v>21.665661</v>
      </c>
      <c r="H11" s="3">
        <v>27.8821914</v>
      </c>
      <c r="I11" s="1">
        <f t="shared" si="0"/>
        <v>6.2165303999999999</v>
      </c>
      <c r="J11" s="1">
        <f t="shared" ref="J11:J21" si="1">2^($J$9-I11)</f>
        <v>1.4760885049164993</v>
      </c>
      <c r="K11" s="4"/>
      <c r="L11" s="4"/>
      <c r="M11" s="4"/>
      <c r="N11" s="4"/>
      <c r="O11" s="1"/>
      <c r="P11" s="10"/>
      <c r="Q11" s="11"/>
      <c r="R11" s="11"/>
      <c r="S11" s="6"/>
      <c r="T11" s="6"/>
      <c r="U11" s="6"/>
      <c r="W11" s="10"/>
      <c r="X11" s="10"/>
      <c r="Y11" s="10"/>
      <c r="Z11" s="10"/>
    </row>
    <row r="12" spans="4:26" x14ac:dyDescent="0.15">
      <c r="E12" s="1"/>
      <c r="F12" s="9">
        <v>2</v>
      </c>
      <c r="G12" s="3">
        <v>22.061817550000001</v>
      </c>
      <c r="H12" s="3">
        <v>28.521672299999999</v>
      </c>
      <c r="I12" s="1">
        <f t="shared" si="0"/>
        <v>6.4598547499999981</v>
      </c>
      <c r="J12" s="1">
        <f t="shared" si="1"/>
        <v>1.2469943052123644</v>
      </c>
      <c r="K12" s="4">
        <f>AVERAGE(J12:J13)</f>
        <v>1.118063443848534</v>
      </c>
      <c r="L12" s="4"/>
      <c r="M12" s="4"/>
      <c r="N12" s="4"/>
      <c r="O12" s="1"/>
      <c r="P12" s="10"/>
      <c r="Q12" s="11"/>
      <c r="R12" s="11"/>
      <c r="S12" s="11"/>
      <c r="T12" s="11"/>
      <c r="U12" s="11"/>
      <c r="V12" s="12"/>
    </row>
    <row r="13" spans="4:26" x14ac:dyDescent="0.15">
      <c r="E13" s="1"/>
      <c r="G13" s="3">
        <v>21.24288434</v>
      </c>
      <c r="H13" s="3">
        <v>28.03695815</v>
      </c>
      <c r="I13" s="1">
        <f t="shared" si="0"/>
        <v>6.7940738100000004</v>
      </c>
      <c r="J13" s="1">
        <f t="shared" si="1"/>
        <v>0.98913258248470359</v>
      </c>
      <c r="K13" s="4"/>
      <c r="L13" s="4"/>
      <c r="M13" s="4"/>
      <c r="N13" s="4"/>
      <c r="O13" s="1"/>
      <c r="P13" s="10"/>
    </row>
    <row r="14" spans="4:26" x14ac:dyDescent="0.15">
      <c r="E14" s="1"/>
      <c r="F14" s="9">
        <v>3</v>
      </c>
      <c r="G14" s="3">
        <v>21.274541800000002</v>
      </c>
      <c r="H14" s="3">
        <v>28.36351457</v>
      </c>
      <c r="I14" s="1">
        <f t="shared" si="0"/>
        <v>7.088972769999998</v>
      </c>
      <c r="J14" s="1">
        <f t="shared" si="1"/>
        <v>0.80627106675467997</v>
      </c>
      <c r="K14" s="4">
        <f>AVERAGE(J14:J15)</f>
        <v>0.80105429465326994</v>
      </c>
      <c r="L14" s="1"/>
      <c r="M14" s="1"/>
      <c r="N14" s="4"/>
      <c r="O14" s="1"/>
      <c r="P14" s="10"/>
      <c r="W14" s="12"/>
      <c r="X14" s="12"/>
      <c r="Y14" s="12"/>
      <c r="Z14" s="12"/>
    </row>
    <row r="15" spans="4:26" x14ac:dyDescent="0.15">
      <c r="E15" s="1"/>
      <c r="G15" s="3">
        <v>21.072819070000001</v>
      </c>
      <c r="H15" s="3">
        <v>28.180582869999999</v>
      </c>
      <c r="I15" s="1">
        <f t="shared" si="0"/>
        <v>7.1077637999999972</v>
      </c>
      <c r="J15" s="1">
        <f t="shared" si="1"/>
        <v>0.79583752255186002</v>
      </c>
      <c r="K15" s="1"/>
      <c r="L15" s="1"/>
      <c r="M15" s="1"/>
      <c r="N15" s="4"/>
      <c r="O15" s="1"/>
      <c r="P15" s="10"/>
    </row>
    <row r="16" spans="4:26" x14ac:dyDescent="0.15">
      <c r="E16" s="1" t="s">
        <v>3</v>
      </c>
      <c r="F16" s="9">
        <v>1</v>
      </c>
      <c r="G16" s="3">
        <v>22.155239269999999</v>
      </c>
      <c r="H16" s="3">
        <v>28.706579309999999</v>
      </c>
      <c r="I16" s="1">
        <f t="shared" si="0"/>
        <v>6.5513400399999995</v>
      </c>
      <c r="J16" s="1">
        <f t="shared" si="1"/>
        <v>1.1703739686589121</v>
      </c>
      <c r="K16" s="4">
        <f>AVERAGE(J16:J17)</f>
        <v>0.75153781514272255</v>
      </c>
      <c r="L16" s="4">
        <f>AVERAGE(K16:K20)</f>
        <v>0.43917844030684217</v>
      </c>
      <c r="M16" s="4">
        <f>STDEV(K16:K20)</f>
        <v>0.27101065631276133</v>
      </c>
      <c r="N16" s="4">
        <f>M16/SQRT(3)</f>
        <v>0.15646807537542992</v>
      </c>
      <c r="O16" s="1">
        <f>TTEST(K10:K14,K16:K20,2,2)</f>
        <v>3.8445542290453438E-2</v>
      </c>
      <c r="P16" s="10"/>
      <c r="Q16" s="10"/>
      <c r="R16" s="10"/>
    </row>
    <row r="17" spans="4:25" x14ac:dyDescent="0.15">
      <c r="E17" s="1"/>
      <c r="G17" s="3">
        <v>20.857913440000001</v>
      </c>
      <c r="H17" s="3">
        <v>29.223922089999999</v>
      </c>
      <c r="I17" s="1">
        <f t="shared" si="0"/>
        <v>8.3660086499999977</v>
      </c>
      <c r="J17" s="1">
        <f t="shared" si="1"/>
        <v>0.33270166162653314</v>
      </c>
      <c r="K17" s="1"/>
      <c r="L17" s="1"/>
      <c r="M17" s="1"/>
      <c r="N17" s="1"/>
      <c r="O17" s="1"/>
      <c r="P17" s="10"/>
      <c r="Q17" s="10"/>
      <c r="R17" s="10"/>
    </row>
    <row r="18" spans="4:25" x14ac:dyDescent="0.15">
      <c r="E18" s="1"/>
      <c r="F18" s="9">
        <v>2</v>
      </c>
      <c r="G18" s="3">
        <v>21.606579310000001</v>
      </c>
      <c r="H18" s="3">
        <v>30.281660689999999</v>
      </c>
      <c r="I18" s="1">
        <f t="shared" si="0"/>
        <v>8.6750813799999982</v>
      </c>
      <c r="J18" s="1">
        <f t="shared" si="1"/>
        <v>0.26854360043359143</v>
      </c>
      <c r="K18" s="4">
        <f>AVERAGE(J18:J19)</f>
        <v>0.29944538017771616</v>
      </c>
      <c r="L18" s="1"/>
      <c r="M18" s="1"/>
      <c r="N18" s="1"/>
      <c r="O18" s="1"/>
      <c r="P18" s="10"/>
      <c r="Q18" s="10"/>
      <c r="R18" s="10"/>
      <c r="X18" s="10"/>
      <c r="Y18" s="10"/>
    </row>
    <row r="19" spans="4:25" x14ac:dyDescent="0.15">
      <c r="E19" s="1"/>
      <c r="G19" s="3">
        <v>22.223922089999999</v>
      </c>
      <c r="H19" s="3">
        <v>30.600176869999999</v>
      </c>
      <c r="I19" s="1">
        <f t="shared" si="0"/>
        <v>8.37625478</v>
      </c>
      <c r="J19" s="1">
        <f t="shared" si="1"/>
        <v>0.33034715992184088</v>
      </c>
      <c r="K19" s="1"/>
      <c r="L19" s="1"/>
      <c r="M19" s="1"/>
      <c r="N19" s="1"/>
      <c r="O19" s="1"/>
      <c r="P19" s="10"/>
      <c r="Q19" s="10"/>
      <c r="R19" s="10"/>
      <c r="X19" s="10"/>
      <c r="Y19" s="10"/>
    </row>
    <row r="20" spans="4:25" x14ac:dyDescent="0.15">
      <c r="E20" s="1"/>
      <c r="F20" s="9">
        <v>3</v>
      </c>
      <c r="G20" s="3">
        <v>21.58166069</v>
      </c>
      <c r="H20" s="3">
        <v>30.809228879999999</v>
      </c>
      <c r="I20" s="1">
        <f t="shared" si="0"/>
        <v>9.2275681899999995</v>
      </c>
      <c r="J20" s="1">
        <f t="shared" si="1"/>
        <v>0.18310478989728846</v>
      </c>
      <c r="K20" s="4">
        <f>AVERAGE(J20:J21)</f>
        <v>0.26655212560008779</v>
      </c>
      <c r="L20" s="1"/>
      <c r="M20" s="1"/>
      <c r="N20" s="1"/>
      <c r="O20" s="1"/>
      <c r="P20" s="10"/>
      <c r="Q20" s="10"/>
      <c r="R20" s="10"/>
      <c r="X20" s="10"/>
      <c r="Y20" s="10"/>
    </row>
    <row r="21" spans="4:25" x14ac:dyDescent="0.15">
      <c r="E21" s="1"/>
      <c r="G21" s="3">
        <v>24.20017687</v>
      </c>
      <c r="H21" s="3">
        <v>32.49306189</v>
      </c>
      <c r="I21" s="1">
        <f t="shared" si="0"/>
        <v>8.2928850199999999</v>
      </c>
      <c r="J21" s="1">
        <f t="shared" si="1"/>
        <v>0.34999946130288706</v>
      </c>
      <c r="K21" s="1"/>
      <c r="L21" s="1"/>
      <c r="M21" s="1"/>
      <c r="N21" s="1"/>
      <c r="O21" s="1"/>
      <c r="P21" s="10"/>
      <c r="Q21" s="10"/>
      <c r="R21" s="10"/>
      <c r="X21" s="10"/>
      <c r="Y21" s="10"/>
    </row>
    <row r="22" spans="4:25" x14ac:dyDescent="0.15">
      <c r="E22" s="1"/>
      <c r="G22" s="1"/>
      <c r="H22" s="1"/>
      <c r="I22" s="1"/>
      <c r="J22" s="1"/>
      <c r="K22" s="1"/>
      <c r="L22" s="1"/>
      <c r="M22" s="1"/>
      <c r="N22" s="1"/>
      <c r="O22" s="1"/>
      <c r="P22" s="10"/>
      <c r="Q22" s="10"/>
      <c r="R22" s="10"/>
      <c r="X22" s="10"/>
      <c r="Y22" s="10"/>
    </row>
    <row r="23" spans="4:25" x14ac:dyDescent="0.15">
      <c r="E23" s="1"/>
      <c r="G23" s="1"/>
      <c r="H23" s="1"/>
      <c r="I23" s="1"/>
      <c r="J23" s="1">
        <f>AVERAGE(I24:I29)</f>
        <v>8.3834329160000003</v>
      </c>
      <c r="K23" s="1"/>
      <c r="L23" s="1"/>
      <c r="M23" s="1"/>
      <c r="N23" s="1"/>
      <c r="O23" s="1"/>
      <c r="P23" s="10"/>
      <c r="Q23" s="10"/>
      <c r="R23" s="10"/>
      <c r="X23" s="10"/>
      <c r="Y23" s="10"/>
    </row>
    <row r="24" spans="4:25" x14ac:dyDescent="0.15">
      <c r="D24" s="9" t="s">
        <v>8</v>
      </c>
      <c r="E24" s="1" t="s">
        <v>2</v>
      </c>
      <c r="F24" s="9">
        <v>1</v>
      </c>
      <c r="G24" s="3">
        <v>18.809228879999999</v>
      </c>
      <c r="H24" s="3">
        <v>27.02751641</v>
      </c>
      <c r="I24" s="1">
        <f t="shared" ref="I24:I35" si="2">H24-G24</f>
        <v>8.2182875300000013</v>
      </c>
      <c r="J24" s="1">
        <f>2^($J$23-I24)</f>
        <v>1.1212790679953699</v>
      </c>
      <c r="K24" s="4">
        <f>AVERAGE(J24:J25)</f>
        <v>1.4166029938655311</v>
      </c>
      <c r="L24" s="4">
        <f>AVERAGE(K24:K28)</f>
        <v>0.98637865285787674</v>
      </c>
      <c r="M24" s="4">
        <f>STDEV(K24:K28)</f>
        <v>0.39663136050451969</v>
      </c>
      <c r="N24" s="4">
        <f>M24/SQRT(3)</f>
        <v>0.22899522275633197</v>
      </c>
      <c r="O24" s="1"/>
      <c r="P24" s="10"/>
      <c r="Q24" s="6"/>
      <c r="R24" s="6"/>
      <c r="X24" s="10"/>
      <c r="Y24" s="10"/>
    </row>
    <row r="25" spans="4:25" x14ac:dyDescent="0.15">
      <c r="E25" s="1"/>
      <c r="G25" s="3">
        <v>18.49306189</v>
      </c>
      <c r="H25" s="3">
        <v>26.10087369</v>
      </c>
      <c r="I25" s="1">
        <f t="shared" si="2"/>
        <v>7.6078118000000003</v>
      </c>
      <c r="J25" s="1">
        <f t="shared" ref="J25:J35" si="3">2^($J$23-I25)</f>
        <v>1.7119269197356923</v>
      </c>
      <c r="K25" s="4"/>
      <c r="L25" s="4"/>
      <c r="M25" s="4"/>
      <c r="N25" s="4"/>
      <c r="O25" s="1"/>
      <c r="P25" s="10"/>
      <c r="Q25" s="6"/>
      <c r="R25" s="6"/>
      <c r="X25" s="10"/>
      <c r="Y25" s="10"/>
    </row>
    <row r="26" spans="4:25" x14ac:dyDescent="0.15">
      <c r="E26" s="1"/>
      <c r="F26" s="9">
        <v>2</v>
      </c>
      <c r="G26" s="3">
        <v>19.02751641</v>
      </c>
      <c r="H26" s="3" t="s">
        <v>5</v>
      </c>
      <c r="I26" s="1"/>
      <c r="J26" s="1"/>
      <c r="K26" s="4">
        <f>AVERAGE(J26:J27)</f>
        <v>0.63526391458761688</v>
      </c>
      <c r="L26" s="4"/>
      <c r="M26" s="4"/>
      <c r="N26" s="4"/>
      <c r="O26" s="1"/>
      <c r="P26" s="10"/>
      <c r="X26" s="10"/>
      <c r="Y26" s="10"/>
    </row>
    <row r="27" spans="4:25" x14ac:dyDescent="0.15">
      <c r="E27" s="1"/>
      <c r="G27" s="3">
        <v>18.10087369</v>
      </c>
      <c r="H27" s="3">
        <v>27.138878630000001</v>
      </c>
      <c r="I27" s="1">
        <f t="shared" si="2"/>
        <v>9.0380049400000004</v>
      </c>
      <c r="J27" s="1">
        <f t="shared" si="3"/>
        <v>0.63526391458761688</v>
      </c>
      <c r="K27" s="4"/>
      <c r="L27" s="4"/>
      <c r="M27" s="4"/>
      <c r="N27" s="4"/>
      <c r="O27" s="1"/>
      <c r="P27" s="10"/>
      <c r="X27" s="10"/>
      <c r="Y27" s="10"/>
    </row>
    <row r="28" spans="4:25" x14ac:dyDescent="0.15">
      <c r="E28" s="1"/>
      <c r="F28" s="9">
        <v>3</v>
      </c>
      <c r="G28" s="3">
        <v>18.739239640000001</v>
      </c>
      <c r="H28" s="3">
        <v>27.177484880000002</v>
      </c>
      <c r="I28" s="1">
        <f t="shared" si="2"/>
        <v>8.4382452400000005</v>
      </c>
      <c r="J28" s="1">
        <f t="shared" si="3"/>
        <v>0.96271967235713185</v>
      </c>
      <c r="K28" s="4">
        <f>AVERAGE(J28:J29)</f>
        <v>0.90726905012048253</v>
      </c>
      <c r="L28" s="1"/>
      <c r="M28" s="1"/>
      <c r="N28" s="4"/>
      <c r="O28" s="1"/>
      <c r="P28" s="10"/>
      <c r="X28" s="10"/>
      <c r="Y28" s="10"/>
    </row>
    <row r="29" spans="4:25" x14ac:dyDescent="0.15">
      <c r="E29" s="1"/>
      <c r="G29" s="3">
        <v>18.16158257</v>
      </c>
      <c r="H29" s="3">
        <v>26.776397639999999</v>
      </c>
      <c r="I29" s="1">
        <f t="shared" si="2"/>
        <v>8.6148150699999988</v>
      </c>
      <c r="J29" s="1">
        <f t="shared" si="3"/>
        <v>0.85181842788383322</v>
      </c>
      <c r="K29" s="1"/>
      <c r="L29" s="1"/>
      <c r="M29" s="1"/>
      <c r="N29" s="4"/>
      <c r="O29" s="1"/>
      <c r="P29" s="10"/>
      <c r="X29" s="10"/>
      <c r="Y29" s="10"/>
    </row>
    <row r="30" spans="4:25" x14ac:dyDescent="0.15">
      <c r="E30" s="1" t="s">
        <v>3</v>
      </c>
      <c r="F30" s="9">
        <v>1</v>
      </c>
      <c r="G30" s="3">
        <v>18.437312439999999</v>
      </c>
      <c r="H30" s="3">
        <v>28.793724229999999</v>
      </c>
      <c r="I30" s="1">
        <f t="shared" si="2"/>
        <v>10.356411789999999</v>
      </c>
      <c r="J30" s="1">
        <f t="shared" si="3"/>
        <v>0.25472652919629146</v>
      </c>
      <c r="K30" s="4">
        <f>AVERAGE(J30:J31)</f>
        <v>0.4769689122646722</v>
      </c>
      <c r="L30" s="4">
        <f>AVERAGE(K30:K34)</f>
        <v>0.27504930400463917</v>
      </c>
      <c r="M30" s="4">
        <f>STDEV(K30:K34)</f>
        <v>0.17693632430652886</v>
      </c>
      <c r="N30" s="4">
        <f>M30/SQRT(3)</f>
        <v>0.10215423446779737</v>
      </c>
      <c r="O30" s="1">
        <f>TTEST(K24:K28,K30:K34,2,2)</f>
        <v>4.7018106345123004E-2</v>
      </c>
      <c r="P30" s="10"/>
      <c r="Q30" s="10"/>
      <c r="R30" s="10"/>
      <c r="X30" s="10"/>
      <c r="Y30" s="10"/>
    </row>
    <row r="31" spans="4:25" x14ac:dyDescent="0.15">
      <c r="E31" s="1"/>
      <c r="G31" s="3">
        <v>19.790211379999999</v>
      </c>
      <c r="H31" s="3">
        <v>28.6898439</v>
      </c>
      <c r="I31" s="1">
        <f t="shared" si="2"/>
        <v>8.8996325200000008</v>
      </c>
      <c r="J31" s="1">
        <f t="shared" si="3"/>
        <v>0.69921129533305293</v>
      </c>
      <c r="K31" s="1"/>
      <c r="L31" s="1"/>
      <c r="M31" s="1"/>
      <c r="N31" s="1"/>
      <c r="O31" s="1"/>
      <c r="P31" s="10"/>
      <c r="Q31" s="10"/>
      <c r="R31" s="10"/>
      <c r="X31" s="10"/>
      <c r="Y31" s="10"/>
    </row>
    <row r="32" spans="4:25" x14ac:dyDescent="0.15">
      <c r="E32" s="1"/>
      <c r="F32" s="9">
        <v>2</v>
      </c>
      <c r="G32" s="3">
        <v>19.075046400000002</v>
      </c>
      <c r="H32" s="3">
        <v>30.869968870000001</v>
      </c>
      <c r="I32" s="1">
        <f t="shared" si="2"/>
        <v>11.794922469999999</v>
      </c>
      <c r="J32" s="1">
        <f t="shared" si="3"/>
        <v>9.3980838252959831E-2</v>
      </c>
      <c r="K32" s="4">
        <f>AVERAGE(J32:J33)</f>
        <v>0.14711142156664681</v>
      </c>
      <c r="L32" s="1"/>
      <c r="M32" s="1"/>
      <c r="N32" s="1"/>
      <c r="O32" s="1"/>
      <c r="P32" s="10"/>
      <c r="Q32" s="10"/>
      <c r="R32" s="10"/>
      <c r="X32" s="10"/>
      <c r="Y32" s="10"/>
    </row>
    <row r="33" spans="4:25" x14ac:dyDescent="0.15">
      <c r="E33" s="1"/>
      <c r="G33" s="3">
        <v>19.552808989999999</v>
      </c>
      <c r="H33" s="3">
        <v>30.256425360000001</v>
      </c>
      <c r="I33" s="1">
        <f t="shared" si="2"/>
        <v>10.703616370000002</v>
      </c>
      <c r="J33" s="1">
        <f t="shared" si="3"/>
        <v>0.20024200488033381</v>
      </c>
      <c r="K33" s="1"/>
      <c r="L33" s="1"/>
      <c r="M33" s="1"/>
      <c r="N33" s="1"/>
      <c r="O33" s="1"/>
      <c r="P33" s="10"/>
      <c r="Q33" s="10"/>
      <c r="R33" s="10"/>
      <c r="X33" s="10"/>
      <c r="Y33" s="10"/>
    </row>
    <row r="34" spans="4:25" x14ac:dyDescent="0.15">
      <c r="E34" s="1"/>
      <c r="F34" s="9">
        <v>3</v>
      </c>
      <c r="G34" s="3">
        <v>18.785815119999999</v>
      </c>
      <c r="H34" s="3">
        <v>29.08401486</v>
      </c>
      <c r="I34" s="1">
        <f t="shared" si="2"/>
        <v>10.298199740000001</v>
      </c>
      <c r="J34" s="1">
        <f t="shared" si="3"/>
        <v>0.26521479729589575</v>
      </c>
      <c r="K34" s="4">
        <f>AVERAGE(J34:J35)</f>
        <v>0.20106757818259857</v>
      </c>
      <c r="L34" s="1"/>
      <c r="M34" s="1"/>
      <c r="N34" s="1"/>
      <c r="O34" s="1"/>
      <c r="P34" s="10"/>
      <c r="Q34" s="10"/>
      <c r="R34" s="10"/>
      <c r="X34" s="10"/>
      <c r="Y34" s="10"/>
    </row>
    <row r="35" spans="4:25" x14ac:dyDescent="0.15">
      <c r="E35" s="1"/>
      <c r="G35" s="3">
        <v>20.03617818</v>
      </c>
      <c r="H35" s="3">
        <v>31.288202210000001</v>
      </c>
      <c r="I35" s="1">
        <f t="shared" si="2"/>
        <v>11.252024030000001</v>
      </c>
      <c r="J35" s="1">
        <f t="shared" si="3"/>
        <v>0.13692035906930139</v>
      </c>
      <c r="K35" s="1"/>
      <c r="L35" s="1"/>
      <c r="M35" s="1"/>
      <c r="N35" s="1"/>
      <c r="O35" s="1"/>
      <c r="P35" s="10"/>
      <c r="Q35" s="10"/>
      <c r="R35" s="10"/>
      <c r="X35" s="10"/>
      <c r="Y35" s="10"/>
    </row>
    <row r="37" spans="4:25" x14ac:dyDescent="0.15">
      <c r="I37" s="1"/>
      <c r="J37" s="1">
        <f>AVERAGE(I38:I43)</f>
        <v>3.5615776040714677</v>
      </c>
      <c r="K37" s="1"/>
      <c r="L37" s="1"/>
      <c r="M37" s="1"/>
      <c r="N37" s="1"/>
      <c r="O37" s="1"/>
      <c r="Q37" s="11"/>
      <c r="R37" s="11"/>
    </row>
    <row r="38" spans="4:25" x14ac:dyDescent="0.15">
      <c r="D38" s="9" t="s">
        <v>9</v>
      </c>
      <c r="E38" s="1" t="s">
        <v>2</v>
      </c>
      <c r="F38" s="9">
        <v>1</v>
      </c>
      <c r="G38" s="9">
        <v>23.701174534217198</v>
      </c>
      <c r="H38" s="9">
        <v>26.678419089894302</v>
      </c>
      <c r="I38" s="1">
        <f t="shared" ref="I38:I49" si="4">H38-G38</f>
        <v>2.9772445556771032</v>
      </c>
      <c r="J38" s="1">
        <f>2^($J$37-I38)</f>
        <v>1.4993456880911198</v>
      </c>
      <c r="K38" s="4">
        <f>AVERAGE(J38:J39)</f>
        <v>1.1561423764276917</v>
      </c>
      <c r="L38" s="4">
        <f>AVERAGE(K38:K42)</f>
        <v>1.095909562168732</v>
      </c>
      <c r="M38" s="4">
        <f>STDEV(K38:K42)</f>
        <v>0.16552460911778302</v>
      </c>
      <c r="N38" s="4">
        <f>M38/SQRT(3)</f>
        <v>9.5565677631659615E-2</v>
      </c>
      <c r="O38" s="1"/>
      <c r="Q38" s="11"/>
      <c r="R38" s="11"/>
    </row>
    <row r="39" spans="4:25" x14ac:dyDescent="0.15">
      <c r="E39" s="1"/>
      <c r="G39" s="9">
        <v>23.981581650095499</v>
      </c>
      <c r="H39" s="9">
        <v>27.841940132371601</v>
      </c>
      <c r="I39" s="1">
        <f t="shared" si="4"/>
        <v>3.8603584822761015</v>
      </c>
      <c r="J39" s="1">
        <f t="shared" ref="J39:J49" si="5">2^($J$37-I39)</f>
        <v>0.8129390647642637</v>
      </c>
      <c r="K39" s="4"/>
      <c r="L39" s="4"/>
      <c r="M39" s="4"/>
      <c r="N39" s="4"/>
      <c r="O39" s="1"/>
      <c r="Q39" s="11"/>
      <c r="R39" s="11"/>
    </row>
    <row r="40" spans="4:25" x14ac:dyDescent="0.15">
      <c r="E40" s="1"/>
      <c r="F40" s="9">
        <v>2</v>
      </c>
      <c r="G40" s="9">
        <v>24.458189940925799</v>
      </c>
      <c r="H40" s="9">
        <v>27.645265637193098</v>
      </c>
      <c r="I40" s="1">
        <f t="shared" si="4"/>
        <v>3.1870756962672999</v>
      </c>
      <c r="J40" s="1">
        <f t="shared" si="5"/>
        <v>1.2963918965187033</v>
      </c>
      <c r="K40" s="4">
        <f>AVERAGE(J40:J41)</f>
        <v>0.90870272793298634</v>
      </c>
      <c r="L40" s="4"/>
      <c r="M40" s="4"/>
      <c r="N40" s="4"/>
      <c r="O40" s="1"/>
      <c r="Q40" s="11"/>
      <c r="R40" s="11"/>
    </row>
    <row r="41" spans="4:25" x14ac:dyDescent="0.15">
      <c r="E41" s="1"/>
      <c r="G41" s="9">
        <v>24.163276016984501</v>
      </c>
      <c r="H41" s="9">
        <v>28.6654607968973</v>
      </c>
      <c r="I41" s="1">
        <f t="shared" si="4"/>
        <v>4.502184779912799</v>
      </c>
      <c r="J41" s="1">
        <f t="shared" si="5"/>
        <v>0.52101355934726934</v>
      </c>
      <c r="K41" s="4"/>
      <c r="L41" s="4"/>
      <c r="M41" s="4"/>
      <c r="N41" s="4"/>
      <c r="O41" s="1"/>
      <c r="Q41" s="11"/>
      <c r="R41" s="11"/>
    </row>
    <row r="42" spans="4:25" x14ac:dyDescent="0.15">
      <c r="E42" s="1"/>
      <c r="F42" s="9">
        <v>3</v>
      </c>
      <c r="G42" s="9">
        <v>24.559419543989598</v>
      </c>
      <c r="H42" s="9">
        <v>27.3113572124204</v>
      </c>
      <c r="I42" s="1">
        <f t="shared" si="4"/>
        <v>2.7519376684308021</v>
      </c>
      <c r="J42" s="1">
        <f t="shared" si="5"/>
        <v>1.7527739349341582</v>
      </c>
      <c r="K42" s="4">
        <f>AVERAGE(J42:J43)</f>
        <v>1.2228835821455182</v>
      </c>
      <c r="L42" s="1"/>
      <c r="M42" s="1"/>
      <c r="N42" s="4"/>
      <c r="O42" s="1"/>
    </row>
    <row r="43" spans="4:25" x14ac:dyDescent="0.15">
      <c r="E43" s="1"/>
      <c r="G43" s="9">
        <v>23.218864848722099</v>
      </c>
      <c r="H43" s="9">
        <v>27.309529290586799</v>
      </c>
      <c r="I43" s="1">
        <f t="shared" si="4"/>
        <v>4.0906644418646998</v>
      </c>
      <c r="J43" s="1">
        <f t="shared" si="5"/>
        <v>0.69299322935687813</v>
      </c>
      <c r="K43" s="1"/>
      <c r="L43" s="1"/>
      <c r="M43" s="1"/>
      <c r="N43" s="4"/>
      <c r="O43" s="1"/>
    </row>
    <row r="44" spans="4:25" x14ac:dyDescent="0.15">
      <c r="E44" s="1" t="s">
        <v>3</v>
      </c>
      <c r="F44" s="9">
        <v>1</v>
      </c>
      <c r="G44" s="9">
        <v>23.170641917201099</v>
      </c>
      <c r="H44" s="9">
        <v>30.1767594995225</v>
      </c>
      <c r="I44" s="1">
        <f t="shared" si="4"/>
        <v>7.0061175823214015</v>
      </c>
      <c r="J44" s="1">
        <f t="shared" si="5"/>
        <v>9.1852323197955818E-2</v>
      </c>
      <c r="K44" s="4">
        <f>AVERAGE(J44:J45)</f>
        <v>0.19779484006019296</v>
      </c>
      <c r="L44" s="4">
        <f>AVERAGE(K44:K48)</f>
        <v>0.40791042244733422</v>
      </c>
      <c r="M44" s="4">
        <f>STDEV(K44:K48)</f>
        <v>0.20926201609540401</v>
      </c>
      <c r="N44" s="4">
        <f>M44/SQRT(3)</f>
        <v>0.12081748132384532</v>
      </c>
      <c r="O44" s="1">
        <f>TTEST(K38:K42,K44:K48,2,2)</f>
        <v>1.1106772490656527E-2</v>
      </c>
    </row>
    <row r="45" spans="4:25" x14ac:dyDescent="0.15">
      <c r="G45" s="9">
        <v>24.943899601926599</v>
      </c>
      <c r="H45" s="9">
        <v>30.224580943146201</v>
      </c>
      <c r="I45" s="1">
        <f t="shared" si="4"/>
        <v>5.2806813412196014</v>
      </c>
      <c r="J45" s="1">
        <f t="shared" si="5"/>
        <v>0.30373735692243009</v>
      </c>
      <c r="K45" s="1"/>
      <c r="L45" s="1"/>
      <c r="M45" s="1"/>
      <c r="N45" s="1"/>
      <c r="O45" s="1"/>
    </row>
    <row r="46" spans="4:25" x14ac:dyDescent="0.15">
      <c r="F46" s="9">
        <v>2</v>
      </c>
      <c r="G46" s="9">
        <v>23.626230796741499</v>
      </c>
      <c r="H46" s="9">
        <v>28.288962143607399</v>
      </c>
      <c r="I46" s="1">
        <f t="shared" si="4"/>
        <v>4.6627313468659004</v>
      </c>
      <c r="J46" s="1">
        <f t="shared" si="5"/>
        <v>0.46614356533705475</v>
      </c>
      <c r="K46" s="4">
        <f>AVERAGE(J46:J47)</f>
        <v>0.61630829738819759</v>
      </c>
      <c r="L46" s="1"/>
      <c r="M46" s="1"/>
      <c r="N46" s="1"/>
      <c r="O46" s="1"/>
      <c r="V46" s="12"/>
      <c r="W46" s="12"/>
    </row>
    <row r="47" spans="4:25" x14ac:dyDescent="0.15">
      <c r="G47" s="9">
        <v>24.194175547156298</v>
      </c>
      <c r="H47" s="9">
        <v>28.1394462187173</v>
      </c>
      <c r="I47" s="1">
        <f t="shared" si="4"/>
        <v>3.9452706715610013</v>
      </c>
      <c r="J47" s="1">
        <f t="shared" si="5"/>
        <v>0.76647302943934048</v>
      </c>
      <c r="K47" s="1"/>
      <c r="L47" s="1"/>
      <c r="M47" s="1"/>
      <c r="N47" s="1"/>
      <c r="O47" s="1"/>
      <c r="S47" s="12"/>
      <c r="T47" s="12"/>
      <c r="U47" s="12"/>
      <c r="V47" s="12"/>
      <c r="W47" s="12"/>
    </row>
    <row r="48" spans="4:25" x14ac:dyDescent="0.15">
      <c r="F48" s="9">
        <v>3</v>
      </c>
      <c r="G48" s="9">
        <v>23.9698776639271</v>
      </c>
      <c r="H48" s="9">
        <v>29.226088156935699</v>
      </c>
      <c r="I48" s="1">
        <f t="shared" si="4"/>
        <v>5.2562104930085987</v>
      </c>
      <c r="J48" s="1">
        <f t="shared" si="5"/>
        <v>0.30893326105563845</v>
      </c>
      <c r="K48" s="4">
        <f>AVERAGE(J48:J49)</f>
        <v>0.40962812989361214</v>
      </c>
      <c r="L48" s="1"/>
      <c r="M48" s="1"/>
      <c r="N48" s="1"/>
      <c r="O48" s="1"/>
      <c r="S48" s="12"/>
      <c r="T48" s="12"/>
      <c r="U48" s="12"/>
      <c r="V48" s="12"/>
      <c r="W48" s="12"/>
    </row>
    <row r="49" spans="4:23" x14ac:dyDescent="0.15">
      <c r="G49" s="9">
        <v>26.5819385427288</v>
      </c>
      <c r="H49" s="9">
        <v>31.114033580548501</v>
      </c>
      <c r="I49" s="1">
        <f t="shared" si="4"/>
        <v>4.5320950378197011</v>
      </c>
      <c r="J49" s="1">
        <f t="shared" si="5"/>
        <v>0.51032299873158582</v>
      </c>
      <c r="K49" s="1"/>
      <c r="L49" s="1"/>
      <c r="M49" s="1"/>
      <c r="N49" s="1"/>
      <c r="O49" s="1"/>
      <c r="S49" s="12"/>
      <c r="T49" s="12"/>
      <c r="U49" s="12"/>
      <c r="V49" s="12"/>
      <c r="W49" s="12"/>
    </row>
    <row r="50" spans="4:23" x14ac:dyDescent="0.15">
      <c r="S50" s="12"/>
      <c r="T50" s="12"/>
      <c r="U50" s="12"/>
      <c r="V50" s="12"/>
      <c r="W50" s="12"/>
    </row>
    <row r="51" spans="4:23" x14ac:dyDescent="0.15">
      <c r="W51" s="12"/>
    </row>
    <row r="52" spans="4:23" x14ac:dyDescent="0.15">
      <c r="I52" s="1"/>
      <c r="J52" s="1">
        <f>AVERAGE(I53:I58)</f>
        <v>4.3332217433333335</v>
      </c>
      <c r="K52" s="1"/>
      <c r="L52" s="1"/>
      <c r="M52" s="1"/>
      <c r="N52" s="1"/>
      <c r="O52" s="1"/>
      <c r="W52" s="12"/>
    </row>
    <row r="53" spans="4:23" x14ac:dyDescent="0.15">
      <c r="D53" s="9" t="s">
        <v>10</v>
      </c>
      <c r="E53" s="1" t="s">
        <v>2</v>
      </c>
      <c r="F53" s="9">
        <v>1</v>
      </c>
      <c r="G53" s="13">
        <v>22.12580105</v>
      </c>
      <c r="H53" s="13">
        <v>26.287678450000001</v>
      </c>
      <c r="I53" s="1">
        <f t="shared" ref="I53:I64" si="6">H53-G53</f>
        <v>4.1618774000000016</v>
      </c>
      <c r="J53" s="1">
        <f>2^($J$52-I53)</f>
        <v>1.1261073340491699</v>
      </c>
      <c r="K53" s="4">
        <f>AVERAGE(J53:J54)</f>
        <v>0.93654396010585739</v>
      </c>
      <c r="L53" s="4">
        <f>AVERAGE(K53:K57)</f>
        <v>1.0715088337671703</v>
      </c>
      <c r="M53" s="4">
        <f>STDEV(K53:K57)</f>
        <v>0.12340030971838788</v>
      </c>
      <c r="N53" s="4">
        <f>M53/SQRT(3)</f>
        <v>7.124520203399444E-2</v>
      </c>
      <c r="O53" s="1"/>
      <c r="W53" s="12"/>
    </row>
    <row r="54" spans="4:23" x14ac:dyDescent="0.15">
      <c r="E54" s="1"/>
      <c r="G54" s="13">
        <v>21.292803859999999</v>
      </c>
      <c r="H54" s="13">
        <v>26.046882950000001</v>
      </c>
      <c r="I54" s="1">
        <f t="shared" si="6"/>
        <v>4.7540790900000012</v>
      </c>
      <c r="J54" s="1">
        <f t="shared" ref="J54:J64" si="7">2^($J$52-I54)</f>
        <v>0.74698058616254481</v>
      </c>
      <c r="K54" s="4"/>
      <c r="L54" s="4"/>
      <c r="M54" s="4"/>
      <c r="N54" s="4"/>
      <c r="O54" s="1"/>
      <c r="W54" s="12"/>
    </row>
    <row r="55" spans="4:23" x14ac:dyDescent="0.15">
      <c r="E55" s="1"/>
      <c r="F55" s="9">
        <v>2</v>
      </c>
      <c r="G55" s="13">
        <v>21.583454759999999</v>
      </c>
      <c r="H55" s="13">
        <v>25.82723944</v>
      </c>
      <c r="I55" s="1">
        <f t="shared" si="6"/>
        <v>4.243784680000001</v>
      </c>
      <c r="J55" s="1">
        <f t="shared" si="7"/>
        <v>1.0639549483929436</v>
      </c>
      <c r="K55" s="4">
        <f>AVERAGE(J55:J56)</f>
        <v>1.178563970743046</v>
      </c>
      <c r="L55" s="4"/>
      <c r="M55" s="4"/>
      <c r="N55" s="4"/>
      <c r="O55" s="1"/>
      <c r="P55" s="6"/>
      <c r="Q55" s="6"/>
      <c r="R55" s="6"/>
      <c r="W55" s="12"/>
    </row>
    <row r="56" spans="4:23" x14ac:dyDescent="0.15">
      <c r="E56" s="1"/>
      <c r="G56" s="13">
        <v>22.591728280000002</v>
      </c>
      <c r="H56" s="13">
        <v>26.554034739999999</v>
      </c>
      <c r="I56" s="1">
        <f t="shared" si="6"/>
        <v>3.9623064599999971</v>
      </c>
      <c r="J56" s="1">
        <f t="shared" si="7"/>
        <v>1.2931729930931481</v>
      </c>
      <c r="K56" s="4"/>
      <c r="L56" s="4"/>
      <c r="M56" s="4"/>
      <c r="N56" s="4"/>
      <c r="O56" s="1"/>
      <c r="W56" s="12"/>
    </row>
    <row r="57" spans="4:23" x14ac:dyDescent="0.15">
      <c r="E57" s="1"/>
      <c r="F57" s="9">
        <v>3</v>
      </c>
      <c r="G57" s="13">
        <v>23.021716359999999</v>
      </c>
      <c r="H57" s="13">
        <v>28.31982593</v>
      </c>
      <c r="I57" s="1">
        <f t="shared" si="6"/>
        <v>5.2981095700000012</v>
      </c>
      <c r="J57" s="1">
        <f t="shared" si="7"/>
        <v>0.51231824405857418</v>
      </c>
      <c r="K57" s="4">
        <f>AVERAGE(J57:J58)</f>
        <v>1.0994185704526076</v>
      </c>
      <c r="L57" s="1"/>
      <c r="M57" s="1"/>
      <c r="N57" s="4"/>
      <c r="O57" s="1"/>
      <c r="W57" s="12"/>
    </row>
    <row r="58" spans="4:23" x14ac:dyDescent="0.15">
      <c r="E58" s="1"/>
      <c r="G58" s="13">
        <v>25.274615839999999</v>
      </c>
      <c r="H58" s="13">
        <v>28.8537891</v>
      </c>
      <c r="I58" s="1">
        <f t="shared" si="6"/>
        <v>3.579173260000001</v>
      </c>
      <c r="J58" s="1">
        <f t="shared" si="7"/>
        <v>1.6865188968466411</v>
      </c>
      <c r="K58" s="1"/>
      <c r="L58" s="1"/>
      <c r="M58" s="1"/>
      <c r="N58" s="4"/>
      <c r="O58" s="1"/>
      <c r="W58" s="12"/>
    </row>
    <row r="59" spans="4:23" x14ac:dyDescent="0.15">
      <c r="E59" s="1" t="s">
        <v>3</v>
      </c>
      <c r="F59" s="9">
        <v>1</v>
      </c>
      <c r="G59" s="13">
        <v>21.612118729999999</v>
      </c>
      <c r="H59" s="13">
        <v>27.839142989999999</v>
      </c>
      <c r="I59" s="1">
        <f t="shared" si="6"/>
        <v>6.2270242600000003</v>
      </c>
      <c r="J59" s="1">
        <f t="shared" si="7"/>
        <v>0.26909686400341803</v>
      </c>
      <c r="K59" s="4">
        <f>AVERAGE(J59:J60)</f>
        <v>0.21540484498877654</v>
      </c>
      <c r="L59" s="4">
        <f>AVERAGE(K59:K63)</f>
        <v>0.39255462451854206</v>
      </c>
      <c r="M59" s="4">
        <f>STDEV(K59:K63)</f>
        <v>0.38601700755334833</v>
      </c>
      <c r="N59" s="4">
        <f>M59/SQRT(3)</f>
        <v>0.22286702322269947</v>
      </c>
      <c r="O59" s="1">
        <f>TTEST(K53:K57,K59:K63,2,2)</f>
        <v>4.4038866652055725E-2</v>
      </c>
      <c r="W59" s="12"/>
    </row>
    <row r="60" spans="4:23" x14ac:dyDescent="0.15">
      <c r="G60" s="13">
        <v>20.985933209999999</v>
      </c>
      <c r="H60" s="13">
        <v>27.947648940000001</v>
      </c>
      <c r="I60" s="1">
        <f t="shared" si="6"/>
        <v>6.9617157300000017</v>
      </c>
      <c r="J60" s="1">
        <f t="shared" si="7"/>
        <v>0.16171282597413508</v>
      </c>
      <c r="K60" s="1"/>
      <c r="L60" s="1"/>
      <c r="M60" s="1"/>
      <c r="N60" s="1"/>
      <c r="O60" s="1"/>
    </row>
    <row r="61" spans="4:23" x14ac:dyDescent="0.15">
      <c r="F61" s="9">
        <v>2</v>
      </c>
      <c r="G61" s="13">
        <v>21.24931003</v>
      </c>
      <c r="H61" s="13">
        <v>25.427813929999999</v>
      </c>
      <c r="I61" s="1">
        <f t="shared" si="6"/>
        <v>4.178503899999999</v>
      </c>
      <c r="J61" s="1">
        <f t="shared" si="7"/>
        <v>1.1132038808659976</v>
      </c>
      <c r="K61" s="4">
        <f>AVERAGE(J61:J62)</f>
        <v>0.83535062719153252</v>
      </c>
      <c r="L61" s="1"/>
      <c r="M61" s="1"/>
      <c r="N61" s="1"/>
      <c r="O61" s="1"/>
    </row>
    <row r="62" spans="4:23" x14ac:dyDescent="0.15">
      <c r="G62" s="13">
        <v>21.019878569999999</v>
      </c>
      <c r="H62" s="13">
        <v>26.1960634</v>
      </c>
      <c r="I62" s="1">
        <f t="shared" si="6"/>
        <v>5.1761848300000004</v>
      </c>
      <c r="J62" s="1">
        <f t="shared" si="7"/>
        <v>0.55749737351706741</v>
      </c>
      <c r="K62" s="1"/>
      <c r="L62" s="1"/>
      <c r="M62" s="1"/>
      <c r="N62" s="1"/>
      <c r="O62" s="1"/>
    </row>
    <row r="63" spans="4:23" x14ac:dyDescent="0.15">
      <c r="F63" s="9">
        <v>3</v>
      </c>
      <c r="G63" s="13">
        <v>21.42313953</v>
      </c>
      <c r="H63" s="13">
        <v>28.703496999999999</v>
      </c>
      <c r="I63" s="1">
        <f t="shared" si="6"/>
        <v>7.2803574699999984</v>
      </c>
      <c r="J63" s="1">
        <f t="shared" si="7"/>
        <v>0.12966529277331462</v>
      </c>
      <c r="K63" s="4">
        <f>AVERAGE(J63:J64)</f>
        <v>0.12690840137531698</v>
      </c>
      <c r="L63" s="1"/>
      <c r="M63" s="1"/>
      <c r="N63" s="1"/>
      <c r="O63" s="1"/>
    </row>
    <row r="64" spans="4:23" x14ac:dyDescent="0.15">
      <c r="G64" s="13">
        <v>24.423572060000001</v>
      </c>
      <c r="H64" s="13">
        <v>31.76662009</v>
      </c>
      <c r="I64" s="1">
        <f t="shared" si="6"/>
        <v>7.3430480299999985</v>
      </c>
      <c r="J64" s="1">
        <f t="shared" si="7"/>
        <v>0.12415150997731932</v>
      </c>
      <c r="K64" s="1"/>
      <c r="L64" s="1"/>
      <c r="M64" s="1"/>
      <c r="N64" s="1"/>
      <c r="O64" s="1"/>
    </row>
    <row r="65" spans="4:25" x14ac:dyDescent="0.15">
      <c r="G65" s="13"/>
      <c r="H65" s="14"/>
      <c r="I65" s="14"/>
    </row>
    <row r="66" spans="4:25" x14ac:dyDescent="0.15">
      <c r="G66" s="13"/>
      <c r="H66" s="14"/>
      <c r="I66" s="14"/>
    </row>
    <row r="67" spans="4:25" x14ac:dyDescent="0.15">
      <c r="G67" s="14"/>
      <c r="H67" s="14"/>
      <c r="I67" s="14"/>
      <c r="Q67" s="12"/>
      <c r="R67" s="12"/>
      <c r="X67" s="12"/>
      <c r="Y67" s="12"/>
    </row>
    <row r="68" spans="4:25" x14ac:dyDescent="0.15">
      <c r="G68" s="14"/>
      <c r="H68" s="14"/>
      <c r="I68" s="1"/>
      <c r="J68" s="1">
        <f>AVERAGE(I69:I74)</f>
        <v>4.5101268139038018</v>
      </c>
      <c r="K68" s="1"/>
      <c r="L68" s="1"/>
      <c r="M68" s="1"/>
      <c r="N68" s="1"/>
      <c r="O68" s="1"/>
      <c r="Q68" s="11"/>
      <c r="R68" s="11"/>
      <c r="X68" s="12"/>
      <c r="Y68" s="12"/>
    </row>
    <row r="69" spans="4:25" x14ac:dyDescent="0.15">
      <c r="D69" s="9" t="s">
        <v>14</v>
      </c>
      <c r="E69" s="1" t="s">
        <v>2</v>
      </c>
      <c r="F69" s="9">
        <v>1</v>
      </c>
      <c r="G69" s="14">
        <v>21.0519380522123</v>
      </c>
      <c r="H69" s="13">
        <v>25.460174890000001</v>
      </c>
      <c r="I69" s="1">
        <f t="shared" ref="I69:I80" si="8">H69-G69</f>
        <v>4.408236837787701</v>
      </c>
      <c r="J69" s="1">
        <f t="shared" ref="J69:J80" si="9">2^($J$68-I69)</f>
        <v>1.0731784397389654</v>
      </c>
      <c r="K69" s="4">
        <f>AVERAGE(J69:J70)</f>
        <v>1.1343469343112864</v>
      </c>
      <c r="L69" s="4">
        <f>AVERAGE(K69:K73)</f>
        <v>1.0327171685967589</v>
      </c>
      <c r="M69" s="4">
        <f>STDEV(K69:K73)</f>
        <v>0.17619252985449002</v>
      </c>
      <c r="N69" s="4">
        <f>M69/SQRT(3)</f>
        <v>0.10172480454069099</v>
      </c>
      <c r="O69" s="1"/>
      <c r="X69" s="12"/>
      <c r="Y69" s="12"/>
    </row>
    <row r="70" spans="4:25" x14ac:dyDescent="0.15">
      <c r="E70" s="1"/>
      <c r="G70" s="14">
        <v>21.645374855158899</v>
      </c>
      <c r="H70" s="13">
        <v>25.897868920000001</v>
      </c>
      <c r="I70" s="1">
        <f t="shared" si="8"/>
        <v>4.2524940648411018</v>
      </c>
      <c r="J70" s="1">
        <f t="shared" si="9"/>
        <v>1.1955154288836072</v>
      </c>
      <c r="K70" s="4"/>
      <c r="L70" s="4"/>
      <c r="M70" s="4"/>
      <c r="N70" s="4"/>
      <c r="O70" s="1"/>
      <c r="X70" s="12"/>
      <c r="Y70" s="12"/>
    </row>
    <row r="71" spans="4:25" x14ac:dyDescent="0.15">
      <c r="E71" s="1"/>
      <c r="F71" s="9">
        <v>2</v>
      </c>
      <c r="G71" s="14">
        <v>21.4795420624489</v>
      </c>
      <c r="H71" s="13">
        <v>26.455802810000002</v>
      </c>
      <c r="I71" s="1">
        <f t="shared" si="8"/>
        <v>4.9762607475511018</v>
      </c>
      <c r="J71" s="1">
        <f t="shared" si="9"/>
        <v>0.72390187911081716</v>
      </c>
      <c r="K71" s="4">
        <f>AVERAGE(J71:J72)</f>
        <v>0.82926758910359399</v>
      </c>
      <c r="L71" s="4"/>
      <c r="M71" s="4"/>
      <c r="N71" s="4"/>
      <c r="O71" s="1"/>
      <c r="Q71" s="12"/>
      <c r="R71" s="12"/>
      <c r="X71" s="12"/>
      <c r="Y71" s="12"/>
    </row>
    <row r="72" spans="4:25" x14ac:dyDescent="0.15">
      <c r="E72" s="1"/>
      <c r="G72" s="14">
        <v>21.037795589637099</v>
      </c>
      <c r="H72" s="13">
        <v>25.645450060000002</v>
      </c>
      <c r="I72" s="1">
        <f t="shared" si="8"/>
        <v>4.6076544703629025</v>
      </c>
      <c r="J72" s="1">
        <f t="shared" si="9"/>
        <v>0.93463329909637083</v>
      </c>
      <c r="K72" s="4"/>
      <c r="L72" s="4"/>
      <c r="M72" s="4"/>
      <c r="N72" s="4"/>
      <c r="O72" s="1"/>
      <c r="Q72" s="12"/>
      <c r="R72" s="12"/>
      <c r="X72" s="12"/>
      <c r="Y72" s="12"/>
    </row>
    <row r="73" spans="4:25" x14ac:dyDescent="0.15">
      <c r="E73" s="1"/>
      <c r="F73" s="9">
        <v>3</v>
      </c>
      <c r="G73" s="14">
        <v>21.551236717369498</v>
      </c>
      <c r="H73" s="13">
        <v>26.444300980000001</v>
      </c>
      <c r="I73" s="1">
        <f t="shared" si="8"/>
        <v>4.893064262630503</v>
      </c>
      <c r="J73" s="1">
        <f t="shared" si="9"/>
        <v>0.76687457867993369</v>
      </c>
      <c r="K73" s="4">
        <f>AVERAGE(J73:J74)</f>
        <v>1.1345369823753964</v>
      </c>
      <c r="L73" s="1"/>
      <c r="M73" s="1"/>
      <c r="N73" s="4"/>
      <c r="O73" s="1"/>
      <c r="Q73" s="12"/>
      <c r="R73" s="12"/>
      <c r="X73" s="12"/>
      <c r="Y73" s="12"/>
    </row>
    <row r="74" spans="4:25" x14ac:dyDescent="0.15">
      <c r="E74" s="1"/>
      <c r="G74" s="14">
        <v>22.287391029750498</v>
      </c>
      <c r="H74" s="13">
        <v>26.210441530000001</v>
      </c>
      <c r="I74" s="1">
        <f t="shared" si="8"/>
        <v>3.9230505002495022</v>
      </c>
      <c r="J74" s="1">
        <f t="shared" si="9"/>
        <v>1.5021993860708589</v>
      </c>
      <c r="K74" s="1"/>
      <c r="L74" s="1"/>
      <c r="M74" s="1"/>
      <c r="N74" s="4"/>
      <c r="O74" s="1"/>
      <c r="Q74" s="12"/>
      <c r="R74" s="12"/>
      <c r="S74" s="11"/>
      <c r="T74" s="11"/>
      <c r="X74" s="12"/>
      <c r="Y74" s="12"/>
    </row>
    <row r="75" spans="4:25" x14ac:dyDescent="0.15">
      <c r="E75" s="1" t="s">
        <v>3</v>
      </c>
      <c r="F75" s="9">
        <v>1</v>
      </c>
      <c r="G75" s="13">
        <v>22.02997147</v>
      </c>
      <c r="H75" s="13">
        <v>27.300599259999998</v>
      </c>
      <c r="I75" s="1">
        <f t="shared" si="8"/>
        <v>5.2706277899999989</v>
      </c>
      <c r="J75" s="1">
        <f t="shared" si="9"/>
        <v>0.59029131636205712</v>
      </c>
      <c r="K75" s="4">
        <f>AVERAGE(J75:J76)</f>
        <v>0.50619510074797669</v>
      </c>
      <c r="L75" s="4">
        <f>AVERAGE(K75:K79)</f>
        <v>0.58014029660698885</v>
      </c>
      <c r="M75" s="4">
        <f>STDEV(K75:K79)</f>
        <v>0.17005071750572701</v>
      </c>
      <c r="N75" s="4">
        <f>M75/SQRT(3)</f>
        <v>9.8178827527820506E-2</v>
      </c>
      <c r="O75" s="1">
        <f>TTEST(K69:K73,K75:K79,2,2)</f>
        <v>3.2861918306651763E-2</v>
      </c>
      <c r="Q75" s="12"/>
      <c r="R75" s="12"/>
      <c r="X75" s="12"/>
      <c r="Y75" s="12"/>
    </row>
    <row r="76" spans="4:25" x14ac:dyDescent="0.15">
      <c r="G76" s="13">
        <v>22.15064426</v>
      </c>
      <c r="H76" s="13">
        <v>27.90511815</v>
      </c>
      <c r="I76" s="1">
        <f t="shared" si="8"/>
        <v>5.7544738899999999</v>
      </c>
      <c r="J76" s="1">
        <f t="shared" si="9"/>
        <v>0.42209888513389632</v>
      </c>
      <c r="K76" s="1"/>
      <c r="L76" s="1"/>
      <c r="M76" s="1"/>
      <c r="N76" s="1"/>
      <c r="O76" s="1"/>
      <c r="Q76" s="12"/>
      <c r="R76" s="12"/>
      <c r="X76" s="12"/>
      <c r="Y76" s="12"/>
    </row>
    <row r="77" spans="4:25" x14ac:dyDescent="0.15">
      <c r="F77" s="9">
        <v>2</v>
      </c>
      <c r="G77" s="13">
        <v>21.108598690000001</v>
      </c>
      <c r="H77" s="13">
        <v>26.469859620000001</v>
      </c>
      <c r="I77" s="1">
        <f t="shared" si="8"/>
        <v>5.3612609300000003</v>
      </c>
      <c r="J77" s="1">
        <f t="shared" si="9"/>
        <v>0.55434878592677572</v>
      </c>
      <c r="K77" s="4">
        <f>AVERAGE(J77:J78)</f>
        <v>0.77464488345062588</v>
      </c>
      <c r="L77" s="1"/>
      <c r="M77" s="1"/>
      <c r="N77" s="1"/>
      <c r="O77" s="1"/>
      <c r="Q77" s="12"/>
      <c r="R77" s="12"/>
      <c r="X77" s="12"/>
      <c r="Y77" s="12"/>
    </row>
    <row r="78" spans="4:25" x14ac:dyDescent="0.15">
      <c r="G78" s="13">
        <v>22.283810849999998</v>
      </c>
      <c r="H78" s="13">
        <v>26.80125481</v>
      </c>
      <c r="I78" s="1">
        <f t="shared" si="8"/>
        <v>4.5174439600000014</v>
      </c>
      <c r="J78" s="1">
        <f t="shared" si="9"/>
        <v>0.99494098097447603</v>
      </c>
      <c r="K78" s="1"/>
      <c r="L78" s="1"/>
      <c r="M78" s="1"/>
      <c r="N78" s="1"/>
      <c r="O78" s="1"/>
      <c r="Q78" s="12"/>
      <c r="R78" s="12"/>
      <c r="X78" s="12"/>
      <c r="Y78" s="12"/>
    </row>
    <row r="79" spans="4:25" x14ac:dyDescent="0.15">
      <c r="F79" s="9">
        <v>3</v>
      </c>
      <c r="G79" s="13">
        <v>21.17486903</v>
      </c>
      <c r="H79" s="13">
        <v>27.961131850000001</v>
      </c>
      <c r="I79" s="1">
        <f t="shared" si="8"/>
        <v>6.786262820000001</v>
      </c>
      <c r="J79" s="1">
        <f t="shared" si="9"/>
        <v>0.20644995281657694</v>
      </c>
      <c r="K79" s="4">
        <f>AVERAGE(J79:J80)</f>
        <v>0.45958090562236414</v>
      </c>
      <c r="L79" s="1"/>
      <c r="M79" s="1"/>
      <c r="N79" s="1"/>
      <c r="O79" s="1"/>
      <c r="Q79" s="12"/>
      <c r="R79" s="12"/>
      <c r="X79" s="12"/>
      <c r="Y79" s="12"/>
    </row>
    <row r="80" spans="4:25" x14ac:dyDescent="0.15">
      <c r="G80" s="13">
        <v>24.732447199999999</v>
      </c>
      <c r="H80" s="13">
        <v>29.731183179999999</v>
      </c>
      <c r="I80" s="1">
        <f t="shared" si="8"/>
        <v>4.9987359799999993</v>
      </c>
      <c r="J80" s="1">
        <f t="shared" si="9"/>
        <v>0.71271185842815132</v>
      </c>
      <c r="K80" s="1"/>
      <c r="L80" s="1"/>
      <c r="M80" s="1"/>
      <c r="N80" s="1"/>
      <c r="O80" s="1"/>
      <c r="Q80" s="12"/>
      <c r="R80" s="12"/>
      <c r="X80" s="12"/>
      <c r="Y80" s="12"/>
    </row>
    <row r="81" spans="4:25" x14ac:dyDescent="0.15">
      <c r="G81" s="14"/>
      <c r="H81" s="14"/>
      <c r="I81" s="14"/>
      <c r="Q81" s="12"/>
      <c r="R81" s="12"/>
      <c r="X81" s="12"/>
      <c r="Y81" s="12"/>
    </row>
    <row r="82" spans="4:25" x14ac:dyDescent="0.15">
      <c r="G82" s="14"/>
      <c r="H82" s="14"/>
      <c r="I82" s="14"/>
      <c r="Q82" s="12"/>
      <c r="R82" s="12"/>
      <c r="X82" s="12"/>
      <c r="Y82" s="12"/>
    </row>
    <row r="83" spans="4:25" x14ac:dyDescent="0.15">
      <c r="G83" s="14"/>
      <c r="H83" s="14"/>
      <c r="I83" s="1"/>
      <c r="J83" s="1">
        <f>AVERAGE(I84:I89)</f>
        <v>8.7046793299999994</v>
      </c>
      <c r="K83" s="1"/>
      <c r="L83" s="1"/>
      <c r="M83" s="1"/>
      <c r="N83" s="1"/>
      <c r="O83" s="1"/>
      <c r="P83" s="11"/>
      <c r="Q83" s="11"/>
      <c r="R83" s="11"/>
      <c r="X83" s="12"/>
      <c r="Y83" s="12"/>
    </row>
    <row r="84" spans="4:25" x14ac:dyDescent="0.15">
      <c r="D84" s="9" t="s">
        <v>15</v>
      </c>
      <c r="E84" s="1" t="s">
        <v>2</v>
      </c>
      <c r="F84" s="9">
        <v>1</v>
      </c>
      <c r="G84" s="14">
        <v>18.768191600000002</v>
      </c>
      <c r="H84" s="14">
        <v>27.140794669999998</v>
      </c>
      <c r="I84" s="1">
        <f t="shared" ref="I84:I95" si="10">H84-G84</f>
        <v>8.3726030699999967</v>
      </c>
      <c r="J84" s="1">
        <f>2^($J$83-I84)</f>
        <v>1.2588237124174071</v>
      </c>
      <c r="K84" s="4">
        <f>AVERAGE(J84:J85)</f>
        <v>1.6028203577679045</v>
      </c>
      <c r="L84" s="4">
        <f>AVERAGE(K84:K88)</f>
        <v>1.0731913588987763</v>
      </c>
      <c r="M84" s="4">
        <f>STDEV(K84:K88)</f>
        <v>0.4597936377872936</v>
      </c>
      <c r="N84" s="4">
        <f>M84/SQRT(3)</f>
        <v>0.26546198054817127</v>
      </c>
      <c r="O84" s="1"/>
    </row>
    <row r="85" spans="4:25" x14ac:dyDescent="0.15">
      <c r="E85" s="1"/>
      <c r="G85" s="14">
        <v>19.320416869999999</v>
      </c>
      <c r="H85" s="14">
        <v>27.06397892</v>
      </c>
      <c r="I85" s="1">
        <f t="shared" si="10"/>
        <v>7.7435620500000013</v>
      </c>
      <c r="J85" s="1">
        <f t="shared" ref="J85:J95" si="11">2^($J$83-I85)</f>
        <v>1.9468170031184018</v>
      </c>
      <c r="K85" s="4"/>
      <c r="L85" s="4"/>
      <c r="M85" s="4"/>
      <c r="N85" s="4"/>
      <c r="O85" s="1"/>
    </row>
    <row r="86" spans="4:25" x14ac:dyDescent="0.15">
      <c r="E86" s="1"/>
      <c r="F86" s="9">
        <v>2</v>
      </c>
      <c r="G86" s="14">
        <v>18.077729300000001</v>
      </c>
      <c r="H86" s="14">
        <v>28.050097659999999</v>
      </c>
      <c r="I86" s="1">
        <f t="shared" si="10"/>
        <v>9.9723683599999973</v>
      </c>
      <c r="J86" s="1">
        <f t="shared" si="11"/>
        <v>0.41532452475979137</v>
      </c>
      <c r="K86" s="4">
        <f>AVERAGE(J86:J87)</f>
        <v>0.84047097134375215</v>
      </c>
      <c r="L86" s="4"/>
      <c r="M86" s="4"/>
      <c r="N86" s="4"/>
      <c r="O86" s="1"/>
    </row>
    <row r="87" spans="4:25" x14ac:dyDescent="0.15">
      <c r="E87" s="1"/>
      <c r="G87" s="14">
        <v>19.07545747</v>
      </c>
      <c r="H87" s="14">
        <v>27.44029544</v>
      </c>
      <c r="I87" s="1">
        <f t="shared" si="10"/>
        <v>8.36483797</v>
      </c>
      <c r="J87" s="1">
        <f t="shared" si="11"/>
        <v>1.2656174179277129</v>
      </c>
      <c r="K87" s="4"/>
      <c r="L87" s="4"/>
      <c r="M87" s="4"/>
      <c r="N87" s="4"/>
      <c r="O87" s="1"/>
    </row>
    <row r="88" spans="4:25" x14ac:dyDescent="0.15">
      <c r="E88" s="1"/>
      <c r="F88" s="9">
        <v>3</v>
      </c>
      <c r="G88" s="14">
        <v>18.589842300000001</v>
      </c>
      <c r="H88" s="14">
        <v>27.659867500000001</v>
      </c>
      <c r="I88" s="1">
        <f t="shared" si="10"/>
        <v>9.0700251999999999</v>
      </c>
      <c r="J88" s="1">
        <f t="shared" si="11"/>
        <v>0.77628274758467275</v>
      </c>
      <c r="K88" s="4">
        <f>AVERAGE(J88:J89)</f>
        <v>0.77628274758467275</v>
      </c>
      <c r="L88" s="1"/>
      <c r="M88" s="1"/>
      <c r="N88" s="4"/>
      <c r="O88" s="1"/>
    </row>
    <row r="89" spans="4:25" x14ac:dyDescent="0.15">
      <c r="E89" s="1"/>
      <c r="G89" s="14" t="s">
        <v>5</v>
      </c>
      <c r="H89" s="14">
        <v>28.068649409999999</v>
      </c>
      <c r="I89" s="1"/>
      <c r="J89" s="1"/>
      <c r="K89" s="1"/>
      <c r="L89" s="1"/>
      <c r="M89" s="1"/>
      <c r="N89" s="4"/>
      <c r="O89" s="1"/>
    </row>
    <row r="90" spans="4:25" x14ac:dyDescent="0.15">
      <c r="E90" s="1" t="s">
        <v>3</v>
      </c>
      <c r="F90" s="9">
        <v>1</v>
      </c>
      <c r="G90" s="14">
        <v>18.37594052</v>
      </c>
      <c r="H90" s="14">
        <v>27.804634669999999</v>
      </c>
      <c r="I90" s="1">
        <f t="shared" si="10"/>
        <v>9.4286941499999983</v>
      </c>
      <c r="J90" s="1">
        <f t="shared" si="11"/>
        <v>0.60541032290138141</v>
      </c>
      <c r="K90" s="4">
        <f>AVERAGE(J90:J91)</f>
        <v>0.98618348086315699</v>
      </c>
      <c r="L90" s="4">
        <f>AVERAGE(K90:K94)</f>
        <v>1.1490698022101629</v>
      </c>
      <c r="M90" s="4">
        <f>STDEV(K90:K94)</f>
        <v>0.28755618220891827</v>
      </c>
      <c r="N90" s="4">
        <f>M90/SQRT(3)</f>
        <v>0.16602063920546004</v>
      </c>
      <c r="O90" s="1">
        <f>TTEST(K84:K88,K90:K94,2,2)</f>
        <v>0.82043208070217133</v>
      </c>
    </row>
    <row r="91" spans="4:25" x14ac:dyDescent="0.15">
      <c r="G91" s="14">
        <v>19.7231612</v>
      </c>
      <c r="H91" s="14">
        <v>27.976873049999998</v>
      </c>
      <c r="I91" s="1">
        <f t="shared" si="10"/>
        <v>8.2537118499999984</v>
      </c>
      <c r="J91" s="1">
        <f t="shared" si="11"/>
        <v>1.3669566388249326</v>
      </c>
      <c r="K91" s="1"/>
      <c r="L91" s="1"/>
      <c r="M91" s="1"/>
      <c r="N91" s="1"/>
      <c r="O91" s="1"/>
    </row>
    <row r="92" spans="4:25" x14ac:dyDescent="0.15">
      <c r="F92" s="9">
        <v>2</v>
      </c>
      <c r="G92" s="14">
        <v>17.88316738</v>
      </c>
      <c r="H92" s="14">
        <v>27.229535970000001</v>
      </c>
      <c r="I92" s="1">
        <f t="shared" si="10"/>
        <v>9.3463685900000009</v>
      </c>
      <c r="J92" s="1">
        <f t="shared" si="11"/>
        <v>0.64096200309291884</v>
      </c>
      <c r="K92" s="4">
        <f>AVERAGE(J92:J93)</f>
        <v>0.97993444691492027</v>
      </c>
      <c r="L92" s="1"/>
      <c r="M92" s="1"/>
      <c r="N92" s="1"/>
      <c r="O92" s="1"/>
    </row>
    <row r="93" spans="4:25" x14ac:dyDescent="0.15">
      <c r="G93" s="14">
        <v>18.993810069999999</v>
      </c>
      <c r="H93" s="14">
        <v>27.29914668</v>
      </c>
      <c r="I93" s="1">
        <f t="shared" si="10"/>
        <v>8.3053366100000012</v>
      </c>
      <c r="J93" s="1">
        <f t="shared" si="11"/>
        <v>1.3189068907369217</v>
      </c>
      <c r="K93" s="1"/>
      <c r="L93" s="1"/>
      <c r="M93" s="1"/>
      <c r="N93" s="1"/>
      <c r="O93" s="1"/>
    </row>
    <row r="94" spans="4:25" x14ac:dyDescent="0.15">
      <c r="F94" s="9">
        <v>3</v>
      </c>
      <c r="G94" s="14">
        <v>18.871913379999999</v>
      </c>
      <c r="H94" s="14">
        <v>27.598818390000002</v>
      </c>
      <c r="I94" s="1">
        <f t="shared" si="10"/>
        <v>8.726905010000003</v>
      </c>
      <c r="J94" s="1">
        <f t="shared" si="11"/>
        <v>0.98471239282323886</v>
      </c>
      <c r="K94" s="4">
        <f>AVERAGE(J94:J95)</f>
        <v>1.481091478852411</v>
      </c>
      <c r="L94" s="1"/>
      <c r="M94" s="1"/>
      <c r="N94" s="1"/>
      <c r="O94" s="1"/>
    </row>
    <row r="95" spans="4:25" x14ac:dyDescent="0.15">
      <c r="G95" s="14">
        <v>22.067732070000002</v>
      </c>
      <c r="H95" s="14">
        <v>29.788755179999999</v>
      </c>
      <c r="I95" s="1">
        <f t="shared" si="10"/>
        <v>7.7210231099999973</v>
      </c>
      <c r="J95" s="1">
        <f t="shared" si="11"/>
        <v>1.9774705648815831</v>
      </c>
      <c r="K95" s="1"/>
      <c r="L95" s="1"/>
      <c r="M95" s="1"/>
      <c r="N95" s="1"/>
      <c r="O95" s="1"/>
    </row>
    <row r="96" spans="4:25" x14ac:dyDescent="0.15">
      <c r="G96" s="14"/>
      <c r="H96" s="14"/>
      <c r="I96" s="14"/>
    </row>
    <row r="97" spans="4:18" x14ac:dyDescent="0.15">
      <c r="G97" s="14"/>
      <c r="H97" s="14"/>
      <c r="I97" s="14"/>
    </row>
    <row r="98" spans="4:18" x14ac:dyDescent="0.15">
      <c r="G98" s="14"/>
      <c r="H98" s="14"/>
      <c r="I98" s="1"/>
      <c r="J98" s="1">
        <f>AVERAGE(I99:I104)</f>
        <v>7.8802279633333328</v>
      </c>
      <c r="K98" s="1"/>
      <c r="L98" s="1"/>
      <c r="M98" s="1"/>
      <c r="N98" s="1"/>
      <c r="O98" s="1"/>
      <c r="P98" s="11"/>
      <c r="Q98" s="11"/>
      <c r="R98" s="11"/>
    </row>
    <row r="99" spans="4:18" x14ac:dyDescent="0.15">
      <c r="D99" s="9" t="s">
        <v>33</v>
      </c>
      <c r="E99" s="1" t="s">
        <v>2</v>
      </c>
      <c r="F99" s="9">
        <v>1</v>
      </c>
      <c r="G99" s="14">
        <v>20.715607850000001</v>
      </c>
      <c r="H99" s="14">
        <v>28.310725829999999</v>
      </c>
      <c r="I99" s="1">
        <f t="shared" ref="I99:I103" si="12">H99-G99</f>
        <v>7.5951179799999977</v>
      </c>
      <c r="J99" s="1">
        <f>2^($J$98-I99)</f>
        <v>1.2185031522804786</v>
      </c>
      <c r="K99" s="4">
        <f>AVERAGE(J99:J100)</f>
        <v>0.99304948426977124</v>
      </c>
      <c r="L99" s="4">
        <f>AVERAGE(K99:K103)</f>
        <v>1.0511482262533445</v>
      </c>
      <c r="M99" s="4">
        <f>STDEV(K99:K103)</f>
        <v>0.27091455385518637</v>
      </c>
      <c r="N99" s="4">
        <f>M99/SQRT(3)</f>
        <v>0.15641259059567922</v>
      </c>
      <c r="O99" s="1"/>
    </row>
    <row r="100" spans="4:18" x14ac:dyDescent="0.15">
      <c r="E100" s="1"/>
      <c r="G100" s="14">
        <v>20.147814629999999</v>
      </c>
      <c r="H100" s="14">
        <v>28.409623839999998</v>
      </c>
      <c r="I100" s="1">
        <f t="shared" si="12"/>
        <v>8.2618092099999991</v>
      </c>
      <c r="J100" s="1">
        <f t="shared" ref="J100:J110" si="13">2^($J$98-I100)</f>
        <v>0.76759581625906403</v>
      </c>
      <c r="K100" s="4"/>
      <c r="L100" s="4"/>
      <c r="M100" s="4"/>
      <c r="N100" s="4"/>
      <c r="O100" s="1"/>
    </row>
    <row r="101" spans="4:18" x14ac:dyDescent="0.15">
      <c r="E101" s="1"/>
      <c r="F101" s="9">
        <v>2</v>
      </c>
      <c r="G101" s="14">
        <v>20.41508726</v>
      </c>
      <c r="H101" s="14">
        <v>28.207510540000001</v>
      </c>
      <c r="I101" s="1">
        <f t="shared" si="12"/>
        <v>7.7924232800000013</v>
      </c>
      <c r="J101" s="1">
        <f t="shared" si="13"/>
        <v>1.0627517858845354</v>
      </c>
      <c r="K101" s="4">
        <f>AVERAGE(J101:J102)</f>
        <v>0.81399636203856884</v>
      </c>
      <c r="L101" s="4"/>
      <c r="M101" s="4"/>
      <c r="N101" s="4"/>
      <c r="O101" s="1"/>
    </row>
    <row r="102" spans="4:18" x14ac:dyDescent="0.15">
      <c r="E102" s="1"/>
      <c r="G102" s="14">
        <v>20.243673220000002</v>
      </c>
      <c r="H102" s="14">
        <v>28.946963319999998</v>
      </c>
      <c r="I102" s="1">
        <f t="shared" si="12"/>
        <v>8.7032900999999967</v>
      </c>
      <c r="J102" s="1">
        <f t="shared" si="13"/>
        <v>0.56524093819260213</v>
      </c>
      <c r="K102" s="4"/>
      <c r="L102" s="4"/>
      <c r="M102" s="4"/>
      <c r="N102" s="4"/>
      <c r="O102" s="1"/>
    </row>
    <row r="103" spans="4:18" x14ac:dyDescent="0.15">
      <c r="E103" s="1"/>
      <c r="F103" s="9">
        <v>3</v>
      </c>
      <c r="G103" s="14">
        <v>21.17318255</v>
      </c>
      <c r="H103" s="14">
        <v>28.441781379999998</v>
      </c>
      <c r="I103" s="1">
        <f t="shared" si="12"/>
        <v>7.2685988299999984</v>
      </c>
      <c r="J103" s="1">
        <f t="shared" si="13"/>
        <v>1.5279836788682308</v>
      </c>
      <c r="K103" s="4">
        <f>AVERAGE(J103:J104)</f>
        <v>1.3463988324516933</v>
      </c>
      <c r="L103" s="1"/>
      <c r="M103" s="1"/>
      <c r="N103" s="4"/>
      <c r="O103" s="1"/>
    </row>
    <row r="104" spans="4:18" x14ac:dyDescent="0.15">
      <c r="E104" s="1"/>
      <c r="G104" s="14">
        <v>20.719325040000001</v>
      </c>
      <c r="H104" s="14">
        <v>28.379453420000001</v>
      </c>
      <c r="I104" s="1">
        <f t="shared" ref="I104" si="14">H104-G104</f>
        <v>7.6601283799999997</v>
      </c>
      <c r="J104" s="1">
        <f t="shared" si="13"/>
        <v>1.1648139860351558</v>
      </c>
      <c r="K104" s="1"/>
      <c r="L104" s="1"/>
      <c r="M104" s="1"/>
      <c r="N104" s="4"/>
      <c r="O104" s="1"/>
    </row>
    <row r="105" spans="4:18" x14ac:dyDescent="0.15">
      <c r="E105" s="1" t="s">
        <v>3</v>
      </c>
      <c r="F105" s="9">
        <v>1</v>
      </c>
      <c r="G105" s="14">
        <v>20.655919059999999</v>
      </c>
      <c r="H105" s="14">
        <v>28.366929809999998</v>
      </c>
      <c r="I105" s="1">
        <f t="shared" ref="I105:I109" si="15">H105-G105</f>
        <v>7.7110107499999998</v>
      </c>
      <c r="J105" s="1">
        <f t="shared" si="13"/>
        <v>1.1244482088671055</v>
      </c>
      <c r="K105" s="4">
        <f>AVERAGE(J105:J106)</f>
        <v>1.0422449500023443</v>
      </c>
      <c r="L105" s="4">
        <f>AVERAGE(K105:K109)</f>
        <v>0.78919953609205962</v>
      </c>
      <c r="M105" s="4">
        <f>STDEV(K105:K109)</f>
        <v>0.21925243928076876</v>
      </c>
      <c r="N105" s="4">
        <f>M105/SQRT(3)</f>
        <v>0.12658545483923392</v>
      </c>
      <c r="O105" s="1">
        <f>TTEST(K99:K103,K105:K109,2,2)</f>
        <v>0.26288848231509004</v>
      </c>
    </row>
    <row r="106" spans="4:18" x14ac:dyDescent="0.15">
      <c r="G106" s="14">
        <v>20.81422667</v>
      </c>
      <c r="H106" s="14">
        <v>28.75328567</v>
      </c>
      <c r="I106" s="1">
        <f t="shared" si="15"/>
        <v>7.9390590000000003</v>
      </c>
      <c r="J106" s="1">
        <f t="shared" si="13"/>
        <v>0.96004169113758309</v>
      </c>
      <c r="K106" s="1"/>
      <c r="L106" s="1"/>
      <c r="M106" s="1"/>
      <c r="N106" s="1"/>
      <c r="O106" s="1"/>
    </row>
    <row r="107" spans="4:18" x14ac:dyDescent="0.15">
      <c r="F107" s="9">
        <v>2</v>
      </c>
      <c r="G107" s="14">
        <v>20.123414879999999</v>
      </c>
      <c r="H107" s="14">
        <v>29.319565189999999</v>
      </c>
      <c r="I107" s="1">
        <f t="shared" si="15"/>
        <v>9.1961503100000002</v>
      </c>
      <c r="J107" s="1">
        <f t="shared" si="13"/>
        <v>0.40166861768596668</v>
      </c>
      <c r="K107" s="4">
        <f>AVERAGE(J107:J108)</f>
        <v>0.66957943768707084</v>
      </c>
      <c r="L107" s="1"/>
      <c r="M107" s="1"/>
      <c r="N107" s="1"/>
      <c r="O107" s="1"/>
    </row>
    <row r="108" spans="4:18" x14ac:dyDescent="0.15">
      <c r="G108" s="14">
        <v>21.095682960000001</v>
      </c>
      <c r="H108" s="14">
        <v>29.069035320000001</v>
      </c>
      <c r="I108" s="1">
        <f t="shared" si="15"/>
        <v>7.9733523599999998</v>
      </c>
      <c r="J108" s="1">
        <f t="shared" si="13"/>
        <v>0.93749025768817507</v>
      </c>
      <c r="K108" s="1"/>
      <c r="L108" s="1"/>
      <c r="M108" s="1"/>
      <c r="N108" s="1"/>
      <c r="O108" s="1"/>
    </row>
    <row r="109" spans="4:18" x14ac:dyDescent="0.15">
      <c r="F109" s="9">
        <v>3</v>
      </c>
      <c r="G109" s="14">
        <v>21.911000860000001</v>
      </c>
      <c r="H109" s="14">
        <v>30.199987320000002</v>
      </c>
      <c r="I109" s="1">
        <f t="shared" si="15"/>
        <v>8.2889864600000003</v>
      </c>
      <c r="J109" s="1">
        <f t="shared" si="13"/>
        <v>0.75327131838944883</v>
      </c>
      <c r="K109" s="4">
        <f>AVERAGE(J109:J110)</f>
        <v>0.65577422058676382</v>
      </c>
      <c r="L109" s="1"/>
      <c r="M109" s="1"/>
      <c r="N109" s="1"/>
      <c r="O109" s="1"/>
    </row>
    <row r="110" spans="4:18" x14ac:dyDescent="0.15">
      <c r="G110" s="14">
        <v>23.090051469999999</v>
      </c>
      <c r="H110" s="14">
        <v>31.811226090000002</v>
      </c>
      <c r="I110" s="1">
        <f t="shared" ref="I110" si="16">H110-G110</f>
        <v>8.7211746200000029</v>
      </c>
      <c r="J110" s="1">
        <f t="shared" si="13"/>
        <v>0.55827712278407871</v>
      </c>
    </row>
    <row r="111" spans="4:18" x14ac:dyDescent="0.15">
      <c r="G111" s="14"/>
      <c r="H111" s="14"/>
      <c r="I111" s="14"/>
    </row>
    <row r="112" spans="4:18" x14ac:dyDescent="0.15">
      <c r="G112" s="14"/>
      <c r="H112" s="14"/>
      <c r="I112" s="14"/>
    </row>
    <row r="113" spans="7:9" x14ac:dyDescent="0.15">
      <c r="G113" s="14"/>
      <c r="H113" s="14"/>
      <c r="I113" s="14"/>
    </row>
    <row r="114" spans="7:9" x14ac:dyDescent="0.15">
      <c r="G114" s="14"/>
      <c r="H114" s="14"/>
      <c r="I114" s="14"/>
    </row>
    <row r="115" spans="7:9" x14ac:dyDescent="0.15">
      <c r="G115" s="14"/>
      <c r="H115" s="14"/>
      <c r="I115" s="14"/>
    </row>
    <row r="116" spans="7:9" x14ac:dyDescent="0.15">
      <c r="G116" s="14"/>
      <c r="H116" s="14"/>
      <c r="I116" s="14"/>
    </row>
    <row r="117" spans="7:9" x14ac:dyDescent="0.15">
      <c r="G117" s="14"/>
      <c r="H117" s="14"/>
      <c r="I117" s="14"/>
    </row>
    <row r="118" spans="7:9" x14ac:dyDescent="0.15">
      <c r="G118" s="14"/>
      <c r="H118" s="14"/>
      <c r="I118" s="14"/>
    </row>
    <row r="119" spans="7:9" x14ac:dyDescent="0.15">
      <c r="G119" s="14"/>
      <c r="H119" s="14"/>
      <c r="I119" s="14"/>
    </row>
    <row r="120" spans="7:9" x14ac:dyDescent="0.15">
      <c r="G120" s="14"/>
      <c r="H120" s="14"/>
      <c r="I12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49"/>
  <sheetViews>
    <sheetView tabSelected="1" workbookViewId="0">
      <selection activeCell="M10" sqref="M10:R17"/>
    </sheetView>
  </sheetViews>
  <sheetFormatPr baseColWidth="10" defaultRowHeight="14" x14ac:dyDescent="0.15"/>
  <cols>
    <col min="1" max="16384" width="10.83203125" style="9"/>
  </cols>
  <sheetData>
    <row r="5" spans="1:14" x14ac:dyDescent="0.15">
      <c r="A5" s="15" t="s">
        <v>27</v>
      </c>
      <c r="G5" s="9">
        <f>AVERAGE(F7:F9)</f>
        <v>1.3631277399495767</v>
      </c>
    </row>
    <row r="6" spans="1:14" x14ac:dyDescent="0.15">
      <c r="B6" s="16" t="s">
        <v>16</v>
      </c>
      <c r="C6" s="16" t="s">
        <v>1</v>
      </c>
      <c r="D6" s="16" t="s">
        <v>19</v>
      </c>
      <c r="E6" s="16" t="s">
        <v>20</v>
      </c>
      <c r="F6" s="16" t="s">
        <v>26</v>
      </c>
      <c r="G6" s="16" t="s">
        <v>21</v>
      </c>
      <c r="H6" s="16" t="s">
        <v>22</v>
      </c>
      <c r="I6" s="16" t="s">
        <v>23</v>
      </c>
      <c r="J6" s="16" t="s">
        <v>24</v>
      </c>
      <c r="K6" s="16" t="s">
        <v>25</v>
      </c>
    </row>
    <row r="7" spans="1:14" x14ac:dyDescent="0.15">
      <c r="B7" s="17" t="s">
        <v>17</v>
      </c>
      <c r="C7" s="17" t="s">
        <v>17</v>
      </c>
      <c r="D7" s="9">
        <v>745</v>
      </c>
      <c r="E7" s="18">
        <v>977.2</v>
      </c>
      <c r="F7" s="9">
        <f>E7/D7</f>
        <v>1.3116778523489934</v>
      </c>
      <c r="G7" s="9">
        <f>F7/$G$5</f>
        <v>0.96225600426671198</v>
      </c>
      <c r="H7" s="9">
        <f>AVERAGE(G7:G9)</f>
        <v>1</v>
      </c>
      <c r="I7" s="9">
        <f>STDEV(G7:G9)</f>
        <v>0.23530855197425518</v>
      </c>
      <c r="J7" s="9">
        <f>I7/SQRT(3)</f>
        <v>0.13585545582495728</v>
      </c>
    </row>
    <row r="8" spans="1:14" x14ac:dyDescent="0.15">
      <c r="D8" s="9">
        <v>654</v>
      </c>
      <c r="E8" s="18">
        <v>1116.05</v>
      </c>
      <c r="F8" s="9">
        <f t="shared" ref="F8:F9" si="0">E8/D8</f>
        <v>1.7064984709480122</v>
      </c>
      <c r="G8" s="9">
        <f>F8/$G$5</f>
        <v>1.2518991587766655</v>
      </c>
    </row>
    <row r="9" spans="1:14" x14ac:dyDescent="0.15">
      <c r="D9" s="9">
        <v>870</v>
      </c>
      <c r="E9" s="18">
        <v>931.95</v>
      </c>
      <c r="F9" s="9">
        <f t="shared" si="0"/>
        <v>1.0712068965517243</v>
      </c>
      <c r="G9" s="9">
        <f>F9/$G$5</f>
        <v>0.78584483695662244</v>
      </c>
    </row>
    <row r="10" spans="1:14" x14ac:dyDescent="0.15">
      <c r="E10" s="18"/>
    </row>
    <row r="11" spans="1:14" x14ac:dyDescent="0.15">
      <c r="B11" s="17" t="s">
        <v>18</v>
      </c>
      <c r="C11" s="17" t="s">
        <v>17</v>
      </c>
      <c r="D11" s="9">
        <v>674</v>
      </c>
      <c r="E11" s="18">
        <v>6711.1</v>
      </c>
      <c r="F11" s="9">
        <f>E11/D11</f>
        <v>9.9571216617210681</v>
      </c>
      <c r="G11" s="9">
        <f>F11/$G$5</f>
        <v>7.3046137716259745</v>
      </c>
      <c r="H11" s="9">
        <f>AVERAGE(G11:G13)</f>
        <v>5.8223401528619663</v>
      </c>
      <c r="I11" s="9">
        <f>STDEV(G11:G13)</f>
        <v>1.2848353977933888</v>
      </c>
      <c r="J11" s="9">
        <f>I11/SQRT(3)</f>
        <v>0.74180006278037303</v>
      </c>
      <c r="M11" s="17"/>
      <c r="N11" s="17"/>
    </row>
    <row r="12" spans="1:14" x14ac:dyDescent="0.15">
      <c r="D12" s="9">
        <v>734</v>
      </c>
      <c r="E12" s="18">
        <v>5138.2749999999996</v>
      </c>
      <c r="F12" s="9">
        <f t="shared" ref="F12:F13" si="1">E12/D12</f>
        <v>7.0003746594005447</v>
      </c>
      <c r="G12" s="9">
        <f>F12/$G$5</f>
        <v>5.1355235861163644</v>
      </c>
      <c r="M12" s="17"/>
      <c r="N12" s="17"/>
    </row>
    <row r="13" spans="1:14" x14ac:dyDescent="0.15">
      <c r="D13" s="9">
        <v>821</v>
      </c>
      <c r="E13" s="18">
        <v>5625.7250000000004</v>
      </c>
      <c r="F13" s="9">
        <f t="shared" si="1"/>
        <v>6.8522838002436055</v>
      </c>
      <c r="G13" s="9">
        <f>F13/$G$5</f>
        <v>5.0268831008435626</v>
      </c>
      <c r="M13" s="17"/>
      <c r="N13" s="17"/>
    </row>
    <row r="14" spans="1:14" x14ac:dyDescent="0.15">
      <c r="E14" s="18"/>
      <c r="M14" s="17"/>
      <c r="N14" s="17"/>
    </row>
    <row r="15" spans="1:14" x14ac:dyDescent="0.15">
      <c r="B15" s="17" t="s">
        <v>18</v>
      </c>
      <c r="C15" s="17">
        <v>100</v>
      </c>
      <c r="D15" s="9">
        <v>700</v>
      </c>
      <c r="E15" s="18">
        <v>3522.75</v>
      </c>
      <c r="F15" s="9">
        <f>E15/D15</f>
        <v>5.0324999999999998</v>
      </c>
      <c r="G15" s="9">
        <f>F15/$G$5</f>
        <v>3.6918770358133539</v>
      </c>
      <c r="H15" s="9">
        <f>AVERAGE(G15:G17)</f>
        <v>3.5495002966180071</v>
      </c>
      <c r="I15" s="9">
        <f>STDEV(G15:G17)</f>
        <v>0.14319152929402004</v>
      </c>
      <c r="J15" s="9">
        <f>I15/SQRT(3)</f>
        <v>8.2671667983576655E-2</v>
      </c>
      <c r="K15" s="9">
        <f>TTEST(G11:G13,G15:G17,2,2)</f>
        <v>3.8210971581357257E-2</v>
      </c>
      <c r="M15" s="17"/>
      <c r="N15" s="17"/>
    </row>
    <row r="16" spans="1:14" x14ac:dyDescent="0.15">
      <c r="D16" s="9">
        <v>832</v>
      </c>
      <c r="E16" s="18">
        <v>4027.4</v>
      </c>
      <c r="F16" s="9">
        <f t="shared" ref="F16:F17" si="2">E16/D16</f>
        <v>4.8406250000000002</v>
      </c>
      <c r="G16" s="9">
        <f>F16/$G$5</f>
        <v>3.5511161999968244</v>
      </c>
    </row>
    <row r="17" spans="1:11" x14ac:dyDescent="0.15">
      <c r="D17" s="9">
        <v>789</v>
      </c>
      <c r="E17" s="18">
        <v>3662.65</v>
      </c>
      <c r="F17" s="9">
        <f t="shared" si="2"/>
        <v>4.6421419518377691</v>
      </c>
      <c r="G17" s="9">
        <f>F17/$G$5</f>
        <v>3.4055076540438431</v>
      </c>
    </row>
    <row r="18" spans="1:11" x14ac:dyDescent="0.15">
      <c r="E18" s="18"/>
    </row>
    <row r="19" spans="1:11" x14ac:dyDescent="0.15">
      <c r="B19" s="17" t="s">
        <v>18</v>
      </c>
      <c r="C19" s="17">
        <v>300</v>
      </c>
      <c r="D19" s="9">
        <v>803</v>
      </c>
      <c r="E19" s="18">
        <v>2149.84</v>
      </c>
      <c r="F19" s="9">
        <f>E19/D19</f>
        <v>2.6772602739726028</v>
      </c>
      <c r="G19" s="9">
        <f>F19/$G$5</f>
        <v>1.964056775832056</v>
      </c>
      <c r="H19" s="9">
        <f>AVERAGE(G19:G21)</f>
        <v>2.2230755041590706</v>
      </c>
      <c r="I19" s="9">
        <f>STDEV(G19:G21)</f>
        <v>0.51433735470277342</v>
      </c>
      <c r="J19" s="9">
        <f>I19/SQRT(3)</f>
        <v>0.29695281019192626</v>
      </c>
      <c r="K19" s="9">
        <f>TTEST(G11:G13,G19:G21,2,2)</f>
        <v>1.0784963884376707E-2</v>
      </c>
    </row>
    <row r="20" spans="1:11" x14ac:dyDescent="0.15">
      <c r="D20" s="9">
        <v>561</v>
      </c>
      <c r="E20" s="18">
        <v>2153</v>
      </c>
      <c r="F20" s="9">
        <f t="shared" ref="F20:F21" si="3">E20/D20</f>
        <v>3.8377896613190732</v>
      </c>
      <c r="G20" s="9">
        <f>F20/$G$5</f>
        <v>2.8154292138908685</v>
      </c>
    </row>
    <row r="21" spans="1:11" x14ac:dyDescent="0.15">
      <c r="D21" s="9">
        <v>757</v>
      </c>
      <c r="E21" s="18">
        <v>1950</v>
      </c>
      <c r="F21" s="9">
        <f t="shared" si="3"/>
        <v>2.5759577278731838</v>
      </c>
      <c r="G21" s="9">
        <f>F21/$G$5</f>
        <v>1.8897405227542876</v>
      </c>
    </row>
    <row r="22" spans="1:11" x14ac:dyDescent="0.15">
      <c r="E22" s="18"/>
    </row>
    <row r="23" spans="1:11" x14ac:dyDescent="0.15">
      <c r="B23" s="17" t="s">
        <v>18</v>
      </c>
      <c r="C23" s="17">
        <v>500</v>
      </c>
      <c r="D23" s="9">
        <v>688</v>
      </c>
      <c r="E23" s="18">
        <v>2317</v>
      </c>
      <c r="F23" s="9">
        <f>E23/D23</f>
        <v>3.3677325581395348</v>
      </c>
      <c r="G23" s="9">
        <f>F23/$G$5</f>
        <v>2.4705920505029928</v>
      </c>
      <c r="H23" s="9">
        <f>AVERAGE(G23:G25)</f>
        <v>2.0441824921482823</v>
      </c>
      <c r="I23" s="9">
        <f>STDEV(G23:G25)</f>
        <v>0.39392837361934696</v>
      </c>
      <c r="J23" s="9">
        <f>I23/SQRT(3)</f>
        <v>0.22743465255056144</v>
      </c>
      <c r="K23" s="9">
        <f>TTEST(G11:G13,G23:G25,2,2)</f>
        <v>8.2226797296012077E-3</v>
      </c>
    </row>
    <row r="24" spans="1:11" x14ac:dyDescent="0.15">
      <c r="D24" s="9">
        <v>832</v>
      </c>
      <c r="E24" s="18">
        <v>2232.1</v>
      </c>
      <c r="F24" s="9">
        <f t="shared" ref="F24:F25" si="4">E24/D24</f>
        <v>2.6828124999999998</v>
      </c>
      <c r="G24" s="9">
        <f>F24/$G$5</f>
        <v>1.9681299274998536</v>
      </c>
    </row>
    <row r="25" spans="1:11" x14ac:dyDescent="0.15">
      <c r="D25" s="9">
        <v>764</v>
      </c>
      <c r="E25" s="18">
        <v>1764</v>
      </c>
      <c r="F25" s="9">
        <f t="shared" si="4"/>
        <v>2.3089005235602094</v>
      </c>
      <c r="G25" s="9">
        <f>F25/$G$5</f>
        <v>1.6938254984420005</v>
      </c>
    </row>
    <row r="29" spans="1:11" x14ac:dyDescent="0.15">
      <c r="A29" s="15" t="s">
        <v>28</v>
      </c>
      <c r="G29" s="9">
        <f>AVERAGE(F31:F33)</f>
        <v>1.7673813904255604</v>
      </c>
    </row>
    <row r="30" spans="1:11" x14ac:dyDescent="0.15">
      <c r="B30" s="9" t="s">
        <v>16</v>
      </c>
      <c r="C30" s="9" t="s">
        <v>1</v>
      </c>
      <c r="D30" s="9" t="s">
        <v>19</v>
      </c>
      <c r="E30" s="9" t="s">
        <v>20</v>
      </c>
      <c r="F30" s="9" t="s">
        <v>26</v>
      </c>
      <c r="G30" s="9" t="s">
        <v>21</v>
      </c>
      <c r="H30" s="9" t="s">
        <v>22</v>
      </c>
      <c r="I30" s="9" t="s">
        <v>23</v>
      </c>
      <c r="J30" s="9" t="s">
        <v>24</v>
      </c>
      <c r="K30" s="9" t="s">
        <v>25</v>
      </c>
    </row>
    <row r="31" spans="1:11" x14ac:dyDescent="0.15">
      <c r="B31" s="17" t="s">
        <v>17</v>
      </c>
      <c r="C31" s="17" t="s">
        <v>17</v>
      </c>
      <c r="D31" s="9">
        <v>511</v>
      </c>
      <c r="E31" s="18">
        <v>832</v>
      </c>
      <c r="F31" s="9">
        <f>E31/D31</f>
        <v>1.6281800391389432</v>
      </c>
      <c r="G31" s="9">
        <f>F31/$G$29</f>
        <v>0.9212386460326486</v>
      </c>
      <c r="H31" s="9">
        <f>AVERAGE(G31:G33)</f>
        <v>1</v>
      </c>
      <c r="I31" s="9">
        <f>STDEV(G31:G33)</f>
        <v>0.25710898803343729</v>
      </c>
      <c r="J31" s="9">
        <f>I31/SQRT(3)</f>
        <v>0.14844194345217729</v>
      </c>
    </row>
    <row r="32" spans="1:11" x14ac:dyDescent="0.15">
      <c r="D32" s="9">
        <v>458</v>
      </c>
      <c r="E32" s="18">
        <v>1042</v>
      </c>
      <c r="F32" s="9">
        <f t="shared" ref="F32:F33" si="5">E32/D32</f>
        <v>2.2751091703056767</v>
      </c>
      <c r="G32" s="9">
        <f t="shared" ref="G32:G33" si="6">F32/$G$29</f>
        <v>1.2872768620460933</v>
      </c>
    </row>
    <row r="33" spans="2:11" x14ac:dyDescent="0.15">
      <c r="D33" s="9">
        <v>524</v>
      </c>
      <c r="E33" s="18">
        <v>733</v>
      </c>
      <c r="F33" s="9">
        <f t="shared" si="5"/>
        <v>1.3988549618320612</v>
      </c>
      <c r="G33" s="9">
        <f t="shared" si="6"/>
        <v>0.79148449192125792</v>
      </c>
    </row>
    <row r="34" spans="2:11" x14ac:dyDescent="0.15">
      <c r="E34" s="18"/>
    </row>
    <row r="35" spans="2:11" x14ac:dyDescent="0.15">
      <c r="B35" s="17" t="s">
        <v>18</v>
      </c>
      <c r="C35" s="17" t="s">
        <v>17</v>
      </c>
      <c r="D35" s="9">
        <v>537</v>
      </c>
      <c r="E35" s="18">
        <v>5090</v>
      </c>
      <c r="F35" s="9">
        <f>E35/D35</f>
        <v>9.4785847299813781</v>
      </c>
      <c r="G35" s="9">
        <f>F35/$G$29</f>
        <v>5.3630669539295468</v>
      </c>
      <c r="H35" s="9">
        <f>AVERAGE(G35:G37)</f>
        <v>5.9933578092775832</v>
      </c>
      <c r="I35" s="9">
        <f>STDEV(G35:G37)</f>
        <v>1.0292851246931534</v>
      </c>
      <c r="J35" s="9">
        <f>I35/SQRT(3)</f>
        <v>0.59425804381446967</v>
      </c>
    </row>
    <row r="36" spans="2:11" x14ac:dyDescent="0.15">
      <c r="D36" s="9">
        <v>451</v>
      </c>
      <c r="E36" s="18">
        <v>5724</v>
      </c>
      <c r="F36" s="9">
        <f t="shared" ref="F36:F37" si="7">E36/D36</f>
        <v>12.691796008869179</v>
      </c>
      <c r="G36" s="9">
        <f t="shared" ref="G36:G37" si="8">F36/$G$29</f>
        <v>7.1811302742149925</v>
      </c>
    </row>
    <row r="37" spans="2:11" x14ac:dyDescent="0.15">
      <c r="D37" s="9">
        <v>578</v>
      </c>
      <c r="E37" s="18">
        <v>5553</v>
      </c>
      <c r="F37" s="9">
        <f t="shared" si="7"/>
        <v>9.6072664359861584</v>
      </c>
      <c r="G37" s="9">
        <f t="shared" si="8"/>
        <v>5.4358761996882095</v>
      </c>
    </row>
    <row r="38" spans="2:11" x14ac:dyDescent="0.15">
      <c r="E38" s="18"/>
    </row>
    <row r="39" spans="2:11" x14ac:dyDescent="0.15">
      <c r="B39" s="17" t="s">
        <v>18</v>
      </c>
      <c r="C39" s="17">
        <v>100</v>
      </c>
      <c r="D39" s="9">
        <v>439</v>
      </c>
      <c r="E39" s="18">
        <v>2711</v>
      </c>
      <c r="F39" s="9">
        <f>E39/D39</f>
        <v>6.1753986332574033</v>
      </c>
      <c r="G39" s="9">
        <f>F39/$G$29</f>
        <v>3.4940950870657606</v>
      </c>
      <c r="H39" s="9">
        <f>AVERAGE(G39:G41)</f>
        <v>3.2713074916102562</v>
      </c>
      <c r="I39" s="9">
        <f>STDEV(G39:G41)</f>
        <v>0.28510562488463553</v>
      </c>
      <c r="J39" s="9">
        <f>I39/SQRT(3)</f>
        <v>0.16460580927462079</v>
      </c>
      <c r="K39" s="9">
        <f>TTEST(G35:G37,G39:G41,2,2)</f>
        <v>1.1561319301899029E-2</v>
      </c>
    </row>
    <row r="40" spans="2:11" x14ac:dyDescent="0.15">
      <c r="D40" s="9">
        <v>452</v>
      </c>
      <c r="E40" s="18">
        <v>2692</v>
      </c>
      <c r="F40" s="9">
        <f t="shared" ref="F40:F41" si="9">E40/D40</f>
        <v>5.9557522123893802</v>
      </c>
      <c r="G40" s="9">
        <f t="shared" ref="G40:G41" si="10">F40/$G$29</f>
        <v>3.3698172022481914</v>
      </c>
    </row>
    <row r="41" spans="2:11" x14ac:dyDescent="0.15">
      <c r="D41" s="9">
        <v>580</v>
      </c>
      <c r="E41" s="18">
        <v>3024</v>
      </c>
      <c r="F41" s="9">
        <f t="shared" si="9"/>
        <v>5.2137931034482756</v>
      </c>
      <c r="G41" s="9">
        <f t="shared" si="10"/>
        <v>2.9500101855168159</v>
      </c>
    </row>
    <row r="42" spans="2:11" x14ac:dyDescent="0.15">
      <c r="E42" s="18"/>
    </row>
    <row r="43" spans="2:11" x14ac:dyDescent="0.15">
      <c r="B43" s="17" t="s">
        <v>18</v>
      </c>
      <c r="C43" s="17">
        <v>300</v>
      </c>
      <c r="D43" s="9">
        <v>623</v>
      </c>
      <c r="E43" s="18">
        <v>2222</v>
      </c>
      <c r="F43" s="9">
        <f>E43/D43</f>
        <v>3.56661316211878</v>
      </c>
      <c r="G43" s="9">
        <f>F43/$G$29</f>
        <v>2.0180212270199305</v>
      </c>
      <c r="H43" s="9">
        <f>AVERAGE(G43:G45)</f>
        <v>2.2587941238137343</v>
      </c>
      <c r="I43" s="9">
        <f>STDEV(G43:G45)</f>
        <v>0.45498952473020005</v>
      </c>
      <c r="J43" s="9">
        <f>I43/SQRT(3)</f>
        <v>0.26268832458144092</v>
      </c>
      <c r="K43" s="9">
        <f>TTEST(G35:G37,G43:G45,2,2)</f>
        <v>4.5415088536735959E-3</v>
      </c>
    </row>
    <row r="44" spans="2:11" x14ac:dyDescent="0.15">
      <c r="D44" s="9">
        <v>612</v>
      </c>
      <c r="E44" s="18">
        <v>2136</v>
      </c>
      <c r="F44" s="9">
        <f t="shared" ref="F44:F45" si="11">E44/D44</f>
        <v>3.4901960784313726</v>
      </c>
      <c r="G44" s="9">
        <f t="shared" ref="G44:G45" si="12">F44/$G$29</f>
        <v>1.9747837661632177</v>
      </c>
    </row>
    <row r="45" spans="2:11" x14ac:dyDescent="0.15">
      <c r="D45" s="9">
        <v>560</v>
      </c>
      <c r="E45" s="18">
        <v>2755</v>
      </c>
      <c r="F45" s="9">
        <f t="shared" si="11"/>
        <v>4.9196428571428568</v>
      </c>
      <c r="G45" s="9">
        <f t="shared" si="12"/>
        <v>2.7835773782580548</v>
      </c>
    </row>
    <row r="46" spans="2:11" x14ac:dyDescent="0.15">
      <c r="E46" s="18"/>
    </row>
    <row r="47" spans="2:11" x14ac:dyDescent="0.15">
      <c r="B47" s="17" t="s">
        <v>18</v>
      </c>
      <c r="C47" s="17">
        <v>500</v>
      </c>
      <c r="D47" s="9">
        <v>683</v>
      </c>
      <c r="E47" s="18">
        <v>1903</v>
      </c>
      <c r="F47" s="9">
        <f>E47/D47</f>
        <v>2.786237188872621</v>
      </c>
      <c r="G47" s="9">
        <f>F47/$G$29</f>
        <v>1.5764776091716879</v>
      </c>
      <c r="H47" s="9">
        <f>AVERAGE(G47:G49)</f>
        <v>1.3514894893983438</v>
      </c>
      <c r="I47" s="9">
        <f>STDEV(G47:G49)</f>
        <v>0.30683355180385802</v>
      </c>
      <c r="J47" s="9">
        <f>I47/SQRT(3)</f>
        <v>0.17715043373036643</v>
      </c>
      <c r="K47" s="9">
        <f>TTEST(G35:G37,G47:G49,2,2)</f>
        <v>1.7031333186080426E-3</v>
      </c>
    </row>
    <row r="48" spans="2:11" x14ac:dyDescent="0.15">
      <c r="D48" s="9">
        <v>690</v>
      </c>
      <c r="E48" s="18">
        <v>1800</v>
      </c>
      <c r="F48" s="9">
        <f t="shared" ref="F48:F49" si="13">E48/D48</f>
        <v>2.6086956521739131</v>
      </c>
      <c r="G48" s="9">
        <f t="shared" ref="G48:G49" si="14">F48/$G$29</f>
        <v>1.4760230396823268</v>
      </c>
    </row>
    <row r="49" spans="4:7" x14ac:dyDescent="0.15">
      <c r="D49" s="9">
        <v>803</v>
      </c>
      <c r="E49" s="18">
        <v>1422</v>
      </c>
      <c r="F49" s="9">
        <f t="shared" si="13"/>
        <v>1.7708592777085927</v>
      </c>
      <c r="G49" s="9">
        <f t="shared" si="14"/>
        <v>1.0019678193410166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Fig6B</vt:lpstr>
      <vt:lpstr>Fig6C</vt:lpstr>
      <vt:lpstr>Fig6D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2017-08-02T04:26:12Z</dcterms:created>
  <dcterms:modified xsi:type="dcterms:W3CDTF">2017-10-07T19:55:16Z</dcterms:modified>
</cp:coreProperties>
</file>