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240" yWindow="460" windowWidth="28560" windowHeight="16240" tabRatio="500" activeTab="3"/>
  </bookViews>
  <sheets>
    <sheet name="2A" sheetId="1" r:id="rId1"/>
    <sheet name="2B" sheetId="2" r:id="rId2"/>
    <sheet name="2C" sheetId="3" r:id="rId3"/>
    <sheet name="2D" sheetId="4" r:id="rId4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7" i="3" l="1"/>
  <c r="H67" i="3"/>
  <c r="G67" i="3"/>
  <c r="F67" i="3"/>
  <c r="E67" i="3"/>
  <c r="D67" i="3"/>
  <c r="E52" i="3"/>
  <c r="F52" i="3"/>
  <c r="G52" i="3"/>
  <c r="H52" i="3"/>
  <c r="I52" i="3"/>
  <c r="D52" i="3"/>
  <c r="H33" i="3"/>
  <c r="G33" i="3"/>
  <c r="F33" i="3"/>
  <c r="E33" i="3"/>
  <c r="D33" i="3"/>
  <c r="E16" i="3"/>
  <c r="F16" i="3"/>
  <c r="G16" i="3"/>
  <c r="H16" i="3"/>
  <c r="D16" i="3"/>
  <c r="E65" i="2"/>
  <c r="F65" i="2"/>
  <c r="G65" i="2"/>
  <c r="H65" i="2"/>
  <c r="D65" i="2"/>
  <c r="E50" i="2"/>
  <c r="F50" i="2"/>
  <c r="G50" i="2"/>
  <c r="H50" i="2"/>
  <c r="D50" i="2"/>
  <c r="N30" i="1"/>
  <c r="M30" i="1"/>
  <c r="L30" i="1"/>
  <c r="K30" i="1"/>
  <c r="J30" i="1"/>
  <c r="I30" i="1"/>
  <c r="H30" i="1"/>
  <c r="G30" i="1"/>
  <c r="F30" i="1"/>
  <c r="E30" i="1"/>
  <c r="D30" i="1"/>
  <c r="C30" i="1"/>
  <c r="D15" i="1"/>
  <c r="E15" i="1"/>
  <c r="F15" i="1"/>
  <c r="G15" i="1"/>
  <c r="H15" i="1"/>
  <c r="I15" i="1"/>
  <c r="J15" i="1"/>
  <c r="K15" i="1"/>
  <c r="L15" i="1"/>
  <c r="M15" i="1"/>
  <c r="N15" i="1"/>
  <c r="C15" i="1"/>
  <c r="N24" i="4"/>
  <c r="O24" i="4"/>
  <c r="O13" i="4"/>
  <c r="G24" i="4"/>
  <c r="G13" i="4"/>
  <c r="E30" i="2"/>
  <c r="F30" i="2"/>
  <c r="G30" i="2"/>
  <c r="H30" i="2"/>
  <c r="D30" i="2"/>
  <c r="H17" i="2"/>
  <c r="E17" i="2"/>
  <c r="F17" i="2"/>
  <c r="G17" i="2"/>
  <c r="D17" i="2"/>
  <c r="H66" i="2"/>
  <c r="G66" i="2"/>
  <c r="F66" i="2"/>
  <c r="E66" i="2"/>
  <c r="D66" i="2"/>
  <c r="H64" i="2"/>
  <c r="G64" i="2"/>
  <c r="F64" i="2"/>
  <c r="E64" i="2"/>
  <c r="D64" i="2"/>
  <c r="H63" i="2"/>
  <c r="G63" i="2"/>
  <c r="F63" i="2"/>
  <c r="E63" i="2"/>
  <c r="D63" i="2"/>
  <c r="H49" i="2"/>
  <c r="G49" i="2"/>
  <c r="F49" i="2"/>
  <c r="E49" i="2"/>
  <c r="D49" i="2"/>
  <c r="H48" i="2"/>
  <c r="G48" i="2"/>
  <c r="F48" i="2"/>
  <c r="E48" i="2"/>
  <c r="D48" i="2"/>
  <c r="E65" i="3"/>
  <c r="F65" i="3"/>
  <c r="G65" i="3"/>
  <c r="H65" i="3"/>
  <c r="I65" i="3"/>
  <c r="E66" i="3"/>
  <c r="F66" i="3"/>
  <c r="G66" i="3"/>
  <c r="H66" i="3"/>
  <c r="I66" i="3"/>
  <c r="E68" i="3"/>
  <c r="F68" i="3"/>
  <c r="G68" i="3"/>
  <c r="H68" i="3"/>
  <c r="I68" i="3"/>
  <c r="D68" i="3"/>
  <c r="D66" i="3"/>
  <c r="D65" i="3"/>
  <c r="E50" i="3"/>
  <c r="F50" i="3"/>
  <c r="G50" i="3"/>
  <c r="H50" i="3"/>
  <c r="I50" i="3"/>
  <c r="E51" i="3"/>
  <c r="F51" i="3"/>
  <c r="G51" i="3"/>
  <c r="H51" i="3"/>
  <c r="I51" i="3"/>
  <c r="D51" i="3"/>
  <c r="D50" i="3"/>
  <c r="H29" i="2"/>
  <c r="H28" i="2"/>
  <c r="G29" i="2"/>
  <c r="G28" i="2"/>
  <c r="F29" i="2"/>
  <c r="F28" i="2"/>
  <c r="E29" i="2"/>
  <c r="E28" i="2"/>
  <c r="D29" i="2"/>
  <c r="D28" i="2"/>
  <c r="N28" i="1"/>
  <c r="N29" i="1"/>
  <c r="D28" i="1"/>
  <c r="E28" i="1"/>
  <c r="F28" i="1"/>
  <c r="G28" i="1"/>
  <c r="H28" i="1"/>
  <c r="I28" i="1"/>
  <c r="J28" i="1"/>
  <c r="K28" i="1"/>
  <c r="L28" i="1"/>
  <c r="M28" i="1"/>
  <c r="D29" i="1"/>
  <c r="E29" i="1"/>
  <c r="F29" i="1"/>
  <c r="G29" i="1"/>
  <c r="H29" i="1"/>
  <c r="I29" i="1"/>
  <c r="J29" i="1"/>
  <c r="K29" i="1"/>
  <c r="L29" i="1"/>
  <c r="M29" i="1"/>
  <c r="C28" i="1"/>
  <c r="C29" i="1"/>
  <c r="N14" i="1"/>
  <c r="M14" i="1"/>
  <c r="L14" i="1"/>
  <c r="K14" i="1"/>
  <c r="J14" i="1"/>
  <c r="I14" i="1"/>
  <c r="H14" i="1"/>
  <c r="G14" i="1"/>
  <c r="F14" i="1"/>
  <c r="E14" i="1"/>
  <c r="D14" i="1"/>
  <c r="C14" i="1"/>
  <c r="N13" i="1"/>
  <c r="M13" i="1"/>
  <c r="L13" i="1"/>
  <c r="K13" i="1"/>
  <c r="J13" i="1"/>
  <c r="I13" i="1"/>
  <c r="H13" i="1"/>
  <c r="G13" i="1"/>
  <c r="F13" i="1"/>
  <c r="D13" i="1"/>
  <c r="E13" i="1"/>
  <c r="C13" i="1"/>
  <c r="P24" i="4"/>
  <c r="H24" i="4"/>
  <c r="M24" i="4"/>
  <c r="N13" i="4"/>
  <c r="M13" i="4"/>
  <c r="F24" i="4"/>
  <c r="F13" i="4"/>
  <c r="E24" i="4"/>
  <c r="E13" i="4"/>
  <c r="H34" i="3"/>
  <c r="G34" i="3"/>
  <c r="F34" i="3"/>
  <c r="E34" i="3"/>
  <c r="D34" i="3"/>
  <c r="H32" i="3"/>
  <c r="G32" i="3"/>
  <c r="F32" i="3"/>
  <c r="E32" i="3"/>
  <c r="D32" i="3"/>
  <c r="H31" i="3"/>
  <c r="G31" i="3"/>
  <c r="F31" i="3"/>
  <c r="E31" i="3"/>
  <c r="D31" i="3"/>
  <c r="H15" i="3"/>
  <c r="G15" i="3"/>
  <c r="F15" i="3"/>
  <c r="E15" i="3"/>
  <c r="D15" i="3"/>
  <c r="H14" i="3"/>
  <c r="G14" i="3"/>
  <c r="F14" i="3"/>
  <c r="E14" i="3"/>
  <c r="D14" i="3"/>
  <c r="H31" i="2"/>
  <c r="G31" i="2"/>
  <c r="F31" i="2"/>
  <c r="E31" i="2"/>
  <c r="D31" i="2"/>
  <c r="H16" i="2"/>
  <c r="G16" i="2"/>
  <c r="F16" i="2"/>
  <c r="E16" i="2"/>
  <c r="D16" i="2"/>
  <c r="H15" i="2"/>
  <c r="G15" i="2"/>
  <c r="F15" i="2"/>
  <c r="E15" i="2"/>
  <c r="D15" i="2"/>
  <c r="N31" i="1"/>
  <c r="M31" i="1"/>
  <c r="L31" i="1"/>
  <c r="K31" i="1"/>
  <c r="J31" i="1"/>
  <c r="I31" i="1"/>
  <c r="H31" i="1"/>
  <c r="G31" i="1"/>
  <c r="F31" i="1"/>
  <c r="E31" i="1"/>
  <c r="D31" i="1"/>
  <c r="C31" i="1"/>
</calcChain>
</file>

<file path=xl/sharedStrings.xml><?xml version="1.0" encoding="utf-8"?>
<sst xmlns="http://schemas.openxmlformats.org/spreadsheetml/2006/main" count="80" uniqueCount="15">
  <si>
    <t>AVG</t>
  </si>
  <si>
    <t>STD</t>
  </si>
  <si>
    <t>SEM</t>
  </si>
  <si>
    <t>Wks</t>
  </si>
  <si>
    <t>KO</t>
  </si>
  <si>
    <t>WT</t>
  </si>
  <si>
    <t>Fed Insulin</t>
  </si>
  <si>
    <t>Fasted Insulin</t>
  </si>
  <si>
    <t>Fed</t>
  </si>
  <si>
    <t>Fasted</t>
  </si>
  <si>
    <t>p-value</t>
  </si>
  <si>
    <t>min</t>
  </si>
  <si>
    <t>Cohort1</t>
  </si>
  <si>
    <t>Cohort2</t>
  </si>
  <si>
    <t>Insulin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</si>
</sst>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/>
    <xf numFmtId="2" fontId="5" fillId="0" borderId="0" xfId="0" applyNumberFormat="1" applyFont="1"/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1"/>
  <sheetViews>
    <sheetView workbookViewId="0">
      <selection activeCell="D36" sqref="D36"/>
    </sheetView>
  </sheetViews>
  <sheetFormatPr baseColWidth="10" defaultRowHeight="14" x14ac:dyDescent="0.15"/>
  <cols>
    <col min="1" max="16384" width="10.83203125" style="1"/>
  </cols>
  <sheetData>
    <row r="4" spans="2:15" x14ac:dyDescent="0.15">
      <c r="B4" s="2" t="s">
        <v>5</v>
      </c>
      <c r="C4" s="2">
        <v>5</v>
      </c>
      <c r="D4" s="2">
        <v>6</v>
      </c>
      <c r="E4" s="2">
        <v>7</v>
      </c>
      <c r="F4" s="2">
        <v>8</v>
      </c>
      <c r="G4" s="2">
        <v>9</v>
      </c>
      <c r="H4" s="2">
        <v>10</v>
      </c>
      <c r="I4" s="2">
        <v>11</v>
      </c>
      <c r="J4" s="2">
        <v>12</v>
      </c>
      <c r="K4" s="2">
        <v>13</v>
      </c>
      <c r="L4" s="2">
        <v>14</v>
      </c>
      <c r="M4" s="2">
        <v>15</v>
      </c>
      <c r="N4" s="2">
        <v>16</v>
      </c>
      <c r="O4" s="1" t="s">
        <v>3</v>
      </c>
    </row>
    <row r="5" spans="2:15" x14ac:dyDescent="0.15">
      <c r="B5" s="1">
        <v>1</v>
      </c>
      <c r="C5" s="3">
        <v>15.34</v>
      </c>
      <c r="D5" s="3">
        <v>18.3</v>
      </c>
      <c r="E5" s="3">
        <v>21.55</v>
      </c>
      <c r="F5" s="3">
        <v>23.35</v>
      </c>
      <c r="G5" s="3">
        <v>25.45</v>
      </c>
      <c r="H5" s="3">
        <v>26.4</v>
      </c>
      <c r="I5" s="3">
        <v>28.1</v>
      </c>
      <c r="J5" s="3">
        <v>30</v>
      </c>
      <c r="K5" s="3">
        <v>31.1</v>
      </c>
      <c r="L5" s="3">
        <v>32.299999999999997</v>
      </c>
      <c r="M5" s="3">
        <v>34.5</v>
      </c>
      <c r="N5" s="3">
        <v>34.9</v>
      </c>
    </row>
    <row r="6" spans="2:15" x14ac:dyDescent="0.15">
      <c r="B6" s="1">
        <v>2</v>
      </c>
      <c r="C6" s="3">
        <v>15.45</v>
      </c>
      <c r="D6" s="3">
        <v>17.399999999999999</v>
      </c>
      <c r="E6" s="3">
        <v>20.3</v>
      </c>
      <c r="F6" s="3">
        <v>22.56</v>
      </c>
      <c r="G6" s="3">
        <v>24.3</v>
      </c>
      <c r="H6" s="3">
        <v>25.6</v>
      </c>
      <c r="I6" s="3">
        <v>27.3</v>
      </c>
      <c r="J6" s="3">
        <v>29.1</v>
      </c>
      <c r="K6" s="3">
        <v>30.43</v>
      </c>
      <c r="L6" s="3">
        <v>30.8</v>
      </c>
      <c r="M6" s="3">
        <v>32.5</v>
      </c>
      <c r="N6" s="3">
        <v>33.6</v>
      </c>
    </row>
    <row r="7" spans="2:15" x14ac:dyDescent="0.15">
      <c r="B7" s="1">
        <v>3</v>
      </c>
      <c r="C7" s="3">
        <v>16.3</v>
      </c>
      <c r="D7" s="3">
        <v>19</v>
      </c>
      <c r="E7" s="3">
        <v>21.67</v>
      </c>
      <c r="F7" s="3">
        <v>23.76</v>
      </c>
      <c r="G7" s="3">
        <v>25.56</v>
      </c>
      <c r="H7" s="3">
        <v>28.8</v>
      </c>
      <c r="I7" s="3">
        <v>30</v>
      </c>
      <c r="J7" s="3">
        <v>30.4</v>
      </c>
      <c r="K7" s="3">
        <v>31</v>
      </c>
      <c r="L7" s="3">
        <v>31.56</v>
      </c>
      <c r="M7" s="3">
        <v>33.159999999999997</v>
      </c>
      <c r="N7" s="3">
        <v>35.130000000000003</v>
      </c>
    </row>
    <row r="8" spans="2:15" x14ac:dyDescent="0.15">
      <c r="B8" s="1">
        <v>4</v>
      </c>
      <c r="C8" s="3">
        <v>15.01</v>
      </c>
      <c r="D8" s="3">
        <v>17.3</v>
      </c>
      <c r="E8" s="3">
        <v>20</v>
      </c>
      <c r="F8" s="3">
        <v>23.64</v>
      </c>
      <c r="G8" s="3">
        <v>24.2</v>
      </c>
      <c r="H8" s="3">
        <v>26.5</v>
      </c>
      <c r="I8" s="3">
        <v>28.3</v>
      </c>
      <c r="J8" s="3">
        <v>30.5</v>
      </c>
      <c r="K8" s="3">
        <v>30.24</v>
      </c>
      <c r="L8" s="3">
        <v>30.9</v>
      </c>
      <c r="M8" s="3">
        <v>32.299999999999997</v>
      </c>
      <c r="N8" s="3">
        <v>33.1</v>
      </c>
    </row>
    <row r="9" spans="2:15" x14ac:dyDescent="0.15">
      <c r="B9" s="1">
        <v>5</v>
      </c>
      <c r="C9" s="3">
        <v>16.3</v>
      </c>
      <c r="D9" s="3">
        <v>17.559999999999999</v>
      </c>
      <c r="E9" s="3">
        <v>21</v>
      </c>
      <c r="F9" s="3">
        <v>23.98</v>
      </c>
      <c r="G9" s="3">
        <v>26</v>
      </c>
      <c r="H9" s="3">
        <v>28.3</v>
      </c>
      <c r="I9" s="3">
        <v>30.1</v>
      </c>
      <c r="J9" s="3">
        <v>30.5</v>
      </c>
      <c r="K9" s="3">
        <v>31.4</v>
      </c>
      <c r="L9" s="3">
        <v>33</v>
      </c>
      <c r="M9" s="3">
        <v>34.200000000000003</v>
      </c>
      <c r="N9" s="3">
        <v>35.700000000000003</v>
      </c>
    </row>
    <row r="10" spans="2:15" x14ac:dyDescent="0.15">
      <c r="B10" s="1">
        <v>6</v>
      </c>
      <c r="C10" s="3">
        <v>16.39</v>
      </c>
      <c r="D10" s="3">
        <v>18.899999999999999</v>
      </c>
      <c r="E10" s="3">
        <v>21.34</v>
      </c>
      <c r="F10" s="3">
        <v>24.56</v>
      </c>
      <c r="G10" s="3">
        <v>25.45</v>
      </c>
      <c r="H10" s="3">
        <v>27.4</v>
      </c>
      <c r="I10" s="3">
        <v>29.3</v>
      </c>
      <c r="J10" s="3">
        <v>29.3</v>
      </c>
      <c r="K10" s="3">
        <v>30.2</v>
      </c>
      <c r="L10" s="3">
        <v>32.5</v>
      </c>
      <c r="M10" s="3">
        <v>34.9</v>
      </c>
      <c r="N10" s="3">
        <v>35.39</v>
      </c>
    </row>
    <row r="11" spans="2:15" x14ac:dyDescent="0.15">
      <c r="B11" s="1">
        <v>7</v>
      </c>
      <c r="C11" s="3">
        <v>17.8</v>
      </c>
      <c r="D11" s="3">
        <v>19.329999999999998</v>
      </c>
      <c r="E11" s="3">
        <v>22.29</v>
      </c>
      <c r="F11" s="3">
        <v>25.64</v>
      </c>
      <c r="G11" s="3">
        <v>28.3</v>
      </c>
      <c r="H11" s="3">
        <v>29.35</v>
      </c>
      <c r="I11" s="3">
        <v>31.2</v>
      </c>
      <c r="J11" s="3">
        <v>30.4</v>
      </c>
      <c r="K11" s="3">
        <v>30.56</v>
      </c>
      <c r="L11" s="3">
        <v>31.6</v>
      </c>
      <c r="M11" s="3">
        <v>33.119999999999997</v>
      </c>
      <c r="N11" s="3">
        <v>34.119999999999997</v>
      </c>
    </row>
    <row r="12" spans="2:15" x14ac:dyDescent="0.15">
      <c r="B12" s="1">
        <v>8</v>
      </c>
      <c r="C12" s="3">
        <v>15.3</v>
      </c>
      <c r="D12" s="3">
        <v>17.5</v>
      </c>
      <c r="E12" s="3">
        <v>21.43</v>
      </c>
      <c r="F12" s="3">
        <v>24.37</v>
      </c>
      <c r="G12" s="3">
        <v>26</v>
      </c>
      <c r="H12" s="3">
        <v>28.3</v>
      </c>
      <c r="I12" s="3">
        <v>30.9</v>
      </c>
      <c r="J12" s="3">
        <v>31.7</v>
      </c>
      <c r="K12" s="3">
        <v>32</v>
      </c>
      <c r="L12" s="3">
        <v>33.229999999999997</v>
      </c>
      <c r="M12" s="3">
        <v>35.340000000000003</v>
      </c>
      <c r="N12" s="3">
        <v>36.4</v>
      </c>
    </row>
    <row r="13" spans="2:15" x14ac:dyDescent="0.15">
      <c r="B13" s="1" t="s">
        <v>0</v>
      </c>
      <c r="C13" s="3">
        <f t="shared" ref="C13:N13" si="0">AVERAGE(C5:C12)</f>
        <v>15.98625</v>
      </c>
      <c r="D13" s="3">
        <f t="shared" si="0"/>
        <v>18.161250000000003</v>
      </c>
      <c r="E13" s="3">
        <f t="shared" si="0"/>
        <v>21.197500000000002</v>
      </c>
      <c r="F13" s="3">
        <f t="shared" si="0"/>
        <v>23.982500000000002</v>
      </c>
      <c r="G13" s="3">
        <f t="shared" si="0"/>
        <v>25.657500000000002</v>
      </c>
      <c r="H13" s="3">
        <f t="shared" si="0"/>
        <v>27.581250000000001</v>
      </c>
      <c r="I13" s="3">
        <f t="shared" si="0"/>
        <v>29.400000000000002</v>
      </c>
      <c r="J13" s="3">
        <f t="shared" si="0"/>
        <v>30.237500000000001</v>
      </c>
      <c r="K13" s="3">
        <f t="shared" si="0"/>
        <v>30.866249999999997</v>
      </c>
      <c r="L13" s="3">
        <f t="shared" si="0"/>
        <v>31.986249999999998</v>
      </c>
      <c r="M13" s="3">
        <f t="shared" si="0"/>
        <v>33.752499999999998</v>
      </c>
      <c r="N13" s="3">
        <f t="shared" si="0"/>
        <v>34.792499999999997</v>
      </c>
    </row>
    <row r="14" spans="2:15" x14ac:dyDescent="0.15">
      <c r="B14" s="1" t="s">
        <v>1</v>
      </c>
      <c r="C14" s="3">
        <f t="shared" ref="C14:N14" si="1">STDEV(C5:C12)</f>
        <v>0.90859290742805821</v>
      </c>
      <c r="D14" s="3">
        <f t="shared" si="1"/>
        <v>0.82414349478716364</v>
      </c>
      <c r="E14" s="3">
        <f t="shared" si="1"/>
        <v>0.74584084859209154</v>
      </c>
      <c r="F14" s="3">
        <f t="shared" si="1"/>
        <v>0.9119327982759633</v>
      </c>
      <c r="G14" s="3">
        <f t="shared" si="1"/>
        <v>1.2694290054981416</v>
      </c>
      <c r="H14" s="3">
        <f t="shared" si="1"/>
        <v>1.3185320571432031</v>
      </c>
      <c r="I14" s="3">
        <f t="shared" si="1"/>
        <v>1.3969354213522434</v>
      </c>
      <c r="J14" s="3">
        <f t="shared" si="1"/>
        <v>0.80700061957844804</v>
      </c>
      <c r="K14" s="3">
        <f t="shared" si="1"/>
        <v>0.62826149014562438</v>
      </c>
      <c r="L14" s="3">
        <f t="shared" si="1"/>
        <v>0.91456371331596387</v>
      </c>
      <c r="M14" s="3">
        <f t="shared" si="1"/>
        <v>1.1355017770634661</v>
      </c>
      <c r="N14" s="3">
        <f t="shared" si="1"/>
        <v>1.1102734540900916</v>
      </c>
    </row>
    <row r="15" spans="2:15" x14ac:dyDescent="0.15">
      <c r="B15" s="1" t="s">
        <v>2</v>
      </c>
      <c r="C15" s="3">
        <f>C14/SQRT(8)</f>
        <v>0.32123610309019046</v>
      </c>
      <c r="D15" s="3">
        <f t="shared" ref="D15:N15" si="2">D14/SQRT(8)</f>
        <v>0.29137872691739175</v>
      </c>
      <c r="E15" s="3">
        <f t="shared" si="2"/>
        <v>0.26369456086269849</v>
      </c>
      <c r="F15" s="3">
        <f t="shared" si="2"/>
        <v>0.32241693282367878</v>
      </c>
      <c r="G15" s="3">
        <f t="shared" si="2"/>
        <v>0.44881092901131553</v>
      </c>
      <c r="H15" s="3">
        <f t="shared" si="2"/>
        <v>0.46617147940890363</v>
      </c>
      <c r="I15" s="3">
        <f t="shared" si="2"/>
        <v>0.49389125465892914</v>
      </c>
      <c r="J15" s="3">
        <f t="shared" si="2"/>
        <v>0.28531780526283296</v>
      </c>
      <c r="K15" s="3">
        <f t="shared" si="2"/>
        <v>0.22212398002016814</v>
      </c>
      <c r="L15" s="3">
        <f t="shared" si="2"/>
        <v>0.32334710175643377</v>
      </c>
      <c r="M15" s="3">
        <f t="shared" si="2"/>
        <v>0.40146050330547606</v>
      </c>
      <c r="N15" s="3">
        <f t="shared" si="2"/>
        <v>0.39254094417925733</v>
      </c>
    </row>
    <row r="16" spans="2:15" x14ac:dyDescent="0.15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9" spans="2:14" x14ac:dyDescent="0.15">
      <c r="B19" s="2" t="s">
        <v>4</v>
      </c>
      <c r="C19" s="2">
        <v>5</v>
      </c>
      <c r="D19" s="2">
        <v>6</v>
      </c>
      <c r="E19" s="2">
        <v>7</v>
      </c>
      <c r="F19" s="2">
        <v>8</v>
      </c>
      <c r="G19" s="2">
        <v>9</v>
      </c>
      <c r="H19" s="2">
        <v>10</v>
      </c>
      <c r="I19" s="2">
        <v>11</v>
      </c>
      <c r="J19" s="2">
        <v>12</v>
      </c>
      <c r="K19" s="2">
        <v>13</v>
      </c>
      <c r="L19" s="2">
        <v>14</v>
      </c>
      <c r="M19" s="2">
        <v>15</v>
      </c>
      <c r="N19" s="2">
        <v>16</v>
      </c>
    </row>
    <row r="20" spans="2:14" x14ac:dyDescent="0.15">
      <c r="B20" s="1">
        <v>1</v>
      </c>
      <c r="C20" s="3">
        <v>15.65</v>
      </c>
      <c r="D20" s="3">
        <v>17.600000000000001</v>
      </c>
      <c r="E20" s="3">
        <v>21</v>
      </c>
      <c r="F20" s="3">
        <v>22.76</v>
      </c>
      <c r="G20" s="3">
        <v>24.4</v>
      </c>
      <c r="H20" s="3">
        <v>26</v>
      </c>
      <c r="I20" s="3">
        <v>28.3</v>
      </c>
      <c r="J20" s="3">
        <v>29</v>
      </c>
      <c r="K20" s="3">
        <v>30.2</v>
      </c>
      <c r="L20" s="3">
        <v>31.32</v>
      </c>
      <c r="M20" s="3">
        <v>32.1</v>
      </c>
      <c r="N20" s="3">
        <v>33.4</v>
      </c>
    </row>
    <row r="21" spans="2:14" x14ac:dyDescent="0.15">
      <c r="B21" s="1">
        <v>2</v>
      </c>
      <c r="C21" s="3">
        <v>16.5</v>
      </c>
      <c r="D21" s="3">
        <v>19.2</v>
      </c>
      <c r="E21" s="3">
        <v>23</v>
      </c>
      <c r="F21" s="3">
        <v>23.96</v>
      </c>
      <c r="G21" s="3">
        <v>25.66</v>
      </c>
      <c r="H21" s="3">
        <v>29.2</v>
      </c>
      <c r="I21" s="3">
        <v>31.1</v>
      </c>
      <c r="J21" s="3">
        <v>31.4</v>
      </c>
      <c r="K21" s="3">
        <v>31.23</v>
      </c>
      <c r="L21" s="3">
        <v>32.4</v>
      </c>
      <c r="M21" s="3">
        <v>32.200000000000003</v>
      </c>
      <c r="N21" s="3">
        <v>32.9</v>
      </c>
    </row>
    <row r="22" spans="2:14" x14ac:dyDescent="0.15">
      <c r="B22" s="1">
        <v>3</v>
      </c>
      <c r="C22" s="3">
        <v>15.21</v>
      </c>
      <c r="D22" s="3">
        <v>17.5</v>
      </c>
      <c r="E22" s="3">
        <v>20.2</v>
      </c>
      <c r="F22" s="3">
        <v>23.84</v>
      </c>
      <c r="G22" s="3">
        <v>24.3</v>
      </c>
      <c r="H22" s="3">
        <v>26.9</v>
      </c>
      <c r="I22" s="3">
        <v>28.1</v>
      </c>
      <c r="J22" s="3">
        <v>28.4</v>
      </c>
      <c r="K22" s="3">
        <v>30.75</v>
      </c>
      <c r="L22" s="3">
        <v>31.7</v>
      </c>
      <c r="M22" s="3">
        <v>33.200000000000003</v>
      </c>
      <c r="N22" s="3">
        <v>35.1</v>
      </c>
    </row>
    <row r="23" spans="2:14" x14ac:dyDescent="0.15">
      <c r="B23" s="1">
        <v>4</v>
      </c>
      <c r="C23" s="3">
        <v>16.5</v>
      </c>
      <c r="D23" s="3">
        <v>17.760000000000002</v>
      </c>
      <c r="E23" s="3">
        <v>21.2</v>
      </c>
      <c r="F23" s="3">
        <v>24.18</v>
      </c>
      <c r="G23" s="3">
        <v>26.1</v>
      </c>
      <c r="H23" s="3">
        <v>28.7</v>
      </c>
      <c r="I23" s="3">
        <v>30</v>
      </c>
      <c r="J23" s="3">
        <v>31</v>
      </c>
      <c r="K23" s="3">
        <v>31.5</v>
      </c>
      <c r="L23" s="3">
        <v>32.54</v>
      </c>
      <c r="M23" s="3">
        <v>32.700000000000003</v>
      </c>
      <c r="N23" s="3">
        <v>34.1</v>
      </c>
    </row>
    <row r="24" spans="2:14" x14ac:dyDescent="0.15">
      <c r="B24" s="1">
        <v>5</v>
      </c>
      <c r="C24" s="3">
        <v>16.59</v>
      </c>
      <c r="D24" s="3">
        <v>19.100000000000001</v>
      </c>
      <c r="E24" s="3">
        <v>22</v>
      </c>
      <c r="F24" s="3">
        <v>24.76</v>
      </c>
      <c r="G24" s="3">
        <v>25.55</v>
      </c>
      <c r="H24" s="3">
        <v>27.8</v>
      </c>
      <c r="I24" s="3">
        <v>31</v>
      </c>
      <c r="J24" s="3">
        <v>30.5</v>
      </c>
      <c r="K24" s="3">
        <v>30.9</v>
      </c>
      <c r="L24" s="3">
        <v>31.9</v>
      </c>
      <c r="M24" s="3">
        <v>33.1</v>
      </c>
      <c r="N24" s="3">
        <v>35.4</v>
      </c>
    </row>
    <row r="25" spans="2:14" x14ac:dyDescent="0.15">
      <c r="B25" s="1">
        <v>6</v>
      </c>
      <c r="C25" s="3">
        <v>18</v>
      </c>
      <c r="D25" s="3">
        <v>19.53</v>
      </c>
      <c r="E25" s="3">
        <v>23.13</v>
      </c>
      <c r="F25" s="3">
        <v>25.84</v>
      </c>
      <c r="G25" s="3">
        <v>28.4</v>
      </c>
      <c r="H25" s="3">
        <v>29.75</v>
      </c>
      <c r="I25" s="3">
        <v>31.45</v>
      </c>
      <c r="J25" s="3">
        <v>28.55</v>
      </c>
      <c r="K25" s="3">
        <v>31.2</v>
      </c>
      <c r="L25" s="3">
        <v>33</v>
      </c>
      <c r="M25" s="3">
        <v>35.200000000000003</v>
      </c>
      <c r="N25" s="3">
        <v>36.03</v>
      </c>
    </row>
    <row r="26" spans="2:14" x14ac:dyDescent="0.15">
      <c r="B26" s="1">
        <v>7</v>
      </c>
      <c r="C26" s="3">
        <v>15.5</v>
      </c>
      <c r="D26" s="3">
        <v>17.7</v>
      </c>
      <c r="E26" s="3">
        <v>21.63</v>
      </c>
      <c r="F26" s="3">
        <v>24.57</v>
      </c>
      <c r="G26" s="3">
        <v>26.1</v>
      </c>
      <c r="H26" s="3">
        <v>28.7</v>
      </c>
      <c r="I26" s="3">
        <v>30.13</v>
      </c>
      <c r="J26" s="3">
        <v>30.45</v>
      </c>
      <c r="K26" s="3">
        <v>31.1</v>
      </c>
      <c r="L26" s="3">
        <v>30.4</v>
      </c>
      <c r="M26" s="3">
        <v>31.1</v>
      </c>
      <c r="N26" s="3">
        <v>32.1</v>
      </c>
    </row>
    <row r="27" spans="2:14" x14ac:dyDescent="0.15">
      <c r="B27" s="1">
        <v>8</v>
      </c>
      <c r="C27" s="4">
        <v>16.186250000000001</v>
      </c>
      <c r="D27" s="4">
        <v>18.361249999999998</v>
      </c>
      <c r="E27" s="4">
        <v>22.78</v>
      </c>
      <c r="F27" s="4">
        <v>24.182500000000001</v>
      </c>
      <c r="G27" s="4">
        <v>25.7575</v>
      </c>
      <c r="H27" s="3">
        <v>29.2</v>
      </c>
      <c r="I27" s="3">
        <v>31.32</v>
      </c>
      <c r="J27" s="3">
        <v>32</v>
      </c>
      <c r="K27" s="3">
        <v>33.75</v>
      </c>
      <c r="L27" s="3">
        <v>35</v>
      </c>
      <c r="M27" s="3">
        <v>36</v>
      </c>
      <c r="N27" s="3">
        <v>35.9</v>
      </c>
    </row>
    <row r="28" spans="2:14" x14ac:dyDescent="0.15">
      <c r="B28" s="1" t="s">
        <v>0</v>
      </c>
      <c r="C28" s="3">
        <f>AVERAGE(C20:C27)</f>
        <v>16.267031250000002</v>
      </c>
      <c r="D28" s="3">
        <f t="shared" ref="D28:M28" si="3">AVERAGE(D20:D27)</f>
        <v>18.343906249999996</v>
      </c>
      <c r="E28" s="3">
        <f t="shared" si="3"/>
        <v>21.8675</v>
      </c>
      <c r="F28" s="3">
        <f t="shared" si="3"/>
        <v>24.2615625</v>
      </c>
      <c r="G28" s="3">
        <f t="shared" si="3"/>
        <v>25.783437499999998</v>
      </c>
      <c r="H28" s="3">
        <f t="shared" si="3"/>
        <v>28.281249999999996</v>
      </c>
      <c r="I28" s="3">
        <f t="shared" si="3"/>
        <v>30.174999999999997</v>
      </c>
      <c r="J28" s="3">
        <f t="shared" si="3"/>
        <v>30.162500000000001</v>
      </c>
      <c r="K28" s="3">
        <f t="shared" si="3"/>
        <v>31.328749999999999</v>
      </c>
      <c r="L28" s="3">
        <f t="shared" si="3"/>
        <v>32.282499999999999</v>
      </c>
      <c r="M28" s="3">
        <f t="shared" si="3"/>
        <v>33.200000000000003</v>
      </c>
      <c r="N28" s="3">
        <f>AVERAGE(N20:N27)</f>
        <v>34.366250000000001</v>
      </c>
    </row>
    <row r="29" spans="2:14" x14ac:dyDescent="0.15">
      <c r="B29" s="1" t="s">
        <v>1</v>
      </c>
      <c r="C29" s="3">
        <f>AVERAGE(C21:C28)</f>
        <v>16.344160156249998</v>
      </c>
      <c r="D29" s="3">
        <f t="shared" ref="D29:M29" si="4">AVERAGE(D21:D28)</f>
        <v>18.436894531250001</v>
      </c>
      <c r="E29" s="3">
        <f t="shared" si="4"/>
        <v>21.975937500000001</v>
      </c>
      <c r="F29" s="3">
        <f t="shared" si="4"/>
        <v>24.449257812500001</v>
      </c>
      <c r="G29" s="3">
        <f t="shared" si="4"/>
        <v>25.956367187499996</v>
      </c>
      <c r="H29" s="3">
        <f t="shared" si="4"/>
        <v>28.566406249999996</v>
      </c>
      <c r="I29" s="3">
        <f t="shared" si="4"/>
        <v>30.409374999999997</v>
      </c>
      <c r="J29" s="3">
        <f t="shared" si="4"/>
        <v>30.307812499999997</v>
      </c>
      <c r="K29" s="3">
        <f t="shared" si="4"/>
        <v>31.469843749999995</v>
      </c>
      <c r="L29" s="3">
        <f t="shared" si="4"/>
        <v>32.402812499999996</v>
      </c>
      <c r="M29" s="3">
        <f t="shared" si="4"/>
        <v>33.337500000000006</v>
      </c>
      <c r="N29" s="3">
        <f>AVERAGE(N21:N28)</f>
        <v>34.487031250000001</v>
      </c>
    </row>
    <row r="30" spans="2:14" x14ac:dyDescent="0.15">
      <c r="B30" s="1" t="s">
        <v>2</v>
      </c>
      <c r="C30" s="3">
        <f>C29/SQRT(8)</f>
        <v>5.7785332396416775</v>
      </c>
      <c r="D30" s="3">
        <f t="shared" ref="D30" si="5">D29/SQRT(8)</f>
        <v>6.5184265735340245</v>
      </c>
      <c r="E30" s="3">
        <f t="shared" ref="E30" si="6">E29/SQRT(8)</f>
        <v>7.7696672145908714</v>
      </c>
      <c r="F30" s="3">
        <f t="shared" ref="F30" si="7">F29/SQRT(8)</f>
        <v>8.6441179970984621</v>
      </c>
      <c r="G30" s="3">
        <f t="shared" ref="G30" si="8">G29/SQRT(8)</f>
        <v>9.176961626624621</v>
      </c>
      <c r="H30" s="3">
        <f t="shared" ref="H30" si="9">H29/SQRT(8)</f>
        <v>10.099749786752385</v>
      </c>
      <c r="I30" s="3">
        <f t="shared" ref="I30" si="10">I29/SQRT(8)</f>
        <v>10.751337637072332</v>
      </c>
      <c r="J30" s="3">
        <f t="shared" ref="J30" si="11">J29/SQRT(8)</f>
        <v>10.715429870840204</v>
      </c>
      <c r="K30" s="3">
        <f t="shared" ref="K30" si="12">K29/SQRT(8)</f>
        <v>11.126269959253042</v>
      </c>
      <c r="L30" s="3">
        <f t="shared" ref="L30" si="13">L29/SQRT(8)</f>
        <v>11.456124224133111</v>
      </c>
      <c r="M30" s="3">
        <f t="shared" ref="M30" si="14">M29/SQRT(8)</f>
        <v>11.786586158903265</v>
      </c>
      <c r="N30" s="3">
        <f t="shared" ref="N30" si="15">N29/SQRT(8)</f>
        <v>12.193006829933688</v>
      </c>
    </row>
    <row r="31" spans="2:14" x14ac:dyDescent="0.15">
      <c r="B31" s="1" t="s">
        <v>10</v>
      </c>
      <c r="C31" s="1">
        <f t="shared" ref="C31:N31" si="16">TTEST(C5:C12,C20:C27,2,2)</f>
        <v>0.53819581773381076</v>
      </c>
      <c r="D31" s="1">
        <f t="shared" si="16"/>
        <v>0.66399125545104098</v>
      </c>
      <c r="E31" s="1">
        <f t="shared" si="16"/>
        <v>0.16405330317916045</v>
      </c>
      <c r="F31" s="1">
        <f t="shared" si="16"/>
        <v>0.54252966756263388</v>
      </c>
      <c r="G31" s="1">
        <f t="shared" si="16"/>
        <v>0.84540829857428679</v>
      </c>
      <c r="H31" s="1">
        <f t="shared" si="16"/>
        <v>0.300206916870978</v>
      </c>
      <c r="I31" s="1">
        <f t="shared" si="16"/>
        <v>0.27435149226727945</v>
      </c>
      <c r="J31" s="1">
        <f t="shared" si="16"/>
        <v>0.89495107983413513</v>
      </c>
      <c r="K31" s="1">
        <f t="shared" si="16"/>
        <v>0.30412965464124747</v>
      </c>
      <c r="L31" s="1">
        <f t="shared" si="16"/>
        <v>0.61702351144830025</v>
      </c>
      <c r="M31" s="1">
        <f t="shared" si="16"/>
        <v>0.44557610906152845</v>
      </c>
      <c r="N31" s="1">
        <f t="shared" si="16"/>
        <v>0.52248925759803877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71"/>
  <sheetViews>
    <sheetView topLeftCell="A28" workbookViewId="0">
      <selection activeCell="D65" sqref="D65"/>
    </sheetView>
  </sheetViews>
  <sheetFormatPr baseColWidth="10" defaultRowHeight="14" x14ac:dyDescent="0.15"/>
  <cols>
    <col min="1" max="16384" width="10.83203125" style="1"/>
  </cols>
  <sheetData>
    <row r="5" spans="1:8" x14ac:dyDescent="0.15">
      <c r="A5" s="1" t="s">
        <v>12</v>
      </c>
      <c r="B5" s="5"/>
      <c r="C5" s="5"/>
      <c r="D5" s="10">
        <v>0</v>
      </c>
      <c r="E5" s="10">
        <v>15</v>
      </c>
      <c r="F5" s="10">
        <v>30</v>
      </c>
      <c r="G5" s="10">
        <v>60</v>
      </c>
      <c r="H5" s="10">
        <v>120</v>
      </c>
    </row>
    <row r="6" spans="1:8" x14ac:dyDescent="0.15">
      <c r="B6" s="5" t="s">
        <v>5</v>
      </c>
      <c r="C6" s="5">
        <v>1</v>
      </c>
      <c r="D6" s="5">
        <v>113</v>
      </c>
      <c r="E6" s="5">
        <v>226</v>
      </c>
      <c r="F6" s="5">
        <v>271</v>
      </c>
      <c r="G6" s="5">
        <v>154</v>
      </c>
      <c r="H6" s="5">
        <v>121</v>
      </c>
    </row>
    <row r="7" spans="1:8" x14ac:dyDescent="0.15">
      <c r="B7" s="5"/>
      <c r="C7" s="5">
        <v>2</v>
      </c>
      <c r="D7" s="5">
        <v>127</v>
      </c>
      <c r="E7" s="5">
        <v>260</v>
      </c>
      <c r="F7" s="5">
        <v>279</v>
      </c>
      <c r="G7" s="5">
        <v>163</v>
      </c>
      <c r="H7" s="5">
        <v>106</v>
      </c>
    </row>
    <row r="8" spans="1:8" x14ac:dyDescent="0.15">
      <c r="B8" s="5"/>
      <c r="C8" s="5">
        <v>3</v>
      </c>
      <c r="D8" s="5">
        <v>111</v>
      </c>
      <c r="E8" s="5">
        <v>201</v>
      </c>
      <c r="F8" s="5">
        <v>176</v>
      </c>
      <c r="G8" s="5">
        <v>130</v>
      </c>
      <c r="H8" s="5">
        <v>116</v>
      </c>
    </row>
    <row r="9" spans="1:8" x14ac:dyDescent="0.15">
      <c r="B9" s="5"/>
      <c r="C9" s="5">
        <v>4</v>
      </c>
      <c r="D9" s="5">
        <v>83</v>
      </c>
      <c r="E9" s="5">
        <v>153</v>
      </c>
      <c r="F9" s="5">
        <v>163</v>
      </c>
      <c r="G9" s="5">
        <v>109</v>
      </c>
      <c r="H9" s="5">
        <v>103</v>
      </c>
    </row>
    <row r="10" spans="1:8" x14ac:dyDescent="0.15">
      <c r="B10" s="5"/>
      <c r="C10" s="5">
        <v>5</v>
      </c>
      <c r="D10" s="5">
        <v>89</v>
      </c>
      <c r="E10" s="5">
        <v>258</v>
      </c>
      <c r="F10" s="5">
        <v>223</v>
      </c>
      <c r="G10" s="5">
        <v>185</v>
      </c>
      <c r="H10" s="5">
        <v>98</v>
      </c>
    </row>
    <row r="11" spans="1:8" x14ac:dyDescent="0.15">
      <c r="B11" s="5"/>
      <c r="C11" s="5">
        <v>6</v>
      </c>
      <c r="D11" s="5">
        <v>118</v>
      </c>
      <c r="E11" s="5">
        <v>254</v>
      </c>
      <c r="F11" s="5">
        <v>211</v>
      </c>
      <c r="G11" s="5">
        <v>150</v>
      </c>
      <c r="H11" s="5">
        <v>123</v>
      </c>
    </row>
    <row r="12" spans="1:8" x14ac:dyDescent="0.15">
      <c r="B12" s="5"/>
      <c r="C12" s="5">
        <v>7</v>
      </c>
      <c r="D12" s="5">
        <v>126</v>
      </c>
      <c r="E12" s="5">
        <v>182</v>
      </c>
      <c r="F12" s="5">
        <v>185</v>
      </c>
      <c r="G12" s="5">
        <v>148</v>
      </c>
      <c r="H12" s="5">
        <v>115</v>
      </c>
    </row>
    <row r="13" spans="1:8" x14ac:dyDescent="0.15">
      <c r="B13" s="5"/>
      <c r="C13" s="5">
        <v>8</v>
      </c>
      <c r="D13" s="5">
        <v>89</v>
      </c>
      <c r="E13" s="5">
        <v>161</v>
      </c>
      <c r="F13" s="5">
        <v>150</v>
      </c>
      <c r="G13" s="5">
        <v>100</v>
      </c>
      <c r="H13" s="5">
        <v>96</v>
      </c>
    </row>
    <row r="14" spans="1:8" x14ac:dyDescent="0.15">
      <c r="B14" s="5"/>
      <c r="C14" s="5"/>
      <c r="D14" s="5">
        <v>124</v>
      </c>
      <c r="E14" s="5">
        <v>221</v>
      </c>
      <c r="F14" s="5">
        <v>216</v>
      </c>
      <c r="G14" s="5">
        <v>139</v>
      </c>
      <c r="H14" s="5">
        <v>115</v>
      </c>
    </row>
    <row r="15" spans="1:8" x14ac:dyDescent="0.15">
      <c r="B15" s="5"/>
      <c r="C15" s="5" t="s">
        <v>0</v>
      </c>
      <c r="D15" s="5">
        <f>AVERAGE(D6:D14)</f>
        <v>108.88888888888889</v>
      </c>
      <c r="E15" s="5">
        <f>AVERAGE(E6:E14)</f>
        <v>212.88888888888889</v>
      </c>
      <c r="F15" s="5">
        <f>AVERAGE(F6:F14)</f>
        <v>208.22222222222223</v>
      </c>
      <c r="G15" s="5">
        <f>AVERAGE(G6:G14)</f>
        <v>142</v>
      </c>
      <c r="H15" s="5">
        <f>AVERAGE(H6:H14)</f>
        <v>110.33333333333333</v>
      </c>
    </row>
    <row r="16" spans="1:8" x14ac:dyDescent="0.15">
      <c r="B16" s="5"/>
      <c r="C16" s="5" t="s">
        <v>1</v>
      </c>
      <c r="D16" s="5">
        <f>STDEV(D6:D14)</f>
        <v>17.374150658697285</v>
      </c>
      <c r="E16" s="5">
        <f>STDEV(E6:E14)</f>
        <v>41.165654508474773</v>
      </c>
      <c r="F16" s="5">
        <f>STDEV(F6:F14)</f>
        <v>45.068774605534209</v>
      </c>
      <c r="G16" s="5">
        <f>STDEV(G6:G14)</f>
        <v>26.315394733881533</v>
      </c>
      <c r="H16" s="5">
        <f>STDEV(H6:H14)</f>
        <v>9.8742088290657506</v>
      </c>
    </row>
    <row r="17" spans="2:8" x14ac:dyDescent="0.15">
      <c r="B17" s="5"/>
      <c r="C17" s="5" t="s">
        <v>2</v>
      </c>
      <c r="D17" s="5">
        <f>D16/SQRT(8)</f>
        <v>6.1426898740607854</v>
      </c>
      <c r="E17" s="5">
        <f t="shared" ref="E17:G17" si="0">E16/SQRT(8)</f>
        <v>14.554256727462542</v>
      </c>
      <c r="F17" s="5">
        <f t="shared" si="0"/>
        <v>15.934218071670653</v>
      </c>
      <c r="G17" s="5">
        <f t="shared" si="0"/>
        <v>9.3038970329641959</v>
      </c>
      <c r="H17" s="5">
        <f>H16/SQRT(8)</f>
        <v>3.4910600109422356</v>
      </c>
    </row>
    <row r="18" spans="2:8" x14ac:dyDescent="0.15">
      <c r="B18" s="5"/>
      <c r="C18" s="5"/>
      <c r="D18" s="5"/>
      <c r="E18" s="5"/>
      <c r="F18" s="5"/>
      <c r="G18" s="5"/>
      <c r="H18" s="5"/>
    </row>
    <row r="19" spans="2:8" x14ac:dyDescent="0.15">
      <c r="B19" s="5" t="s">
        <v>4</v>
      </c>
      <c r="C19" s="5"/>
      <c r="D19" s="5"/>
      <c r="E19" s="5"/>
      <c r="F19" s="5"/>
      <c r="G19" s="5"/>
      <c r="H19" s="5"/>
    </row>
    <row r="20" spans="2:8" x14ac:dyDescent="0.15">
      <c r="B20" s="5"/>
      <c r="C20" s="5">
        <v>1</v>
      </c>
      <c r="D20" s="5">
        <v>159</v>
      </c>
      <c r="E20" s="5">
        <v>211</v>
      </c>
      <c r="F20" s="5">
        <v>195</v>
      </c>
      <c r="G20" s="5">
        <v>132</v>
      </c>
      <c r="H20" s="5">
        <v>108</v>
      </c>
    </row>
    <row r="21" spans="2:8" x14ac:dyDescent="0.15">
      <c r="B21" s="5"/>
      <c r="C21" s="5">
        <v>2</v>
      </c>
      <c r="D21" s="5">
        <v>137</v>
      </c>
      <c r="E21" s="5">
        <v>247</v>
      </c>
      <c r="F21" s="5">
        <v>215</v>
      </c>
      <c r="G21" s="5">
        <v>194</v>
      </c>
      <c r="H21" s="5">
        <v>116</v>
      </c>
    </row>
    <row r="22" spans="2:8" x14ac:dyDescent="0.15">
      <c r="B22" s="5"/>
      <c r="C22" s="5">
        <v>3</v>
      </c>
      <c r="D22" s="5">
        <v>122</v>
      </c>
      <c r="E22" s="5">
        <v>315</v>
      </c>
      <c r="F22" s="5">
        <v>199</v>
      </c>
      <c r="G22" s="5">
        <v>141</v>
      </c>
      <c r="H22" s="5">
        <v>114</v>
      </c>
    </row>
    <row r="23" spans="2:8" x14ac:dyDescent="0.15">
      <c r="B23" s="5"/>
      <c r="C23" s="5">
        <v>4</v>
      </c>
      <c r="D23" s="5">
        <v>123</v>
      </c>
      <c r="E23" s="5">
        <v>266</v>
      </c>
      <c r="F23" s="5">
        <v>202</v>
      </c>
      <c r="G23" s="5">
        <v>148</v>
      </c>
      <c r="H23" s="5">
        <v>106</v>
      </c>
    </row>
    <row r="24" spans="2:8" x14ac:dyDescent="0.15">
      <c r="B24" s="5"/>
      <c r="C24" s="5">
        <v>5</v>
      </c>
      <c r="D24" s="5">
        <v>124</v>
      </c>
      <c r="E24" s="5">
        <v>219</v>
      </c>
      <c r="F24" s="5">
        <v>209</v>
      </c>
      <c r="G24" s="5">
        <v>147</v>
      </c>
      <c r="H24" s="5">
        <v>128</v>
      </c>
    </row>
    <row r="25" spans="2:8" x14ac:dyDescent="0.15">
      <c r="B25" s="5"/>
      <c r="C25" s="5">
        <v>6</v>
      </c>
      <c r="D25" s="5">
        <v>144</v>
      </c>
      <c r="E25" s="5">
        <v>232</v>
      </c>
      <c r="F25" s="5">
        <v>225</v>
      </c>
      <c r="G25" s="5">
        <v>147</v>
      </c>
      <c r="H25" s="5">
        <v>117</v>
      </c>
    </row>
    <row r="26" spans="2:8" x14ac:dyDescent="0.15">
      <c r="B26" s="5"/>
      <c r="C26" s="5">
        <v>7</v>
      </c>
      <c r="D26" s="5">
        <v>141</v>
      </c>
      <c r="E26" s="5">
        <v>220</v>
      </c>
      <c r="F26" s="5">
        <v>191</v>
      </c>
      <c r="G26" s="5">
        <v>148</v>
      </c>
      <c r="H26" s="5">
        <v>132</v>
      </c>
    </row>
    <row r="27" spans="2:8" x14ac:dyDescent="0.15">
      <c r="B27" s="5"/>
      <c r="C27" s="11">
        <v>8</v>
      </c>
      <c r="D27" s="11">
        <v>256</v>
      </c>
      <c r="E27" s="11">
        <v>223</v>
      </c>
      <c r="F27" s="11">
        <v>235</v>
      </c>
      <c r="G27" s="11">
        <v>223</v>
      </c>
      <c r="H27" s="11">
        <v>222</v>
      </c>
    </row>
    <row r="28" spans="2:8" x14ac:dyDescent="0.15">
      <c r="B28" s="5"/>
      <c r="C28" s="5" t="s">
        <v>0</v>
      </c>
      <c r="D28" s="5">
        <f>AVERAGE(D20:D26)</f>
        <v>135.71428571428572</v>
      </c>
      <c r="E28" s="5">
        <f>AVERAGE(E20:E26)</f>
        <v>244.28571428571428</v>
      </c>
      <c r="F28" s="5">
        <f>AVERAGE(F20:F26)</f>
        <v>205.14285714285714</v>
      </c>
      <c r="G28" s="5">
        <f>AVERAGE(G20:G26)</f>
        <v>151</v>
      </c>
      <c r="H28" s="5">
        <f>AVERAGE(H20:H26)</f>
        <v>117.28571428571429</v>
      </c>
    </row>
    <row r="29" spans="2:8" x14ac:dyDescent="0.15">
      <c r="B29" s="5"/>
      <c r="C29" s="5" t="s">
        <v>1</v>
      </c>
      <c r="D29" s="5">
        <f>STDEV(D20:D26)</f>
        <v>13.707835784862683</v>
      </c>
      <c r="E29" s="5">
        <f>STDEV(E20:E26)</f>
        <v>36.440427575767593</v>
      </c>
      <c r="F29" s="5">
        <f>STDEV(F20:F26)</f>
        <v>11.950293879630065</v>
      </c>
      <c r="G29" s="5">
        <f>STDEV(G20:G26)</f>
        <v>19.83263304085802</v>
      </c>
      <c r="H29" s="5">
        <f>STDEV(H20:H26)</f>
        <v>9.6387116309578378</v>
      </c>
    </row>
    <row r="30" spans="2:8" x14ac:dyDescent="0.15">
      <c r="B30" s="5"/>
      <c r="C30" s="5" t="s">
        <v>2</v>
      </c>
      <c r="D30" s="5">
        <f>D29/SQRT(7)</f>
        <v>5.1810749285226505</v>
      </c>
      <c r="E30" s="5">
        <f t="shared" ref="E30:H30" si="1">E29/SQRT(7)</f>
        <v>13.773187004905909</v>
      </c>
      <c r="F30" s="5">
        <f t="shared" si="1"/>
        <v>4.5167865285197708</v>
      </c>
      <c r="G30" s="5">
        <f t="shared" si="1"/>
        <v>7.4960306956732889</v>
      </c>
      <c r="H30" s="5">
        <f t="shared" si="1"/>
        <v>3.6430905620828882</v>
      </c>
    </row>
    <row r="31" spans="2:8" x14ac:dyDescent="0.15">
      <c r="B31" s="5"/>
      <c r="C31" s="5" t="s">
        <v>10</v>
      </c>
      <c r="D31" s="5">
        <f>_xlfn.T.TEST(D6:D14,D20:D26,2,2)</f>
        <v>4.798294290364203E-3</v>
      </c>
      <c r="E31" s="5">
        <f>_xlfn.T.TEST(E6:E14,E20:E26,2,2)</f>
        <v>0.13440564746730774</v>
      </c>
      <c r="F31" s="5">
        <f>_xlfn.T.TEST(F6:F14,F20:F26,2,2)</f>
        <v>0.86373500871733699</v>
      </c>
      <c r="G31" s="5">
        <f>_xlfn.T.TEST(G6:G14,G20:G26,2,2)</f>
        <v>0.46462255612739511</v>
      </c>
      <c r="H31" s="5">
        <f>_xlfn.T.TEST(H6:H14,H20:H26,2,2)</f>
        <v>0.1799421703152157</v>
      </c>
    </row>
    <row r="32" spans="2:8" x14ac:dyDescent="0.15">
      <c r="B32" s="5"/>
      <c r="C32" s="5"/>
      <c r="D32" s="5"/>
      <c r="E32" s="5"/>
      <c r="F32" s="5"/>
      <c r="G32" s="5"/>
      <c r="H32" s="5"/>
    </row>
    <row r="33" spans="1:9" x14ac:dyDescent="0.15">
      <c r="B33" s="5"/>
      <c r="C33" s="5"/>
      <c r="D33" s="5"/>
      <c r="E33" s="5"/>
      <c r="F33" s="5"/>
      <c r="G33" s="5"/>
      <c r="H33" s="5"/>
    </row>
    <row r="34" spans="1:9" x14ac:dyDescent="0.15">
      <c r="B34" s="5"/>
      <c r="C34" s="5"/>
      <c r="D34" s="5"/>
      <c r="E34" s="5"/>
      <c r="F34" s="5"/>
      <c r="G34" s="5"/>
      <c r="H34" s="5"/>
    </row>
    <row r="35" spans="1:9" x14ac:dyDescent="0.15">
      <c r="B35" s="5"/>
      <c r="C35" s="5"/>
      <c r="D35" s="5"/>
      <c r="E35" s="5"/>
      <c r="F35" s="5"/>
      <c r="G35" s="5"/>
      <c r="H35" s="5"/>
    </row>
    <row r="36" spans="1:9" x14ac:dyDescent="0.15">
      <c r="B36" s="5"/>
      <c r="C36" s="5"/>
      <c r="D36" s="5"/>
      <c r="E36" s="5"/>
      <c r="F36" s="5"/>
      <c r="G36" s="5"/>
      <c r="H36" s="5"/>
    </row>
    <row r="37" spans="1:9" x14ac:dyDescent="0.15">
      <c r="A37" s="7" t="s">
        <v>13</v>
      </c>
      <c r="B37" s="7"/>
      <c r="C37" s="7"/>
      <c r="D37" s="10">
        <v>0</v>
      </c>
      <c r="E37" s="10">
        <v>15</v>
      </c>
      <c r="F37" s="10">
        <v>30</v>
      </c>
      <c r="G37" s="10">
        <v>60</v>
      </c>
      <c r="H37" s="10">
        <v>120</v>
      </c>
    </row>
    <row r="38" spans="1:9" x14ac:dyDescent="0.15">
      <c r="A38" s="7"/>
      <c r="B38" s="7" t="s">
        <v>5</v>
      </c>
      <c r="C38" s="7">
        <v>1</v>
      </c>
      <c r="D38" s="5">
        <v>154</v>
      </c>
      <c r="E38" s="7">
        <v>274</v>
      </c>
      <c r="F38" s="5">
        <v>242</v>
      </c>
      <c r="G38" s="5">
        <v>135</v>
      </c>
      <c r="H38" s="5">
        <v>122</v>
      </c>
    </row>
    <row r="39" spans="1:9" x14ac:dyDescent="0.15">
      <c r="A39" s="7"/>
      <c r="B39" s="7"/>
      <c r="C39" s="7">
        <v>2</v>
      </c>
      <c r="D39" s="5">
        <v>96</v>
      </c>
      <c r="E39" s="7">
        <v>176</v>
      </c>
      <c r="F39" s="5">
        <v>147</v>
      </c>
      <c r="G39" s="5">
        <v>111</v>
      </c>
      <c r="H39" s="5">
        <v>109</v>
      </c>
    </row>
    <row r="40" spans="1:9" x14ac:dyDescent="0.15">
      <c r="A40" s="7"/>
      <c r="B40" s="7"/>
      <c r="C40" s="7">
        <v>3</v>
      </c>
      <c r="D40" s="5">
        <v>121</v>
      </c>
      <c r="E40" s="7">
        <v>252</v>
      </c>
      <c r="F40" s="5">
        <v>180</v>
      </c>
      <c r="G40" s="5">
        <v>132</v>
      </c>
      <c r="H40" s="5">
        <v>127</v>
      </c>
    </row>
    <row r="41" spans="1:9" x14ac:dyDescent="0.15">
      <c r="A41" s="7"/>
      <c r="B41" s="7"/>
      <c r="C41" s="7">
        <v>4</v>
      </c>
      <c r="D41" s="5">
        <v>107</v>
      </c>
      <c r="E41" s="7">
        <v>189</v>
      </c>
      <c r="F41" s="5">
        <v>190</v>
      </c>
      <c r="G41" s="5">
        <v>129</v>
      </c>
      <c r="H41" s="5">
        <v>115</v>
      </c>
    </row>
    <row r="42" spans="1:9" x14ac:dyDescent="0.15">
      <c r="A42" s="7"/>
      <c r="B42" s="7"/>
      <c r="C42" s="7">
        <v>5</v>
      </c>
      <c r="D42" s="5">
        <v>135</v>
      </c>
      <c r="E42" s="7">
        <v>260</v>
      </c>
      <c r="F42" s="5">
        <v>231</v>
      </c>
      <c r="G42" s="5">
        <v>184</v>
      </c>
      <c r="H42" s="5">
        <v>144</v>
      </c>
    </row>
    <row r="43" spans="1:9" x14ac:dyDescent="0.15">
      <c r="A43" s="7"/>
      <c r="B43" s="7"/>
      <c r="C43" s="7">
        <v>6</v>
      </c>
      <c r="D43" s="5">
        <v>122</v>
      </c>
      <c r="E43" s="7">
        <v>193</v>
      </c>
      <c r="F43" s="5">
        <v>169</v>
      </c>
      <c r="G43" s="5">
        <v>134</v>
      </c>
      <c r="H43" s="5">
        <v>111</v>
      </c>
    </row>
    <row r="44" spans="1:9" x14ac:dyDescent="0.15">
      <c r="A44" s="7"/>
      <c r="B44" s="7"/>
      <c r="C44" s="7">
        <v>7</v>
      </c>
      <c r="D44" s="5">
        <v>136</v>
      </c>
      <c r="E44" s="7">
        <v>222</v>
      </c>
      <c r="F44" s="5">
        <v>195</v>
      </c>
      <c r="G44" s="5">
        <v>133</v>
      </c>
      <c r="H44" s="5">
        <v>137</v>
      </c>
    </row>
    <row r="45" spans="1:9" x14ac:dyDescent="0.15">
      <c r="A45" s="7"/>
      <c r="B45" s="7"/>
      <c r="C45" s="7">
        <v>8</v>
      </c>
      <c r="D45" s="5">
        <v>127</v>
      </c>
      <c r="E45" s="7">
        <v>241</v>
      </c>
      <c r="F45" s="5">
        <v>203</v>
      </c>
      <c r="G45" s="5">
        <v>108</v>
      </c>
      <c r="H45" s="5">
        <v>113</v>
      </c>
    </row>
    <row r="46" spans="1:9" x14ac:dyDescent="0.15">
      <c r="A46" s="7"/>
      <c r="B46" s="7"/>
      <c r="C46" s="7">
        <v>9</v>
      </c>
      <c r="D46" s="5">
        <v>147</v>
      </c>
      <c r="E46" s="7">
        <v>203</v>
      </c>
      <c r="F46" s="5">
        <v>177</v>
      </c>
      <c r="G46" s="5">
        <v>132</v>
      </c>
      <c r="H46" s="5">
        <v>120</v>
      </c>
    </row>
    <row r="47" spans="1:9" x14ac:dyDescent="0.15">
      <c r="A47" s="7"/>
      <c r="B47" s="7"/>
      <c r="C47" s="7"/>
      <c r="D47" s="5"/>
      <c r="E47" s="5"/>
      <c r="F47" s="5"/>
      <c r="G47" s="5"/>
      <c r="H47" s="5"/>
    </row>
    <row r="48" spans="1:9" x14ac:dyDescent="0.15">
      <c r="A48" s="7"/>
      <c r="B48" s="7"/>
      <c r="C48" s="7" t="s">
        <v>0</v>
      </c>
      <c r="D48" s="7">
        <f>AVERAGE(D38:D46)</f>
        <v>127.22222222222223</v>
      </c>
      <c r="E48" s="7">
        <f t="shared" ref="E48:H48" si="2">AVERAGE(E38:E46)</f>
        <v>223.33333333333334</v>
      </c>
      <c r="F48" s="7">
        <f t="shared" si="2"/>
        <v>192.66666666666666</v>
      </c>
      <c r="G48" s="7">
        <f t="shared" si="2"/>
        <v>133.11111111111111</v>
      </c>
      <c r="H48" s="7">
        <f t="shared" si="2"/>
        <v>122</v>
      </c>
      <c r="I48" s="7"/>
    </row>
    <row r="49" spans="1:9" x14ac:dyDescent="0.15">
      <c r="A49" s="7"/>
      <c r="B49" s="7"/>
      <c r="C49" s="7" t="s">
        <v>1</v>
      </c>
      <c r="D49" s="7">
        <f>STDEV(D38:D46)</f>
        <v>18.356046536344508</v>
      </c>
      <c r="E49" s="7">
        <f t="shared" ref="E49:H49" si="3">STDEV(E38:E46)</f>
        <v>35</v>
      </c>
      <c r="F49" s="7">
        <f t="shared" si="3"/>
        <v>29.736341402398512</v>
      </c>
      <c r="G49" s="7">
        <f t="shared" si="3"/>
        <v>21.601183095171187</v>
      </c>
      <c r="H49" s="7">
        <f t="shared" si="3"/>
        <v>12.031209415515965</v>
      </c>
      <c r="I49" s="7"/>
    </row>
    <row r="50" spans="1:9" x14ac:dyDescent="0.15">
      <c r="A50" s="7"/>
      <c r="B50" s="7"/>
      <c r="C50" s="7" t="s">
        <v>2</v>
      </c>
      <c r="D50" s="5">
        <f>D49/SQRT(9)</f>
        <v>6.1186821787815022</v>
      </c>
      <c r="E50" s="5">
        <f t="shared" ref="E50:H50" si="4">E49/SQRT(9)</f>
        <v>11.666666666666666</v>
      </c>
      <c r="F50" s="5">
        <f t="shared" si="4"/>
        <v>9.9121138007995047</v>
      </c>
      <c r="G50" s="5">
        <f t="shared" si="4"/>
        <v>7.2003943650570621</v>
      </c>
      <c r="H50" s="5">
        <f t="shared" si="4"/>
        <v>4.010403138505322</v>
      </c>
      <c r="I50" s="7"/>
    </row>
    <row r="51" spans="1:9" x14ac:dyDescent="0.15">
      <c r="A51" s="7"/>
      <c r="B51" s="5"/>
      <c r="C51" s="5"/>
      <c r="D51" s="5"/>
      <c r="E51" s="5"/>
      <c r="F51" s="5"/>
      <c r="G51" s="5"/>
      <c r="H51" s="5"/>
    </row>
    <row r="52" spans="1:9" x14ac:dyDescent="0.15">
      <c r="A52" s="7"/>
      <c r="B52" s="5"/>
      <c r="C52" s="5"/>
      <c r="D52" s="5"/>
      <c r="E52" s="5"/>
      <c r="F52" s="5"/>
      <c r="G52" s="5"/>
      <c r="H52" s="5"/>
    </row>
    <row r="53" spans="1:9" x14ac:dyDescent="0.15">
      <c r="A53" s="7"/>
      <c r="B53" s="7"/>
      <c r="C53" s="7"/>
      <c r="D53" s="10">
        <v>0</v>
      </c>
      <c r="E53" s="10">
        <v>15</v>
      </c>
      <c r="F53" s="10">
        <v>30</v>
      </c>
      <c r="G53" s="10">
        <v>60</v>
      </c>
      <c r="H53" s="10">
        <v>120</v>
      </c>
    </row>
    <row r="54" spans="1:9" x14ac:dyDescent="0.15">
      <c r="A54" s="7"/>
      <c r="B54" s="7" t="s">
        <v>4</v>
      </c>
      <c r="C54" s="7">
        <v>1</v>
      </c>
      <c r="D54" s="5">
        <v>118</v>
      </c>
      <c r="E54" s="7">
        <v>236</v>
      </c>
      <c r="F54" s="5">
        <v>206</v>
      </c>
      <c r="G54" s="5">
        <v>148</v>
      </c>
      <c r="H54" s="5">
        <v>111</v>
      </c>
    </row>
    <row r="55" spans="1:9" x14ac:dyDescent="0.15">
      <c r="A55" s="7"/>
      <c r="B55" s="7"/>
      <c r="C55" s="7">
        <v>2</v>
      </c>
      <c r="D55" s="5">
        <v>133</v>
      </c>
      <c r="E55" s="7">
        <v>231</v>
      </c>
      <c r="F55" s="5">
        <v>170</v>
      </c>
      <c r="G55" s="5">
        <v>121</v>
      </c>
      <c r="H55" s="5">
        <v>98</v>
      </c>
    </row>
    <row r="56" spans="1:9" x14ac:dyDescent="0.15">
      <c r="A56" s="7"/>
      <c r="B56" s="7"/>
      <c r="C56" s="7">
        <v>3</v>
      </c>
      <c r="D56" s="5">
        <v>125</v>
      </c>
      <c r="E56" s="7">
        <v>175</v>
      </c>
      <c r="F56" s="5">
        <v>165</v>
      </c>
      <c r="G56" s="5">
        <v>110</v>
      </c>
      <c r="H56" s="5">
        <v>106</v>
      </c>
    </row>
    <row r="57" spans="1:9" x14ac:dyDescent="0.15">
      <c r="A57" s="7"/>
      <c r="B57" s="7"/>
      <c r="C57" s="7">
        <v>4</v>
      </c>
      <c r="D57" s="5">
        <v>96</v>
      </c>
      <c r="E57" s="7">
        <v>222</v>
      </c>
      <c r="F57" s="5">
        <v>189</v>
      </c>
      <c r="G57" s="5">
        <v>132</v>
      </c>
      <c r="H57" s="5">
        <v>113</v>
      </c>
    </row>
    <row r="58" spans="1:9" x14ac:dyDescent="0.15">
      <c r="A58" s="7"/>
      <c r="B58" s="7"/>
      <c r="C58" s="7">
        <v>5</v>
      </c>
      <c r="D58" s="5">
        <v>98</v>
      </c>
      <c r="E58" s="7">
        <v>190</v>
      </c>
      <c r="F58" s="5">
        <v>144</v>
      </c>
      <c r="G58" s="5">
        <v>107</v>
      </c>
      <c r="H58" s="5">
        <v>102</v>
      </c>
    </row>
    <row r="59" spans="1:9" x14ac:dyDescent="0.15">
      <c r="A59" s="7"/>
      <c r="B59" s="7"/>
      <c r="C59" s="7">
        <v>6</v>
      </c>
      <c r="D59" s="5">
        <v>137</v>
      </c>
      <c r="E59" s="7">
        <v>235</v>
      </c>
      <c r="F59" s="5">
        <v>205</v>
      </c>
      <c r="G59" s="5">
        <v>126</v>
      </c>
      <c r="H59" s="5">
        <v>122</v>
      </c>
    </row>
    <row r="60" spans="1:9" x14ac:dyDescent="0.15">
      <c r="A60" s="7"/>
      <c r="B60" s="7"/>
      <c r="C60" s="7">
        <v>7</v>
      </c>
      <c r="D60" s="5">
        <v>107</v>
      </c>
      <c r="E60" s="7">
        <v>228</v>
      </c>
      <c r="F60" s="5">
        <v>221</v>
      </c>
      <c r="G60" s="5">
        <v>137</v>
      </c>
      <c r="H60" s="5">
        <v>117</v>
      </c>
    </row>
    <row r="61" spans="1:9" x14ac:dyDescent="0.15">
      <c r="A61" s="7"/>
      <c r="B61" s="7"/>
      <c r="C61" s="7">
        <v>8</v>
      </c>
      <c r="D61" s="5">
        <v>105</v>
      </c>
      <c r="E61" s="7">
        <v>222</v>
      </c>
      <c r="F61" s="5">
        <v>132</v>
      </c>
      <c r="G61" s="5">
        <v>90</v>
      </c>
      <c r="H61" s="5">
        <v>99</v>
      </c>
    </row>
    <row r="62" spans="1:9" x14ac:dyDescent="0.15">
      <c r="A62" s="7"/>
      <c r="B62" s="7"/>
      <c r="C62" s="7"/>
      <c r="D62" s="5"/>
      <c r="E62" s="5"/>
      <c r="F62" s="5"/>
      <c r="G62" s="5"/>
      <c r="H62" s="5"/>
    </row>
    <row r="63" spans="1:9" x14ac:dyDescent="0.15">
      <c r="A63" s="7"/>
      <c r="B63" s="7"/>
      <c r="C63" s="7" t="s">
        <v>0</v>
      </c>
      <c r="D63" s="7">
        <f>AVERAGE(D54:D61)</f>
        <v>114.875</v>
      </c>
      <c r="E63" s="7">
        <f t="shared" ref="E63:H63" si="5">AVERAGE(E54:E61)</f>
        <v>217.375</v>
      </c>
      <c r="F63" s="7">
        <f t="shared" si="5"/>
        <v>179</v>
      </c>
      <c r="G63" s="7">
        <f t="shared" si="5"/>
        <v>121.375</v>
      </c>
      <c r="H63" s="7">
        <f t="shared" si="5"/>
        <v>108.5</v>
      </c>
      <c r="I63" s="7"/>
    </row>
    <row r="64" spans="1:9" x14ac:dyDescent="0.15">
      <c r="A64" s="7"/>
      <c r="B64" s="7"/>
      <c r="C64" s="7" t="s">
        <v>1</v>
      </c>
      <c r="D64" s="7">
        <f>STDEV(D54:D61)</f>
        <v>15.724753007372076</v>
      </c>
      <c r="E64" s="7">
        <f t="shared" ref="E64:H64" si="6">STDEV(E54:E61)</f>
        <v>22.500396821897546</v>
      </c>
      <c r="F64" s="7">
        <f t="shared" si="6"/>
        <v>31.577568892219318</v>
      </c>
      <c r="G64" s="7">
        <f t="shared" si="6"/>
        <v>18.546755588434944</v>
      </c>
      <c r="H64" s="7">
        <f t="shared" si="6"/>
        <v>8.7013956187663197</v>
      </c>
      <c r="I64" s="7"/>
    </row>
    <row r="65" spans="1:9" x14ac:dyDescent="0.15">
      <c r="A65" s="7"/>
      <c r="B65" s="7"/>
      <c r="C65" s="7" t="s">
        <v>2</v>
      </c>
      <c r="D65" s="5">
        <f>D64/SQRT(8)</f>
        <v>5.5595397419981758</v>
      </c>
      <c r="E65" s="5">
        <f t="shared" ref="E65:H65" si="7">E64/SQRT(8)</f>
        <v>7.9550915860759979</v>
      </c>
      <c r="F65" s="5">
        <f t="shared" si="7"/>
        <v>11.164356548536826</v>
      </c>
      <c r="G65" s="5">
        <f t="shared" si="7"/>
        <v>6.5572683227959221</v>
      </c>
      <c r="H65" s="5">
        <f t="shared" si="7"/>
        <v>3.0764079239082895</v>
      </c>
      <c r="I65" s="7"/>
    </row>
    <row r="66" spans="1:9" x14ac:dyDescent="0.15">
      <c r="A66" s="7"/>
      <c r="B66" s="7"/>
      <c r="C66" s="7" t="s">
        <v>10</v>
      </c>
      <c r="D66" s="7">
        <f>_xlfn.T.TEST(D38:D46,D54:D61,2,2)</f>
        <v>0.15977734210826011</v>
      </c>
      <c r="E66" s="7">
        <f>_xlfn.T.TEST(E38:E46,E54:E61,2,2)</f>
        <v>0.68679627993063619</v>
      </c>
      <c r="F66" s="7">
        <f>_xlfn.T.TEST(F38:F46,F54:F61,2,2)</f>
        <v>0.37270806741253448</v>
      </c>
      <c r="G66" s="7">
        <f>_xlfn.T.TEST(G38:G46,G54:G61,2,2)</f>
        <v>0.251127518435453</v>
      </c>
      <c r="H66" s="7">
        <f>_xlfn.T.TEST(H38:H46,H54:H61,2,2)</f>
        <v>1.9352592634416084E-2</v>
      </c>
      <c r="I66" s="7"/>
    </row>
    <row r="67" spans="1:9" x14ac:dyDescent="0.15">
      <c r="B67" s="5"/>
      <c r="C67" s="5"/>
      <c r="D67" s="5"/>
      <c r="E67" s="5"/>
      <c r="F67" s="5"/>
      <c r="G67" s="5"/>
      <c r="H67" s="5"/>
    </row>
    <row r="68" spans="1:9" x14ac:dyDescent="0.15">
      <c r="B68" s="5"/>
      <c r="C68" s="5"/>
      <c r="D68" s="5"/>
      <c r="E68" s="5"/>
      <c r="F68" s="5"/>
      <c r="G68" s="5"/>
      <c r="H68" s="5"/>
    </row>
    <row r="69" spans="1:9" x14ac:dyDescent="0.15">
      <c r="B69" s="5"/>
      <c r="C69" s="5"/>
      <c r="D69" s="5"/>
      <c r="E69" s="5"/>
      <c r="F69" s="5"/>
      <c r="G69" s="5"/>
      <c r="H69" s="5"/>
    </row>
    <row r="70" spans="1:9" x14ac:dyDescent="0.15">
      <c r="B70" s="5"/>
      <c r="C70" s="5"/>
      <c r="D70" s="5"/>
      <c r="E70" s="5"/>
      <c r="F70" s="5"/>
      <c r="G70" s="5"/>
      <c r="H70" s="5"/>
    </row>
    <row r="71" spans="1:9" x14ac:dyDescent="0.15">
      <c r="B71" s="5"/>
      <c r="C71" s="5"/>
      <c r="D71" s="5"/>
      <c r="E71" s="5"/>
      <c r="F71" s="5"/>
      <c r="G71" s="5"/>
      <c r="H71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95"/>
  <sheetViews>
    <sheetView workbookViewId="0">
      <selection activeCell="K66" sqref="K66"/>
    </sheetView>
  </sheetViews>
  <sheetFormatPr baseColWidth="10" defaultRowHeight="14" x14ac:dyDescent="0.15"/>
  <cols>
    <col min="1" max="16384" width="10.83203125" style="1"/>
  </cols>
  <sheetData>
    <row r="3" spans="1:18" x14ac:dyDescent="0.1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x14ac:dyDescent="0.15">
      <c r="A5" s="7" t="s">
        <v>12</v>
      </c>
      <c r="B5" s="7"/>
      <c r="C5" s="7"/>
      <c r="D5" s="6">
        <v>0</v>
      </c>
      <c r="E5" s="6">
        <v>15</v>
      </c>
      <c r="F5" s="6">
        <v>30</v>
      </c>
      <c r="G5" s="6">
        <v>60</v>
      </c>
      <c r="H5" s="6">
        <v>120</v>
      </c>
      <c r="I5" s="7" t="s">
        <v>11</v>
      </c>
      <c r="J5" s="7"/>
      <c r="K5" s="7"/>
      <c r="L5" s="7"/>
      <c r="M5" s="7"/>
      <c r="N5" s="7"/>
      <c r="O5" s="7"/>
      <c r="P5" s="7"/>
      <c r="Q5" s="7"/>
      <c r="R5" s="7"/>
    </row>
    <row r="6" spans="1:18" x14ac:dyDescent="0.15">
      <c r="A6" s="7"/>
      <c r="B6" s="7" t="s">
        <v>5</v>
      </c>
      <c r="C6" s="7">
        <v>1</v>
      </c>
      <c r="D6" s="7">
        <v>196</v>
      </c>
      <c r="E6" s="7">
        <v>147</v>
      </c>
      <c r="F6" s="7">
        <v>90</v>
      </c>
      <c r="G6" s="7">
        <v>88</v>
      </c>
      <c r="H6" s="7">
        <v>113</v>
      </c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x14ac:dyDescent="0.15">
      <c r="A7" s="7"/>
      <c r="B7" s="7"/>
      <c r="C7" s="7">
        <v>2</v>
      </c>
      <c r="D7" s="7">
        <v>204</v>
      </c>
      <c r="E7" s="7">
        <v>190</v>
      </c>
      <c r="F7" s="7">
        <v>129</v>
      </c>
      <c r="G7" s="7">
        <v>147</v>
      </c>
      <c r="H7" s="7">
        <v>136</v>
      </c>
      <c r="I7" s="7"/>
      <c r="J7" s="7"/>
      <c r="K7" s="7"/>
      <c r="L7" s="7"/>
      <c r="M7" s="7"/>
      <c r="N7" s="7"/>
      <c r="O7" s="7"/>
      <c r="P7" s="7"/>
      <c r="Q7" s="7"/>
      <c r="R7" s="7"/>
    </row>
    <row r="8" spans="1:18" x14ac:dyDescent="0.15">
      <c r="A8" s="7"/>
      <c r="B8" s="7"/>
      <c r="C8" s="7">
        <v>3</v>
      </c>
      <c r="D8" s="7">
        <v>177</v>
      </c>
      <c r="E8" s="7">
        <v>179</v>
      </c>
      <c r="F8" s="7">
        <v>103</v>
      </c>
      <c r="G8" s="7">
        <v>88</v>
      </c>
      <c r="H8" s="7">
        <v>98</v>
      </c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 x14ac:dyDescent="0.15">
      <c r="A9" s="7"/>
      <c r="B9" s="7"/>
      <c r="C9" s="7">
        <v>4</v>
      </c>
      <c r="D9" s="7">
        <v>175</v>
      </c>
      <c r="E9" s="7">
        <v>133</v>
      </c>
      <c r="F9" s="7">
        <v>102</v>
      </c>
      <c r="G9" s="7">
        <v>88</v>
      </c>
      <c r="H9" s="7">
        <v>128</v>
      </c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 x14ac:dyDescent="0.15">
      <c r="A10" s="7"/>
      <c r="B10" s="7"/>
      <c r="C10" s="7">
        <v>5</v>
      </c>
      <c r="D10" s="7">
        <v>142</v>
      </c>
      <c r="E10" s="7">
        <v>121</v>
      </c>
      <c r="F10" s="7">
        <v>86</v>
      </c>
      <c r="G10" s="7">
        <v>89</v>
      </c>
      <c r="H10" s="7">
        <v>125</v>
      </c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 x14ac:dyDescent="0.15">
      <c r="A11" s="7"/>
      <c r="B11" s="7"/>
      <c r="C11" s="7">
        <v>6</v>
      </c>
      <c r="D11" s="7">
        <v>142</v>
      </c>
      <c r="E11" s="7">
        <v>192</v>
      </c>
      <c r="F11" s="7">
        <v>176</v>
      </c>
      <c r="G11" s="7">
        <v>214</v>
      </c>
      <c r="H11" s="7">
        <v>189</v>
      </c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 x14ac:dyDescent="0.15">
      <c r="A12" s="7"/>
      <c r="B12" s="7"/>
      <c r="C12" s="7">
        <v>7</v>
      </c>
      <c r="D12" s="7">
        <v>152</v>
      </c>
      <c r="E12" s="7">
        <v>113</v>
      </c>
      <c r="F12" s="7">
        <v>135</v>
      </c>
      <c r="G12" s="7">
        <v>166</v>
      </c>
      <c r="H12" s="7">
        <v>121</v>
      </c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x14ac:dyDescent="0.15">
      <c r="A13" s="7"/>
      <c r="B13" s="7"/>
      <c r="C13" s="7">
        <v>8</v>
      </c>
      <c r="D13" s="7">
        <v>161</v>
      </c>
      <c r="E13" s="7">
        <v>146</v>
      </c>
      <c r="F13" s="7">
        <v>82</v>
      </c>
      <c r="G13" s="7">
        <v>67</v>
      </c>
      <c r="H13" s="7">
        <v>99</v>
      </c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 x14ac:dyDescent="0.15">
      <c r="A14" s="7"/>
      <c r="B14" s="7"/>
      <c r="C14" s="7" t="s">
        <v>0</v>
      </c>
      <c r="D14" s="7">
        <f>AVERAGE(D6:D13)</f>
        <v>168.625</v>
      </c>
      <c r="E14" s="7">
        <f>AVERAGE(E6:E13)</f>
        <v>152.625</v>
      </c>
      <c r="F14" s="7">
        <f>AVERAGE(F6:F13)</f>
        <v>112.875</v>
      </c>
      <c r="G14" s="7">
        <f>AVERAGE(G6:G13)</f>
        <v>118.375</v>
      </c>
      <c r="H14" s="7">
        <f>AVERAGE(H6:H13)</f>
        <v>126.125</v>
      </c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 x14ac:dyDescent="0.15">
      <c r="A15" s="7"/>
      <c r="B15" s="7"/>
      <c r="C15" s="7" t="s">
        <v>1</v>
      </c>
      <c r="D15" s="7">
        <f>STDEV(D6:D13)</f>
        <v>23.494300220631022</v>
      </c>
      <c r="E15" s="7">
        <f>STDEV(E6:E13)</f>
        <v>30.877349534662368</v>
      </c>
      <c r="F15" s="7">
        <f>STDEV(F6:F13)</f>
        <v>31.957281754599485</v>
      </c>
      <c r="G15" s="7">
        <f>STDEV(G6:G13)</f>
        <v>51.411331435783687</v>
      </c>
      <c r="H15" s="7">
        <f>STDEV(H6:H13)</f>
        <v>28.737419607791608</v>
      </c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 x14ac:dyDescent="0.15">
      <c r="A16" s="7"/>
      <c r="B16" s="7"/>
      <c r="C16" s="7" t="s">
        <v>2</v>
      </c>
      <c r="D16" s="5">
        <f>D15/SQRT(8)</f>
        <v>8.3064895026203978</v>
      </c>
      <c r="E16" s="5">
        <f t="shared" ref="E16:H16" si="0">E15/SQRT(8)</f>
        <v>10.916791620513523</v>
      </c>
      <c r="F16" s="5">
        <f t="shared" si="0"/>
        <v>11.298605318483212</v>
      </c>
      <c r="G16" s="5">
        <f t="shared" si="0"/>
        <v>18.176650544035883</v>
      </c>
      <c r="H16" s="5">
        <f t="shared" si="0"/>
        <v>10.16021213923635</v>
      </c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 x14ac:dyDescent="0.15">
      <c r="B20" s="7"/>
      <c r="C20" s="7"/>
      <c r="D20" s="6">
        <v>0</v>
      </c>
      <c r="E20" s="6">
        <v>15</v>
      </c>
      <c r="F20" s="6">
        <v>30</v>
      </c>
      <c r="G20" s="6">
        <v>60</v>
      </c>
      <c r="H20" s="6">
        <v>120</v>
      </c>
      <c r="I20" s="7" t="s">
        <v>11</v>
      </c>
      <c r="J20" s="7"/>
      <c r="K20" s="7"/>
      <c r="L20" s="7"/>
      <c r="M20" s="7"/>
      <c r="N20" s="7"/>
      <c r="O20" s="7"/>
      <c r="P20" s="7"/>
      <c r="Q20" s="7"/>
      <c r="R20" s="7"/>
    </row>
    <row r="21" spans="1:18" x14ac:dyDescent="0.15">
      <c r="A21" s="7"/>
      <c r="B21" s="7" t="s">
        <v>4</v>
      </c>
      <c r="C21" s="7">
        <v>1</v>
      </c>
      <c r="D21" s="7">
        <v>183</v>
      </c>
      <c r="E21" s="7">
        <v>122</v>
      </c>
      <c r="F21" s="7">
        <v>102</v>
      </c>
      <c r="G21" s="7">
        <v>72</v>
      </c>
      <c r="H21" s="7">
        <v>116</v>
      </c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 x14ac:dyDescent="0.15">
      <c r="A22" s="7"/>
      <c r="B22" s="7"/>
      <c r="C22" s="7">
        <v>2</v>
      </c>
      <c r="D22" s="7">
        <v>186</v>
      </c>
      <c r="E22" s="7">
        <v>127</v>
      </c>
      <c r="F22" s="7">
        <v>110</v>
      </c>
      <c r="G22" s="7">
        <v>90</v>
      </c>
      <c r="H22" s="7">
        <v>99</v>
      </c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x14ac:dyDescent="0.15">
      <c r="A23" s="7"/>
      <c r="B23" s="7"/>
      <c r="C23" s="7">
        <v>3</v>
      </c>
      <c r="D23" s="7">
        <v>172</v>
      </c>
      <c r="E23" s="7">
        <v>90</v>
      </c>
      <c r="F23" s="7">
        <v>88</v>
      </c>
      <c r="G23" s="7">
        <v>84</v>
      </c>
      <c r="H23" s="7">
        <v>111</v>
      </c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x14ac:dyDescent="0.15">
      <c r="A24" s="7"/>
      <c r="B24" s="7"/>
      <c r="C24" s="7">
        <v>4</v>
      </c>
      <c r="D24" s="7">
        <v>190</v>
      </c>
      <c r="E24" s="7">
        <v>110</v>
      </c>
      <c r="F24" s="7">
        <v>91</v>
      </c>
      <c r="G24" s="7">
        <v>104</v>
      </c>
      <c r="H24" s="7">
        <v>110</v>
      </c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 x14ac:dyDescent="0.15">
      <c r="A25" s="7"/>
      <c r="B25" s="7"/>
      <c r="C25" s="7">
        <v>5</v>
      </c>
      <c r="D25" s="7">
        <v>190</v>
      </c>
      <c r="E25" s="7">
        <v>132</v>
      </c>
      <c r="F25" s="7">
        <v>124</v>
      </c>
      <c r="G25" s="7">
        <v>80</v>
      </c>
      <c r="H25" s="7">
        <v>64</v>
      </c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1:18" x14ac:dyDescent="0.15">
      <c r="A26" s="7"/>
      <c r="B26" s="7"/>
      <c r="C26" s="7">
        <v>6</v>
      </c>
      <c r="D26" s="7">
        <v>167</v>
      </c>
      <c r="E26" s="7">
        <v>127</v>
      </c>
      <c r="F26" s="7">
        <v>104</v>
      </c>
      <c r="G26" s="7">
        <v>118</v>
      </c>
      <c r="H26" s="7">
        <v>132</v>
      </c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x14ac:dyDescent="0.15">
      <c r="A27" s="7"/>
      <c r="B27" s="7"/>
      <c r="C27" s="7">
        <v>7</v>
      </c>
      <c r="D27" s="7">
        <v>165</v>
      </c>
      <c r="E27" s="7">
        <v>117</v>
      </c>
      <c r="F27" s="7">
        <v>115</v>
      </c>
      <c r="G27" s="7">
        <v>130</v>
      </c>
      <c r="H27" s="7">
        <v>116</v>
      </c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x14ac:dyDescent="0.15">
      <c r="A28" s="7"/>
      <c r="B28" s="7"/>
      <c r="C28" s="7">
        <v>8</v>
      </c>
      <c r="D28" s="7">
        <v>152</v>
      </c>
      <c r="E28" s="7">
        <v>135</v>
      </c>
      <c r="F28" s="7">
        <v>119</v>
      </c>
      <c r="G28" s="7">
        <v>121</v>
      </c>
      <c r="H28" s="7">
        <v>132</v>
      </c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x14ac:dyDescent="0.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1:18" x14ac:dyDescent="0.15">
      <c r="A31" s="7"/>
      <c r="B31" s="7"/>
      <c r="C31" s="7" t="s">
        <v>0</v>
      </c>
      <c r="D31" s="7">
        <f>AVERAGE(D21:D29)</f>
        <v>175.625</v>
      </c>
      <c r="E31" s="7">
        <f>AVERAGE(E21:E29)</f>
        <v>120</v>
      </c>
      <c r="F31" s="7">
        <f>AVERAGE(F21:F29)</f>
        <v>106.625</v>
      </c>
      <c r="G31" s="7">
        <f>AVERAGE(G21:G29)</f>
        <v>99.875</v>
      </c>
      <c r="H31" s="7">
        <f>AVERAGE(H21:H29)</f>
        <v>110</v>
      </c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x14ac:dyDescent="0.15">
      <c r="A32" s="7"/>
      <c r="B32" s="7"/>
      <c r="C32" s="7" t="s">
        <v>1</v>
      </c>
      <c r="D32" s="7">
        <f>STDEV(D21:D29)</f>
        <v>13.804114293520298</v>
      </c>
      <c r="E32" s="7">
        <f>STDEV(E21:E29)</f>
        <v>14.540583599999398</v>
      </c>
      <c r="F32" s="7">
        <f>STDEV(F21:F29)</f>
        <v>12.850097275896397</v>
      </c>
      <c r="G32" s="7">
        <f>STDEV(G21:G29)</f>
        <v>21.450524469112636</v>
      </c>
      <c r="H32" s="7">
        <f>STDEV(H21:H29)</f>
        <v>21.639910218984603</v>
      </c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x14ac:dyDescent="0.15">
      <c r="A33" s="7"/>
      <c r="B33" s="7"/>
      <c r="C33" s="7" t="s">
        <v>2</v>
      </c>
      <c r="D33" s="5">
        <f>D32/SQRT(8)</f>
        <v>4.8804914126111747</v>
      </c>
      <c r="E33" s="5">
        <f t="shared" ref="E33" si="1">E32/SQRT(8)</f>
        <v>5.1408726329847374</v>
      </c>
      <c r="F33" s="5">
        <f t="shared" ref="F33" si="2">F32/SQRT(8)</f>
        <v>4.5431954613465617</v>
      </c>
      <c r="G33" s="5">
        <f t="shared" ref="G33" si="3">G32/SQRT(8)</f>
        <v>7.5839056560587554</v>
      </c>
      <c r="H33" s="5">
        <f t="shared" ref="H33" si="4">H32/SQRT(8)</f>
        <v>7.6508636300560395</v>
      </c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1:18" x14ac:dyDescent="0.15">
      <c r="A34" s="7"/>
      <c r="B34" s="7"/>
      <c r="C34" s="7" t="s">
        <v>10</v>
      </c>
      <c r="D34" s="7">
        <f>_xlfn.T.TEST(D6:D13,D21:D29,2,2)</f>
        <v>0.47945547552794854</v>
      </c>
      <c r="E34" s="7">
        <f>_xlfn.T.TEST(E6:E13,E21:E29,2,2)</f>
        <v>1.7131216006856267E-2</v>
      </c>
      <c r="F34" s="7">
        <f>_xlfn.T.TEST(F6:F13,F21:F29,2,2)</f>
        <v>0.61579446369525026</v>
      </c>
      <c r="G34" s="7">
        <f>_xlfn.T.TEST(G6:G13,G21:G29,2,2)</f>
        <v>0.36349676788510754</v>
      </c>
      <c r="H34" s="7">
        <f>_xlfn.T.TEST(H6:H13,H21:H29,2,2)</f>
        <v>0.22554376117286323</v>
      </c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x14ac:dyDescent="0.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 x14ac:dyDescent="0.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18" x14ac:dyDescent="0.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 x14ac:dyDescent="0.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 x14ac:dyDescent="0.15">
      <c r="A39" s="7" t="s">
        <v>13</v>
      </c>
      <c r="B39" s="7"/>
      <c r="C39" s="7"/>
      <c r="D39" s="6">
        <v>0</v>
      </c>
      <c r="E39" s="6">
        <v>15</v>
      </c>
      <c r="F39" s="6">
        <v>30</v>
      </c>
      <c r="G39" s="6">
        <v>60</v>
      </c>
      <c r="H39" s="6">
        <v>90</v>
      </c>
      <c r="I39" s="9">
        <v>120</v>
      </c>
      <c r="J39" s="7" t="s">
        <v>11</v>
      </c>
      <c r="K39" s="7"/>
      <c r="L39" s="7"/>
      <c r="M39" s="7"/>
      <c r="N39" s="7"/>
      <c r="O39" s="7"/>
      <c r="P39" s="7"/>
      <c r="Q39" s="7"/>
      <c r="R39" s="7"/>
    </row>
    <row r="40" spans="1:18" x14ac:dyDescent="0.15">
      <c r="A40" s="7"/>
      <c r="B40" s="7" t="s">
        <v>5</v>
      </c>
      <c r="C40" s="7">
        <v>1</v>
      </c>
      <c r="D40" s="7">
        <v>292</v>
      </c>
      <c r="E40" s="7">
        <v>220</v>
      </c>
      <c r="F40" s="7">
        <v>137</v>
      </c>
      <c r="G40" s="7">
        <v>81</v>
      </c>
      <c r="H40" s="7">
        <v>97</v>
      </c>
      <c r="I40" s="8">
        <v>113</v>
      </c>
      <c r="J40" s="7"/>
      <c r="K40" s="7"/>
      <c r="L40" s="7"/>
      <c r="M40" s="7"/>
      <c r="N40" s="7"/>
      <c r="O40" s="7"/>
      <c r="P40" s="7"/>
      <c r="Q40" s="7"/>
      <c r="R40" s="7"/>
    </row>
    <row r="41" spans="1:18" x14ac:dyDescent="0.15">
      <c r="A41" s="7"/>
      <c r="B41" s="7"/>
      <c r="C41" s="7">
        <v>2</v>
      </c>
      <c r="D41" s="7">
        <v>154</v>
      </c>
      <c r="E41" s="7">
        <v>103</v>
      </c>
      <c r="F41" s="7">
        <v>85</v>
      </c>
      <c r="G41" s="7">
        <v>50</v>
      </c>
      <c r="H41" s="7">
        <v>62</v>
      </c>
      <c r="I41" s="8">
        <v>79</v>
      </c>
      <c r="J41" s="7"/>
      <c r="K41" s="7"/>
      <c r="L41" s="7"/>
      <c r="M41" s="7"/>
      <c r="N41" s="7"/>
      <c r="O41" s="7"/>
      <c r="P41" s="7"/>
      <c r="Q41" s="7"/>
      <c r="R41" s="7"/>
    </row>
    <row r="42" spans="1:18" x14ac:dyDescent="0.15">
      <c r="A42" s="7"/>
      <c r="B42" s="7"/>
      <c r="C42" s="7">
        <v>3</v>
      </c>
      <c r="D42" s="7">
        <v>223</v>
      </c>
      <c r="E42" s="7">
        <v>182</v>
      </c>
      <c r="F42" s="7">
        <v>123</v>
      </c>
      <c r="G42" s="7">
        <v>101</v>
      </c>
      <c r="H42" s="7">
        <v>213</v>
      </c>
      <c r="I42" s="8">
        <v>205</v>
      </c>
      <c r="J42" s="7"/>
      <c r="K42" s="7"/>
      <c r="L42" s="7"/>
      <c r="M42" s="7"/>
      <c r="N42" s="7"/>
      <c r="O42" s="7"/>
      <c r="P42" s="7"/>
      <c r="Q42" s="7"/>
      <c r="R42" s="7"/>
    </row>
    <row r="43" spans="1:18" x14ac:dyDescent="0.15">
      <c r="A43" s="7"/>
      <c r="B43" s="7"/>
      <c r="C43" s="7">
        <v>4</v>
      </c>
      <c r="D43" s="7">
        <v>148</v>
      </c>
      <c r="E43" s="7">
        <v>97</v>
      </c>
      <c r="F43" s="7">
        <v>94</v>
      </c>
      <c r="G43" s="7">
        <v>74</v>
      </c>
      <c r="H43" s="7">
        <v>88</v>
      </c>
      <c r="I43" s="8">
        <v>101</v>
      </c>
      <c r="J43" s="7"/>
      <c r="K43" s="7"/>
      <c r="L43" s="7"/>
      <c r="M43" s="7"/>
      <c r="N43" s="7"/>
      <c r="O43" s="7"/>
      <c r="P43" s="7"/>
      <c r="Q43" s="7"/>
      <c r="R43" s="7"/>
    </row>
    <row r="44" spans="1:18" x14ac:dyDescent="0.15">
      <c r="A44" s="7"/>
      <c r="B44" s="7"/>
      <c r="C44" s="7">
        <v>5</v>
      </c>
      <c r="D44" s="7">
        <v>215</v>
      </c>
      <c r="E44" s="7">
        <v>179</v>
      </c>
      <c r="F44" s="7">
        <v>137</v>
      </c>
      <c r="G44" s="7">
        <v>98</v>
      </c>
      <c r="H44" s="7">
        <v>256</v>
      </c>
      <c r="I44" s="8">
        <v>305</v>
      </c>
      <c r="J44" s="7"/>
      <c r="K44" s="7"/>
      <c r="L44" s="7"/>
      <c r="M44" s="7"/>
      <c r="N44" s="7"/>
      <c r="O44" s="7"/>
      <c r="P44" s="7"/>
      <c r="Q44" s="7"/>
      <c r="R44" s="7"/>
    </row>
    <row r="45" spans="1:18" x14ac:dyDescent="0.15">
      <c r="A45" s="7"/>
      <c r="B45" s="7"/>
      <c r="C45" s="7">
        <v>6</v>
      </c>
      <c r="D45" s="7">
        <v>216</v>
      </c>
      <c r="E45" s="7">
        <v>140</v>
      </c>
      <c r="F45" s="7">
        <v>121</v>
      </c>
      <c r="G45" s="7">
        <v>147</v>
      </c>
      <c r="H45" s="7">
        <v>142</v>
      </c>
      <c r="I45" s="8">
        <v>184</v>
      </c>
      <c r="J45" s="7"/>
      <c r="K45" s="7"/>
      <c r="L45" s="7"/>
      <c r="M45" s="7"/>
      <c r="N45" s="7"/>
      <c r="O45" s="7"/>
      <c r="P45" s="7"/>
      <c r="Q45" s="7"/>
      <c r="R45" s="7"/>
    </row>
    <row r="46" spans="1:18" x14ac:dyDescent="0.15">
      <c r="A46" s="7"/>
      <c r="B46" s="7"/>
      <c r="C46" s="7">
        <v>7</v>
      </c>
      <c r="D46" s="7">
        <v>196</v>
      </c>
      <c r="E46" s="7">
        <v>155</v>
      </c>
      <c r="F46" s="7">
        <v>87</v>
      </c>
      <c r="G46" s="7">
        <v>56</v>
      </c>
      <c r="H46" s="7">
        <v>72</v>
      </c>
      <c r="I46" s="8">
        <v>81</v>
      </c>
      <c r="J46" s="7"/>
      <c r="K46" s="7"/>
      <c r="L46" s="7"/>
      <c r="M46" s="7"/>
      <c r="N46" s="7"/>
      <c r="O46" s="7"/>
      <c r="P46" s="7"/>
      <c r="Q46" s="7"/>
      <c r="R46" s="7"/>
    </row>
    <row r="47" spans="1:18" x14ac:dyDescent="0.15">
      <c r="A47" s="7"/>
      <c r="B47" s="7"/>
      <c r="C47" s="7">
        <v>8</v>
      </c>
      <c r="D47" s="7">
        <v>188</v>
      </c>
      <c r="E47" s="7">
        <v>111</v>
      </c>
      <c r="F47" s="7">
        <v>71</v>
      </c>
      <c r="G47" s="7">
        <v>71</v>
      </c>
      <c r="H47" s="7">
        <v>90</v>
      </c>
      <c r="I47" s="8">
        <v>102</v>
      </c>
      <c r="J47" s="7"/>
      <c r="K47" s="7"/>
      <c r="L47" s="7"/>
      <c r="M47" s="7"/>
      <c r="N47" s="7"/>
      <c r="O47" s="7"/>
      <c r="P47" s="7"/>
      <c r="Q47" s="7"/>
      <c r="R47" s="7"/>
    </row>
    <row r="48" spans="1:18" x14ac:dyDescent="0.15">
      <c r="A48" s="7"/>
      <c r="B48" s="7"/>
      <c r="C48" s="7">
        <v>9</v>
      </c>
      <c r="D48" s="7">
        <v>220</v>
      </c>
      <c r="E48" s="7">
        <v>157</v>
      </c>
      <c r="F48" s="7">
        <v>99</v>
      </c>
      <c r="G48" s="7">
        <v>87</v>
      </c>
      <c r="H48" s="7">
        <v>65</v>
      </c>
      <c r="I48" s="8">
        <v>84</v>
      </c>
      <c r="J48" s="7"/>
      <c r="K48" s="7"/>
      <c r="L48" s="7"/>
      <c r="M48" s="7"/>
      <c r="N48" s="7"/>
      <c r="O48" s="7"/>
      <c r="P48" s="7"/>
      <c r="Q48" s="7"/>
      <c r="R48" s="7"/>
    </row>
    <row r="49" spans="1:18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 x14ac:dyDescent="0.15">
      <c r="A50" s="7"/>
      <c r="B50" s="7"/>
      <c r="C50" s="7" t="s">
        <v>0</v>
      </c>
      <c r="D50" s="7">
        <f>AVERAGE(D40:D48)</f>
        <v>205.77777777777777</v>
      </c>
      <c r="E50" s="7">
        <f t="shared" ref="E50:I50" si="5">AVERAGE(E40:E48)</f>
        <v>149.33333333333334</v>
      </c>
      <c r="F50" s="7">
        <f t="shared" si="5"/>
        <v>106</v>
      </c>
      <c r="G50" s="7">
        <f t="shared" si="5"/>
        <v>85</v>
      </c>
      <c r="H50" s="7">
        <f t="shared" si="5"/>
        <v>120.55555555555556</v>
      </c>
      <c r="I50" s="7">
        <f t="shared" si="5"/>
        <v>139.33333333333334</v>
      </c>
      <c r="J50" s="7"/>
      <c r="K50" s="7"/>
      <c r="L50" s="7"/>
      <c r="M50" s="7"/>
      <c r="N50" s="7"/>
      <c r="O50" s="7"/>
      <c r="P50" s="7"/>
      <c r="Q50" s="7"/>
      <c r="R50" s="7"/>
    </row>
    <row r="51" spans="1:18" x14ac:dyDescent="0.15">
      <c r="A51" s="7"/>
      <c r="B51" s="7"/>
      <c r="C51" s="7" t="s">
        <v>1</v>
      </c>
      <c r="D51" s="7">
        <f>STDEV(D40:D48)</f>
        <v>42.652015713732041</v>
      </c>
      <c r="E51" s="7">
        <f t="shared" ref="E51:I51" si="6">STDEV(E40:E48)</f>
        <v>41.039615007940803</v>
      </c>
      <c r="F51" s="7">
        <f t="shared" si="6"/>
        <v>24.124676163629637</v>
      </c>
      <c r="G51" s="7">
        <f t="shared" si="6"/>
        <v>28.879058156387302</v>
      </c>
      <c r="H51" s="7">
        <f t="shared" si="6"/>
        <v>69.617007819769</v>
      </c>
      <c r="I51" s="7">
        <f t="shared" si="6"/>
        <v>76.985388224000019</v>
      </c>
      <c r="J51" s="7"/>
      <c r="K51" s="7"/>
      <c r="L51" s="7"/>
      <c r="M51" s="7"/>
      <c r="N51" s="7"/>
      <c r="O51" s="7"/>
      <c r="P51" s="7"/>
      <c r="Q51" s="7"/>
      <c r="R51" s="7"/>
    </row>
    <row r="52" spans="1:18" x14ac:dyDescent="0.15">
      <c r="A52" s="7"/>
      <c r="B52" s="7"/>
      <c r="C52" s="7" t="s">
        <v>2</v>
      </c>
      <c r="D52" s="5">
        <f>D51/SQRT(9)</f>
        <v>14.217338571244014</v>
      </c>
      <c r="E52" s="5">
        <f t="shared" ref="E52:I52" si="7">E51/SQRT(9)</f>
        <v>13.6798716693136</v>
      </c>
      <c r="F52" s="5">
        <f t="shared" si="7"/>
        <v>8.0415587212098796</v>
      </c>
      <c r="G52" s="5">
        <f t="shared" si="7"/>
        <v>9.6263527187957667</v>
      </c>
      <c r="H52" s="5">
        <f t="shared" si="7"/>
        <v>23.205669273256333</v>
      </c>
      <c r="I52" s="5">
        <f t="shared" si="7"/>
        <v>25.661796074666672</v>
      </c>
      <c r="J52" s="7"/>
      <c r="K52" s="7"/>
      <c r="L52" s="7"/>
      <c r="M52" s="7"/>
      <c r="N52" s="7"/>
      <c r="O52" s="7"/>
      <c r="P52" s="7"/>
      <c r="Q52" s="7"/>
      <c r="R52" s="7"/>
    </row>
    <row r="53" spans="1:18" x14ac:dyDescent="0.15">
      <c r="A53" s="7"/>
      <c r="K53" s="7"/>
      <c r="L53" s="7"/>
      <c r="M53" s="7"/>
      <c r="N53" s="7"/>
      <c r="O53" s="7"/>
      <c r="P53" s="7"/>
      <c r="Q53" s="7"/>
      <c r="R53" s="7"/>
    </row>
    <row r="54" spans="1:18" x14ac:dyDescent="0.15">
      <c r="A54" s="7"/>
      <c r="K54" s="7"/>
      <c r="L54" s="7"/>
      <c r="M54" s="7"/>
      <c r="N54" s="7"/>
      <c r="O54" s="7"/>
      <c r="P54" s="7"/>
      <c r="Q54" s="7"/>
      <c r="R54" s="7"/>
    </row>
    <row r="55" spans="1:18" x14ac:dyDescent="0.15">
      <c r="A55" s="7"/>
      <c r="B55" s="7"/>
      <c r="C55" s="7"/>
      <c r="D55" s="6">
        <v>0</v>
      </c>
      <c r="E55" s="6">
        <v>15</v>
      </c>
      <c r="F55" s="6">
        <v>30</v>
      </c>
      <c r="G55" s="6">
        <v>60</v>
      </c>
      <c r="H55" s="6">
        <v>90</v>
      </c>
      <c r="I55" s="9">
        <v>120</v>
      </c>
      <c r="J55" s="7" t="s">
        <v>11</v>
      </c>
      <c r="K55" s="7"/>
      <c r="L55" s="7"/>
      <c r="M55" s="7"/>
      <c r="N55" s="7"/>
      <c r="O55" s="7"/>
      <c r="P55" s="7"/>
      <c r="Q55" s="7"/>
      <c r="R55" s="7"/>
    </row>
    <row r="56" spans="1:18" x14ac:dyDescent="0.15">
      <c r="A56" s="7"/>
      <c r="B56" s="7" t="s">
        <v>4</v>
      </c>
      <c r="C56" s="7">
        <v>1</v>
      </c>
      <c r="D56" s="7">
        <v>199</v>
      </c>
      <c r="E56" s="7">
        <v>153</v>
      </c>
      <c r="F56" s="7">
        <v>90</v>
      </c>
      <c r="G56" s="7">
        <v>84</v>
      </c>
      <c r="H56" s="7">
        <v>76</v>
      </c>
      <c r="I56" s="8">
        <v>92</v>
      </c>
      <c r="J56" s="7"/>
      <c r="K56" s="7"/>
      <c r="L56" s="7"/>
      <c r="M56" s="7"/>
      <c r="N56" s="7"/>
      <c r="O56" s="7"/>
      <c r="P56" s="7"/>
      <c r="Q56" s="7"/>
      <c r="R56" s="7"/>
    </row>
    <row r="57" spans="1:18" x14ac:dyDescent="0.15">
      <c r="A57" s="7"/>
      <c r="B57" s="7"/>
      <c r="C57" s="7">
        <v>2</v>
      </c>
      <c r="D57" s="7">
        <v>242</v>
      </c>
      <c r="E57" s="7">
        <v>160</v>
      </c>
      <c r="F57" s="7">
        <v>81</v>
      </c>
      <c r="G57" s="7">
        <v>49</v>
      </c>
      <c r="H57" s="7">
        <v>51</v>
      </c>
      <c r="I57" s="8">
        <v>72</v>
      </c>
      <c r="J57" s="7"/>
      <c r="K57" s="7"/>
      <c r="L57" s="7"/>
      <c r="M57" s="7"/>
      <c r="N57" s="7"/>
      <c r="O57" s="7"/>
      <c r="P57" s="7"/>
      <c r="Q57" s="7"/>
      <c r="R57" s="7"/>
    </row>
    <row r="58" spans="1:18" x14ac:dyDescent="0.15">
      <c r="A58" s="7"/>
      <c r="B58" s="7"/>
      <c r="C58" s="7">
        <v>3</v>
      </c>
      <c r="D58" s="7">
        <v>230</v>
      </c>
      <c r="E58" s="7">
        <v>168</v>
      </c>
      <c r="F58" s="7">
        <v>89</v>
      </c>
      <c r="G58" s="7">
        <v>70</v>
      </c>
      <c r="H58" s="7">
        <v>78</v>
      </c>
      <c r="I58" s="8">
        <v>105</v>
      </c>
      <c r="J58" s="7"/>
      <c r="K58" s="7"/>
      <c r="L58" s="7"/>
      <c r="M58" s="7"/>
      <c r="N58" s="7"/>
      <c r="O58" s="7"/>
      <c r="P58" s="7"/>
      <c r="Q58" s="7"/>
      <c r="R58" s="7"/>
    </row>
    <row r="59" spans="1:18" x14ac:dyDescent="0.15">
      <c r="A59" s="7"/>
      <c r="B59" s="7"/>
      <c r="C59" s="7">
        <v>4</v>
      </c>
      <c r="D59" s="7">
        <v>222</v>
      </c>
      <c r="E59" s="7">
        <v>167</v>
      </c>
      <c r="F59" s="7">
        <v>92</v>
      </c>
      <c r="G59" s="7">
        <v>81</v>
      </c>
      <c r="H59" s="7">
        <v>138</v>
      </c>
      <c r="I59" s="8">
        <v>172</v>
      </c>
      <c r="J59" s="7"/>
      <c r="K59" s="7"/>
      <c r="L59" s="7"/>
      <c r="M59" s="7"/>
      <c r="N59" s="7"/>
      <c r="O59" s="7"/>
      <c r="P59" s="7"/>
      <c r="Q59" s="7"/>
      <c r="R59" s="7"/>
    </row>
    <row r="60" spans="1:18" x14ac:dyDescent="0.15">
      <c r="A60" s="7"/>
      <c r="B60" s="7"/>
      <c r="C60" s="7">
        <v>5</v>
      </c>
      <c r="D60" s="7">
        <v>205</v>
      </c>
      <c r="E60" s="7">
        <v>182</v>
      </c>
      <c r="F60" s="7">
        <v>134</v>
      </c>
      <c r="G60" s="7">
        <v>109</v>
      </c>
      <c r="H60" s="7">
        <v>177</v>
      </c>
      <c r="I60" s="8">
        <v>171</v>
      </c>
      <c r="J60" s="7"/>
      <c r="K60" s="7"/>
      <c r="L60" s="7"/>
      <c r="M60" s="7"/>
      <c r="N60" s="7"/>
      <c r="O60" s="7"/>
      <c r="P60" s="7"/>
      <c r="Q60" s="7"/>
      <c r="R60" s="7"/>
    </row>
    <row r="61" spans="1:18" x14ac:dyDescent="0.15">
      <c r="A61" s="7"/>
      <c r="B61" s="7"/>
      <c r="C61" s="7">
        <v>6</v>
      </c>
      <c r="D61" s="7">
        <v>205</v>
      </c>
      <c r="E61" s="7">
        <v>132</v>
      </c>
      <c r="F61" s="7">
        <v>95</v>
      </c>
      <c r="G61" s="7">
        <v>76</v>
      </c>
      <c r="H61" s="7">
        <v>95</v>
      </c>
      <c r="I61" s="8">
        <v>121</v>
      </c>
      <c r="J61" s="7"/>
      <c r="K61" s="7"/>
      <c r="L61" s="7"/>
      <c r="M61" s="7"/>
      <c r="N61" s="7"/>
      <c r="O61" s="7"/>
      <c r="P61" s="7"/>
      <c r="Q61" s="7"/>
      <c r="R61" s="7"/>
    </row>
    <row r="62" spans="1:18" x14ac:dyDescent="0.15">
      <c r="A62" s="7"/>
      <c r="B62" s="7"/>
      <c r="C62" s="7">
        <v>7</v>
      </c>
      <c r="D62" s="7">
        <v>150</v>
      </c>
      <c r="E62" s="7">
        <v>87</v>
      </c>
      <c r="F62" s="7">
        <v>78</v>
      </c>
      <c r="G62" s="7">
        <v>53</v>
      </c>
      <c r="H62" s="7">
        <v>84</v>
      </c>
      <c r="I62" s="8">
        <v>119</v>
      </c>
      <c r="J62" s="7"/>
      <c r="K62" s="7"/>
      <c r="L62" s="7"/>
      <c r="M62" s="7"/>
      <c r="N62" s="7"/>
      <c r="O62" s="7"/>
      <c r="P62" s="7"/>
      <c r="Q62" s="7"/>
      <c r="R62" s="7"/>
    </row>
    <row r="63" spans="1:18" x14ac:dyDescent="0.15">
      <c r="A63" s="7"/>
      <c r="B63" s="7"/>
      <c r="C63" s="7">
        <v>8</v>
      </c>
      <c r="D63" s="7">
        <v>184</v>
      </c>
      <c r="E63" s="7">
        <v>109</v>
      </c>
      <c r="F63" s="7">
        <v>98</v>
      </c>
      <c r="G63" s="7">
        <v>80</v>
      </c>
      <c r="H63" s="7">
        <v>158</v>
      </c>
      <c r="I63" s="8">
        <v>162</v>
      </c>
      <c r="J63" s="7"/>
      <c r="K63" s="7"/>
      <c r="L63" s="7"/>
      <c r="M63" s="7"/>
      <c r="N63" s="7"/>
      <c r="O63" s="7"/>
      <c r="P63" s="7"/>
      <c r="Q63" s="7"/>
      <c r="R63" s="7"/>
    </row>
    <row r="64" spans="1:18" x14ac:dyDescent="0.1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x14ac:dyDescent="0.15">
      <c r="A65" s="7"/>
      <c r="B65" s="7"/>
      <c r="C65" s="7" t="s">
        <v>0</v>
      </c>
      <c r="D65" s="7">
        <f>AVERAGE(D56:D63)</f>
        <v>204.625</v>
      </c>
      <c r="E65" s="7">
        <f t="shared" ref="E65:I65" si="8">AVERAGE(E56:E63)</f>
        <v>144.75</v>
      </c>
      <c r="F65" s="7">
        <f t="shared" si="8"/>
        <v>94.625</v>
      </c>
      <c r="G65" s="7">
        <f t="shared" si="8"/>
        <v>75.25</v>
      </c>
      <c r="H65" s="7">
        <f t="shared" si="8"/>
        <v>107.125</v>
      </c>
      <c r="I65" s="7">
        <f t="shared" si="8"/>
        <v>126.75</v>
      </c>
      <c r="J65" s="7"/>
      <c r="K65" s="7"/>
      <c r="L65" s="7"/>
      <c r="M65" s="7"/>
      <c r="N65" s="7"/>
      <c r="O65" s="7"/>
      <c r="P65" s="7"/>
      <c r="Q65" s="7"/>
      <c r="R65" s="7"/>
    </row>
    <row r="66" spans="1:18" x14ac:dyDescent="0.15">
      <c r="A66" s="7"/>
      <c r="B66" s="7"/>
      <c r="C66" s="7" t="s">
        <v>1</v>
      </c>
      <c r="D66" s="7">
        <f>STDEV(D56:D63)</f>
        <v>28.744875319661016</v>
      </c>
      <c r="E66" s="7">
        <f t="shared" ref="E66:I66" si="9">STDEV(E56:E63)</f>
        <v>32.731592427762244</v>
      </c>
      <c r="F66" s="7">
        <f t="shared" si="9"/>
        <v>17.253881550869316</v>
      </c>
      <c r="G66" s="7">
        <f t="shared" si="9"/>
        <v>18.835756270607089</v>
      </c>
      <c r="H66" s="7">
        <f t="shared" si="9"/>
        <v>44.837603797323005</v>
      </c>
      <c r="I66" s="7">
        <f t="shared" si="9"/>
        <v>37.833280889411945</v>
      </c>
      <c r="J66" s="7"/>
      <c r="K66" s="7"/>
      <c r="L66" s="7"/>
      <c r="M66" s="7"/>
      <c r="N66" s="7"/>
      <c r="O66" s="7"/>
      <c r="P66" s="7"/>
      <c r="Q66" s="7"/>
      <c r="R66" s="7"/>
    </row>
    <row r="67" spans="1:18" x14ac:dyDescent="0.15">
      <c r="A67" s="7"/>
      <c r="B67" s="7"/>
      <c r="C67" s="7" t="s">
        <v>2</v>
      </c>
      <c r="D67" s="5">
        <f>D66/SQRT(8)</f>
        <v>10.162848131447065</v>
      </c>
      <c r="E67" s="5">
        <f t="shared" ref="E67" si="10">E66/SQRT(8)</f>
        <v>11.572365482352465</v>
      </c>
      <c r="F67" s="5">
        <f t="shared" ref="F67" si="11">F66/SQRT(8)</f>
        <v>6.1001683232045787</v>
      </c>
      <c r="G67" s="5">
        <f t="shared" ref="G67" si="12">G66/SQRT(8)</f>
        <v>6.6594454938616527</v>
      </c>
      <c r="H67" s="5">
        <f t="shared" ref="H67:I67" si="13">H66/SQRT(8)</f>
        <v>15.852486848621394</v>
      </c>
      <c r="I67" s="5">
        <f t="shared" si="13"/>
        <v>13.376084735719301</v>
      </c>
      <c r="J67" s="7"/>
      <c r="K67" s="7"/>
      <c r="L67" s="7"/>
      <c r="M67" s="7"/>
      <c r="N67" s="7"/>
      <c r="O67" s="7"/>
      <c r="P67" s="7"/>
      <c r="Q67" s="7"/>
      <c r="R67" s="7"/>
    </row>
    <row r="68" spans="1:18" x14ac:dyDescent="0.15">
      <c r="A68" s="7"/>
      <c r="B68" s="7"/>
      <c r="C68" s="7" t="s">
        <v>10</v>
      </c>
      <c r="D68" s="7">
        <f t="shared" ref="D68:I68" si="14">_xlfn.T.TEST(D40:D48,D56:D63,2,2)</f>
        <v>0.94947902265733541</v>
      </c>
      <c r="E68" s="7">
        <f t="shared" si="14"/>
        <v>0.8042705817401119</v>
      </c>
      <c r="F68" s="7">
        <f t="shared" si="14"/>
        <v>0.28683559502646427</v>
      </c>
      <c r="G68" s="7">
        <f t="shared" si="14"/>
        <v>0.42939131154077392</v>
      </c>
      <c r="H68" s="7">
        <f t="shared" si="14"/>
        <v>0.64814074810678945</v>
      </c>
      <c r="I68" s="7">
        <f t="shared" si="14"/>
        <v>0.68150851618667851</v>
      </c>
      <c r="J68" s="7"/>
      <c r="K68" s="7"/>
      <c r="L68" s="7"/>
      <c r="M68" s="7"/>
      <c r="N68" s="7"/>
      <c r="O68" s="7"/>
      <c r="P68" s="7"/>
      <c r="Q68" s="7"/>
      <c r="R68" s="7"/>
    </row>
    <row r="69" spans="1:18" x14ac:dyDescent="0.1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x14ac:dyDescent="0.1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1:18" x14ac:dyDescent="0.1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1:18" x14ac:dyDescent="0.1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1:18" x14ac:dyDescent="0.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1:18" x14ac:dyDescent="0.1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1:18" x14ac:dyDescent="0.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1:18" x14ac:dyDescent="0.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1:18" x14ac:dyDescent="0.1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1:18" x14ac:dyDescent="0.1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1:18" x14ac:dyDescent="0.1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1:18" x14ac:dyDescent="0.1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1:18" x14ac:dyDescent="0.1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1:18" x14ac:dyDescent="0.1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1:18" x14ac:dyDescent="0.1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1:18" x14ac:dyDescent="0.1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1:18" x14ac:dyDescent="0.1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1:18" x14ac:dyDescent="0.1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x14ac:dyDescent="0.1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1:18" x14ac:dyDescent="0.1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1:18" x14ac:dyDescent="0.1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1:18" x14ac:dyDescent="0.1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1:18" x14ac:dyDescent="0.1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1:18" x14ac:dyDescent="0.1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1:18" x14ac:dyDescent="0.1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1:18" x14ac:dyDescent="0.1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1:18" x14ac:dyDescent="0.1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tabSelected="1" workbookViewId="0">
      <selection activeCell="G33" sqref="G33"/>
    </sheetView>
  </sheetViews>
  <sheetFormatPr baseColWidth="10" defaultRowHeight="16" x14ac:dyDescent="0.2"/>
  <cols>
    <col min="9" max="9" width="13.5" customWidth="1"/>
  </cols>
  <sheetData>
    <row r="2" spans="1:23" x14ac:dyDescent="0.2">
      <c r="A2" s="1"/>
      <c r="B2" s="1"/>
      <c r="I2" s="1"/>
      <c r="J2" s="1"/>
      <c r="K2" s="1"/>
      <c r="L2" s="1"/>
      <c r="M2" s="1"/>
      <c r="N2" s="1"/>
      <c r="O2" s="1"/>
      <c r="P2" s="1"/>
      <c r="Q2" s="1"/>
    </row>
    <row r="3" spans="1:23" x14ac:dyDescent="0.2">
      <c r="A3" s="1"/>
      <c r="B3" s="1"/>
      <c r="I3" s="1"/>
      <c r="J3" s="1"/>
      <c r="K3" s="1"/>
      <c r="L3" s="1"/>
      <c r="M3" s="1"/>
      <c r="N3" s="1"/>
      <c r="O3" s="1"/>
      <c r="P3" s="1"/>
      <c r="Q3" s="1"/>
    </row>
    <row r="4" spans="1:23" x14ac:dyDescent="0.2">
      <c r="A4" s="1"/>
      <c r="B4" s="1"/>
      <c r="I4" s="1"/>
      <c r="J4" s="1"/>
      <c r="K4" s="1"/>
      <c r="L4" s="1"/>
      <c r="M4" s="1"/>
      <c r="N4" s="1"/>
      <c r="O4" s="1"/>
      <c r="P4" s="1"/>
      <c r="Q4" s="1"/>
    </row>
    <row r="5" spans="1:23" x14ac:dyDescent="0.2">
      <c r="A5" s="1"/>
      <c r="B5" s="1"/>
      <c r="I5" s="1"/>
      <c r="J5" s="1"/>
      <c r="K5" s="1"/>
      <c r="L5" s="1"/>
      <c r="M5" s="1"/>
      <c r="N5" s="1"/>
      <c r="O5" s="1"/>
      <c r="P5" s="1"/>
      <c r="Q5" s="1"/>
    </row>
    <row r="6" spans="1:23" x14ac:dyDescent="0.2">
      <c r="A6" s="1"/>
      <c r="B6" s="1"/>
      <c r="I6" s="1"/>
      <c r="J6" s="1"/>
      <c r="K6" s="1"/>
      <c r="L6" s="1"/>
      <c r="M6" s="1"/>
      <c r="N6" s="1"/>
      <c r="O6" s="1"/>
      <c r="P6" s="1"/>
      <c r="Q6" s="1"/>
    </row>
    <row r="7" spans="1:23" x14ac:dyDescent="0.2">
      <c r="A7" s="1"/>
      <c r="B7" s="1"/>
      <c r="I7" s="1"/>
      <c r="J7" s="1"/>
      <c r="K7" s="1"/>
      <c r="L7" s="1"/>
      <c r="M7" s="1"/>
      <c r="N7" s="1"/>
      <c r="O7" s="1"/>
      <c r="P7" s="1"/>
      <c r="Q7" s="1"/>
    </row>
    <row r="8" spans="1:23" x14ac:dyDescent="0.2">
      <c r="A8" s="1"/>
      <c r="B8" s="1"/>
      <c r="I8" s="1"/>
      <c r="J8" s="1"/>
      <c r="K8" s="1"/>
      <c r="L8" s="1"/>
      <c r="M8" s="1"/>
      <c r="N8" s="1"/>
      <c r="O8" s="1"/>
      <c r="P8" s="1"/>
      <c r="Q8" s="1"/>
    </row>
    <row r="9" spans="1:23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23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23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23" x14ac:dyDescent="0.2">
      <c r="A12" s="1"/>
      <c r="B12" s="1"/>
      <c r="C12" s="1"/>
      <c r="D12" s="1" t="s">
        <v>14</v>
      </c>
      <c r="E12" s="1" t="s">
        <v>0</v>
      </c>
      <c r="F12" s="1" t="s">
        <v>1</v>
      </c>
      <c r="G12" s="1" t="s">
        <v>2</v>
      </c>
      <c r="H12" s="1" t="s">
        <v>10</v>
      </c>
      <c r="I12" s="1"/>
      <c r="J12" s="1"/>
      <c r="K12" s="1"/>
      <c r="L12" s="1" t="s">
        <v>14</v>
      </c>
      <c r="M12" s="1" t="s">
        <v>0</v>
      </c>
      <c r="N12" s="1" t="s">
        <v>1</v>
      </c>
      <c r="O12" s="1" t="s">
        <v>2</v>
      </c>
      <c r="P12" s="1" t="s">
        <v>10</v>
      </c>
      <c r="Q12" s="1"/>
    </row>
    <row r="13" spans="1:23" x14ac:dyDescent="0.2">
      <c r="A13" s="1" t="s">
        <v>6</v>
      </c>
      <c r="B13" s="1" t="s">
        <v>5</v>
      </c>
      <c r="C13" s="1">
        <v>1</v>
      </c>
      <c r="D13" s="1">
        <v>1.232</v>
      </c>
      <c r="E13" s="1">
        <f>AVERAGE(D13:D20)</f>
        <v>1.2106250000000001</v>
      </c>
      <c r="F13" s="1">
        <f>STDEV(D13:D20)</f>
        <v>0.22447394853619054</v>
      </c>
      <c r="G13" s="1">
        <f>F13/SQRT(8)</f>
        <v>7.9363525604830204E-2</v>
      </c>
      <c r="H13" s="1"/>
      <c r="I13" s="1" t="s">
        <v>7</v>
      </c>
      <c r="J13" s="1" t="s">
        <v>5</v>
      </c>
      <c r="K13" s="1">
        <v>1</v>
      </c>
      <c r="L13" s="1">
        <v>0.19900000000000001</v>
      </c>
      <c r="M13" s="1">
        <f>AVERAGE(L13:L20)</f>
        <v>0.28662500000000002</v>
      </c>
      <c r="N13" s="1">
        <f>STDEV(L13:L20)</f>
        <v>7.6770413757979841E-2</v>
      </c>
      <c r="O13" s="1">
        <f>N13/SQRT(8)</f>
        <v>2.7142440081382283E-2</v>
      </c>
      <c r="P13" s="1"/>
      <c r="Q13" s="1"/>
      <c r="R13" s="1"/>
      <c r="S13" s="1"/>
      <c r="T13" s="1" t="s">
        <v>0</v>
      </c>
      <c r="U13" s="1" t="s">
        <v>1</v>
      </c>
      <c r="V13" s="1" t="s">
        <v>2</v>
      </c>
      <c r="W13" s="1" t="s">
        <v>10</v>
      </c>
    </row>
    <row r="14" spans="1:23" x14ac:dyDescent="0.2">
      <c r="A14" s="1"/>
      <c r="B14" s="1"/>
      <c r="C14" s="1">
        <v>2</v>
      </c>
      <c r="D14" s="1">
        <v>1.111</v>
      </c>
      <c r="E14" s="1"/>
      <c r="F14" s="1"/>
      <c r="G14" s="1"/>
      <c r="H14" s="1"/>
      <c r="I14" s="1"/>
      <c r="J14" s="1"/>
      <c r="K14" s="1">
        <v>2</v>
      </c>
      <c r="L14" s="1">
        <v>0.434</v>
      </c>
      <c r="M14" s="1"/>
      <c r="N14" s="1"/>
      <c r="O14" s="1"/>
      <c r="P14" s="1"/>
      <c r="Q14" s="1"/>
      <c r="R14" s="1" t="s">
        <v>8</v>
      </c>
      <c r="S14" s="1" t="s">
        <v>5</v>
      </c>
      <c r="T14" s="1">
        <v>1.2106250000000001</v>
      </c>
      <c r="U14" s="1">
        <v>0.22447394853619054</v>
      </c>
      <c r="V14" s="1">
        <v>7.9000000000000001E-2</v>
      </c>
      <c r="W14" s="1"/>
    </row>
    <row r="15" spans="1:23" x14ac:dyDescent="0.2">
      <c r="A15" s="1"/>
      <c r="B15" s="1"/>
      <c r="C15" s="1">
        <v>3</v>
      </c>
      <c r="D15" s="1">
        <v>1.5429999999999999</v>
      </c>
      <c r="E15" s="1"/>
      <c r="F15" s="1"/>
      <c r="G15" s="1"/>
      <c r="H15" s="1"/>
      <c r="I15" s="1"/>
      <c r="J15" s="1"/>
      <c r="K15" s="1">
        <v>3</v>
      </c>
      <c r="L15" s="1">
        <v>0.26500000000000001</v>
      </c>
      <c r="M15" s="1"/>
      <c r="N15" s="1"/>
      <c r="O15" s="1"/>
      <c r="P15" s="1"/>
      <c r="Q15" s="1"/>
      <c r="R15" s="1"/>
      <c r="S15" s="1" t="s">
        <v>4</v>
      </c>
      <c r="T15" s="1">
        <v>0.99228571428571433</v>
      </c>
      <c r="U15" s="1">
        <v>0.2737831954215561</v>
      </c>
      <c r="V15" s="1">
        <v>0.10299999999999999</v>
      </c>
      <c r="W15" s="1">
        <v>0.11329913747117713</v>
      </c>
    </row>
    <row r="16" spans="1:23" x14ac:dyDescent="0.2">
      <c r="A16" s="1"/>
      <c r="B16" s="1"/>
      <c r="C16" s="1">
        <v>4</v>
      </c>
      <c r="D16" s="1">
        <v>0.878</v>
      </c>
      <c r="E16" s="1"/>
      <c r="F16" s="1"/>
      <c r="G16" s="1"/>
      <c r="H16" s="1"/>
      <c r="I16" s="1"/>
      <c r="J16" s="1"/>
      <c r="K16" s="1">
        <v>4</v>
      </c>
      <c r="L16" s="1">
        <v>0.23200000000000001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2">
      <c r="A17" s="1"/>
      <c r="B17" s="1"/>
      <c r="C17" s="1">
        <v>5</v>
      </c>
      <c r="D17" s="1">
        <v>1.1499999999999999</v>
      </c>
      <c r="E17" s="1"/>
      <c r="F17" s="1"/>
      <c r="G17" s="1"/>
      <c r="H17" s="1"/>
      <c r="I17" s="1"/>
      <c r="J17" s="1"/>
      <c r="K17" s="1">
        <v>5</v>
      </c>
      <c r="L17" s="1">
        <v>0.25800000000000001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2">
      <c r="A18" s="1"/>
      <c r="B18" s="1"/>
      <c r="C18" s="1">
        <v>6</v>
      </c>
      <c r="D18" s="1">
        <v>0.98899999999999999</v>
      </c>
      <c r="E18" s="1"/>
      <c r="F18" s="1"/>
      <c r="G18" s="1"/>
      <c r="H18" s="1"/>
      <c r="I18" s="1"/>
      <c r="J18" s="1"/>
      <c r="K18" s="1">
        <v>6</v>
      </c>
      <c r="L18" s="1">
        <v>0.23400000000000001</v>
      </c>
      <c r="M18" s="1"/>
      <c r="N18" s="1"/>
      <c r="O18" s="1"/>
      <c r="P18" s="1"/>
      <c r="Q18" s="1"/>
      <c r="R18" s="1" t="s">
        <v>9</v>
      </c>
      <c r="S18" s="1" t="s">
        <v>5</v>
      </c>
      <c r="T18" s="1">
        <v>0.28662500000000002</v>
      </c>
      <c r="U18" s="1">
        <v>7.6770413757979841E-2</v>
      </c>
      <c r="V18" s="1">
        <v>2.7E-2</v>
      </c>
      <c r="W18" s="1"/>
    </row>
    <row r="19" spans="1:23" x14ac:dyDescent="0.2">
      <c r="A19" s="1"/>
      <c r="B19" s="1"/>
      <c r="C19" s="1">
        <v>7</v>
      </c>
      <c r="D19" s="1">
        <v>1.35</v>
      </c>
      <c r="E19" s="1"/>
      <c r="F19" s="1"/>
      <c r="G19" s="1"/>
      <c r="H19" s="1"/>
      <c r="I19" s="1"/>
      <c r="J19" s="1"/>
      <c r="K19" s="1">
        <v>7</v>
      </c>
      <c r="L19" s="1">
        <v>0.33100000000000002</v>
      </c>
      <c r="M19" s="1"/>
      <c r="N19" s="1"/>
      <c r="O19" s="1"/>
      <c r="P19" s="1"/>
      <c r="Q19" s="1"/>
      <c r="R19" s="1"/>
      <c r="S19" s="1" t="s">
        <v>4</v>
      </c>
      <c r="T19" s="1">
        <v>0.29157142857142848</v>
      </c>
      <c r="U19" s="1">
        <v>8.9393991488722513E-2</v>
      </c>
      <c r="V19" s="1">
        <v>3.3000000000000002E-2</v>
      </c>
      <c r="W19" s="1">
        <v>0.90990914664718681</v>
      </c>
    </row>
    <row r="20" spans="1:23" x14ac:dyDescent="0.2">
      <c r="A20" s="1"/>
      <c r="B20" s="1"/>
      <c r="C20" s="1">
        <v>8</v>
      </c>
      <c r="D20" s="1">
        <v>1.4319999999999999</v>
      </c>
      <c r="E20" s="1"/>
      <c r="F20" s="1"/>
      <c r="G20" s="1"/>
      <c r="H20" s="1"/>
      <c r="I20" s="1"/>
      <c r="J20" s="1"/>
      <c r="K20" s="1">
        <v>8</v>
      </c>
      <c r="L20" s="1">
        <v>0.34</v>
      </c>
      <c r="M20" s="1"/>
      <c r="N20" s="1"/>
      <c r="O20" s="1"/>
      <c r="P20" s="1"/>
      <c r="Q20" s="1"/>
    </row>
    <row r="21" spans="1:23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2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2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23" x14ac:dyDescent="0.2">
      <c r="A24" s="1"/>
      <c r="B24" s="1" t="s">
        <v>4</v>
      </c>
      <c r="C24" s="1">
        <v>1</v>
      </c>
      <c r="D24" s="1">
        <v>1.127</v>
      </c>
      <c r="E24" s="1">
        <f>AVERAGE(D24:D30)</f>
        <v>0.99228571428571433</v>
      </c>
      <c r="F24" s="1">
        <f>STDEV(D24:D31)</f>
        <v>0.2737831954215561</v>
      </c>
      <c r="G24" s="1">
        <f>F24/SQRT(7)</f>
        <v>0.10348032117629072</v>
      </c>
      <c r="H24" s="1">
        <f>TTEST(D13:D20,D24:D30,2,2)</f>
        <v>0.11329913747117713</v>
      </c>
      <c r="I24" s="1"/>
      <c r="J24" s="1" t="s">
        <v>4</v>
      </c>
      <c r="K24" s="1">
        <v>1</v>
      </c>
      <c r="L24" s="1">
        <v>0.41099999999999998</v>
      </c>
      <c r="M24" s="1">
        <f>AVERAGE(L24:L30)</f>
        <v>0.29157142857142848</v>
      </c>
      <c r="N24" s="1">
        <f>STDEV(L24:L31)</f>
        <v>8.9393991488722513E-2</v>
      </c>
      <c r="O24" s="1">
        <f>N24/SQRT(7)</f>
        <v>3.378775288322635E-2</v>
      </c>
      <c r="P24" s="1">
        <f>TTEST(L13:L20,L24:L30,2,2)</f>
        <v>0.90990914664718681</v>
      </c>
      <c r="Q24" s="1"/>
    </row>
    <row r="25" spans="1:23" x14ac:dyDescent="0.2">
      <c r="A25" s="1"/>
      <c r="B25" s="1"/>
      <c r="C25" s="1">
        <v>2</v>
      </c>
      <c r="D25" s="1">
        <v>1.5549999999999999</v>
      </c>
      <c r="E25" s="1"/>
      <c r="F25" s="1"/>
      <c r="G25" s="1"/>
      <c r="H25" s="1"/>
      <c r="I25" s="1"/>
      <c r="J25" s="1"/>
      <c r="K25" s="1">
        <v>2</v>
      </c>
      <c r="L25" s="1">
        <v>0.245</v>
      </c>
      <c r="M25" s="1"/>
      <c r="N25" s="1"/>
      <c r="O25" s="1"/>
      <c r="P25" s="1"/>
      <c r="Q25" s="1"/>
    </row>
    <row r="26" spans="1:23" x14ac:dyDescent="0.2">
      <c r="A26" s="1"/>
      <c r="B26" s="1"/>
      <c r="C26" s="1">
        <v>3</v>
      </c>
      <c r="D26" s="1">
        <v>0.88900000000000001</v>
      </c>
      <c r="E26" s="1"/>
      <c r="F26" s="1"/>
      <c r="G26" s="1"/>
      <c r="H26" s="1"/>
      <c r="I26" s="1"/>
      <c r="J26" s="1"/>
      <c r="K26" s="1">
        <v>3</v>
      </c>
      <c r="L26" s="1">
        <v>0.23300000000000001</v>
      </c>
      <c r="M26" s="1"/>
      <c r="N26" s="1"/>
      <c r="O26" s="1"/>
      <c r="P26" s="1"/>
      <c r="Q26" s="1"/>
    </row>
    <row r="27" spans="1:23" x14ac:dyDescent="0.2">
      <c r="A27" s="1"/>
      <c r="B27" s="1"/>
      <c r="C27" s="1">
        <v>4</v>
      </c>
      <c r="D27" s="1">
        <v>0.93400000000000005</v>
      </c>
      <c r="E27" s="1"/>
      <c r="F27" s="1"/>
      <c r="G27" s="1"/>
      <c r="H27" s="1"/>
      <c r="I27" s="1"/>
      <c r="J27" s="1"/>
      <c r="K27" s="1">
        <v>4</v>
      </c>
      <c r="L27" s="1">
        <v>0.21099999999999999</v>
      </c>
      <c r="M27" s="1"/>
      <c r="N27" s="1"/>
      <c r="O27" s="1"/>
      <c r="P27" s="1"/>
      <c r="Q27" s="1"/>
    </row>
    <row r="28" spans="1:23" x14ac:dyDescent="0.2">
      <c r="A28" s="1"/>
      <c r="B28" s="1"/>
      <c r="C28" s="1">
        <v>5</v>
      </c>
      <c r="D28" s="1">
        <v>0.85199999999999998</v>
      </c>
      <c r="E28" s="1"/>
      <c r="F28" s="1"/>
      <c r="G28" s="1"/>
      <c r="H28" s="1"/>
      <c r="I28" s="1"/>
      <c r="J28" s="1"/>
      <c r="K28" s="1">
        <v>5</v>
      </c>
      <c r="L28" s="1">
        <v>0.19800000000000001</v>
      </c>
      <c r="M28" s="1"/>
      <c r="N28" s="1"/>
      <c r="O28" s="1"/>
      <c r="P28" s="1"/>
      <c r="Q28" s="1"/>
    </row>
    <row r="29" spans="1:23" x14ac:dyDescent="0.2">
      <c r="A29" s="1"/>
      <c r="B29" s="1"/>
      <c r="C29" s="1">
        <v>6</v>
      </c>
      <c r="D29" s="1">
        <v>0.75600000000000001</v>
      </c>
      <c r="E29" s="1"/>
      <c r="F29" s="1"/>
      <c r="G29" s="1"/>
      <c r="H29" s="1"/>
      <c r="I29" s="1"/>
      <c r="J29" s="1"/>
      <c r="K29" s="1">
        <v>6</v>
      </c>
      <c r="L29" s="1">
        <v>0.36599999999999999</v>
      </c>
      <c r="M29" s="1"/>
      <c r="N29" s="1"/>
      <c r="O29" s="1"/>
      <c r="P29" s="1"/>
      <c r="Q29" s="1"/>
    </row>
    <row r="30" spans="1:23" x14ac:dyDescent="0.2">
      <c r="A30" s="1"/>
      <c r="B30" s="1"/>
      <c r="C30" s="1">
        <v>7</v>
      </c>
      <c r="D30" s="1">
        <v>0.83299999999999996</v>
      </c>
      <c r="E30" s="1"/>
      <c r="F30" s="1"/>
      <c r="G30" s="1"/>
      <c r="H30" s="1"/>
      <c r="I30" s="1"/>
      <c r="J30" s="1"/>
      <c r="K30" s="1">
        <v>7</v>
      </c>
      <c r="L30" s="1">
        <v>0.377</v>
      </c>
      <c r="M30" s="1"/>
      <c r="N30" s="1"/>
      <c r="O30" s="1"/>
      <c r="P30" s="1"/>
      <c r="Q30" s="1"/>
    </row>
    <row r="31" spans="1:2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2A</vt:lpstr>
      <vt:lpstr>2B</vt:lpstr>
      <vt:lpstr>2C</vt:lpstr>
      <vt:lpstr>2D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2017-08-03T21:01:15Z</dcterms:created>
  <dcterms:modified xsi:type="dcterms:W3CDTF">2017-10-24T21:57:33Z</dcterms:modified>
</cp:coreProperties>
</file>