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5520" tabRatio="500" activeTab="2"/>
  </bookViews>
  <sheets>
    <sheet name="5w_1" sheetId="1" r:id="rId1"/>
    <sheet name="5w_2" sheetId="2" r:id="rId2"/>
    <sheet name="5w_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3" l="1"/>
  <c r="P22" i="3"/>
  <c r="G29" i="3"/>
  <c r="Q22" i="3"/>
  <c r="H29" i="3"/>
  <c r="R22" i="3"/>
  <c r="I29" i="3"/>
  <c r="S22" i="3"/>
  <c r="P23" i="3"/>
  <c r="Q23" i="3"/>
  <c r="R23" i="3"/>
  <c r="S23" i="3"/>
  <c r="P24" i="3"/>
  <c r="Q24" i="3"/>
  <c r="R24" i="3"/>
  <c r="S24" i="3"/>
  <c r="P25" i="3"/>
  <c r="Q25" i="3"/>
  <c r="R25" i="3"/>
  <c r="S25" i="3"/>
  <c r="P26" i="3"/>
  <c r="Q26" i="3"/>
  <c r="R26" i="3"/>
  <c r="S26" i="3"/>
  <c r="Q33" i="3"/>
  <c r="B29" i="3"/>
  <c r="L22" i="3"/>
  <c r="C29" i="3"/>
  <c r="M22" i="3"/>
  <c r="D29" i="3"/>
  <c r="N22" i="3"/>
  <c r="E29" i="3"/>
  <c r="O22" i="3"/>
  <c r="L23" i="3"/>
  <c r="M23" i="3"/>
  <c r="N23" i="3"/>
  <c r="O23" i="3"/>
  <c r="L24" i="3"/>
  <c r="M24" i="3"/>
  <c r="N24" i="3"/>
  <c r="O24" i="3"/>
  <c r="L25" i="3"/>
  <c r="M25" i="3"/>
  <c r="N25" i="3"/>
  <c r="O25" i="3"/>
  <c r="L26" i="3"/>
  <c r="M26" i="3"/>
  <c r="N26" i="3"/>
  <c r="O26" i="3"/>
  <c r="P33" i="3"/>
  <c r="M33" i="3"/>
  <c r="L33" i="3"/>
  <c r="I33" i="3"/>
  <c r="H33" i="3"/>
  <c r="G33" i="3"/>
  <c r="F33" i="3"/>
  <c r="E33" i="3"/>
  <c r="D33" i="3"/>
  <c r="C33" i="3"/>
  <c r="B33" i="3"/>
  <c r="P17" i="3"/>
  <c r="Q17" i="3"/>
  <c r="R17" i="3"/>
  <c r="S17" i="3"/>
  <c r="P18" i="3"/>
  <c r="Q18" i="3"/>
  <c r="R18" i="3"/>
  <c r="S18" i="3"/>
  <c r="P19" i="3"/>
  <c r="Q19" i="3"/>
  <c r="R19" i="3"/>
  <c r="S19" i="3"/>
  <c r="P20" i="3"/>
  <c r="Q20" i="3"/>
  <c r="R20" i="3"/>
  <c r="S20" i="3"/>
  <c r="P21" i="3"/>
  <c r="Q21" i="3"/>
  <c r="R21" i="3"/>
  <c r="S21" i="3"/>
  <c r="Q32" i="3"/>
  <c r="L17" i="3"/>
  <c r="M17" i="3"/>
  <c r="N17" i="3"/>
  <c r="O17" i="3"/>
  <c r="L18" i="3"/>
  <c r="M18" i="3"/>
  <c r="N18" i="3"/>
  <c r="O18" i="3"/>
  <c r="L19" i="3"/>
  <c r="M19" i="3"/>
  <c r="N19" i="3"/>
  <c r="O19" i="3"/>
  <c r="L20" i="3"/>
  <c r="M20" i="3"/>
  <c r="N20" i="3"/>
  <c r="O20" i="3"/>
  <c r="L21" i="3"/>
  <c r="M21" i="3"/>
  <c r="N21" i="3"/>
  <c r="O21" i="3"/>
  <c r="P32" i="3"/>
  <c r="M32" i="3"/>
  <c r="L32" i="3"/>
  <c r="I32" i="3"/>
  <c r="H32" i="3"/>
  <c r="G32" i="3"/>
  <c r="F32" i="3"/>
  <c r="E32" i="3"/>
  <c r="D32" i="3"/>
  <c r="C32" i="3"/>
  <c r="B32" i="3"/>
  <c r="P12" i="3"/>
  <c r="Q12" i="3"/>
  <c r="R12" i="3"/>
  <c r="S12" i="3"/>
  <c r="P13" i="3"/>
  <c r="Q13" i="3"/>
  <c r="R13" i="3"/>
  <c r="S13" i="3"/>
  <c r="P14" i="3"/>
  <c r="Q14" i="3"/>
  <c r="R14" i="3"/>
  <c r="S14" i="3"/>
  <c r="P15" i="3"/>
  <c r="Q15" i="3"/>
  <c r="R15" i="3"/>
  <c r="S15" i="3"/>
  <c r="P16" i="3"/>
  <c r="Q16" i="3"/>
  <c r="R16" i="3"/>
  <c r="S16" i="3"/>
  <c r="Q31" i="3"/>
  <c r="L12" i="3"/>
  <c r="M12" i="3"/>
  <c r="N12" i="3"/>
  <c r="O12" i="3"/>
  <c r="L13" i="3"/>
  <c r="M13" i="3"/>
  <c r="N13" i="3"/>
  <c r="O13" i="3"/>
  <c r="L14" i="3"/>
  <c r="M14" i="3"/>
  <c r="N14" i="3"/>
  <c r="O14" i="3"/>
  <c r="L15" i="3"/>
  <c r="M15" i="3"/>
  <c r="N15" i="3"/>
  <c r="O15" i="3"/>
  <c r="L16" i="3"/>
  <c r="M16" i="3"/>
  <c r="N16" i="3"/>
  <c r="O16" i="3"/>
  <c r="P31" i="3"/>
  <c r="M31" i="3"/>
  <c r="L31" i="3"/>
  <c r="I31" i="3"/>
  <c r="H31" i="3"/>
  <c r="G31" i="3"/>
  <c r="F31" i="3"/>
  <c r="E31" i="3"/>
  <c r="D31" i="3"/>
  <c r="C31" i="3"/>
  <c r="B31" i="3"/>
  <c r="P7" i="3"/>
  <c r="Q7" i="3"/>
  <c r="R7" i="3"/>
  <c r="S7" i="3"/>
  <c r="P8" i="3"/>
  <c r="Q8" i="3"/>
  <c r="R8" i="3"/>
  <c r="S8" i="3"/>
  <c r="P9" i="3"/>
  <c r="Q9" i="3"/>
  <c r="R9" i="3"/>
  <c r="S9" i="3"/>
  <c r="P10" i="3"/>
  <c r="Q10" i="3"/>
  <c r="R10" i="3"/>
  <c r="S10" i="3"/>
  <c r="P11" i="3"/>
  <c r="Q11" i="3"/>
  <c r="R11" i="3"/>
  <c r="S11" i="3"/>
  <c r="Q30" i="3"/>
  <c r="L7" i="3"/>
  <c r="M7" i="3"/>
  <c r="N7" i="3"/>
  <c r="O7" i="3"/>
  <c r="L8" i="3"/>
  <c r="M8" i="3"/>
  <c r="N8" i="3"/>
  <c r="O8" i="3"/>
  <c r="L9" i="3"/>
  <c r="M9" i="3"/>
  <c r="N9" i="3"/>
  <c r="O9" i="3"/>
  <c r="L10" i="3"/>
  <c r="M10" i="3"/>
  <c r="N10" i="3"/>
  <c r="O10" i="3"/>
  <c r="L11" i="3"/>
  <c r="M11" i="3"/>
  <c r="N11" i="3"/>
  <c r="O11" i="3"/>
  <c r="P30" i="3"/>
  <c r="M30" i="3"/>
  <c r="L30" i="3"/>
  <c r="I30" i="3"/>
  <c r="H30" i="3"/>
  <c r="G30" i="3"/>
  <c r="F30" i="3"/>
  <c r="E30" i="3"/>
  <c r="D30" i="3"/>
  <c r="C30" i="3"/>
  <c r="B30" i="3"/>
  <c r="Q32" i="1"/>
  <c r="Q31" i="1"/>
  <c r="Q30" i="1"/>
  <c r="P32" i="1"/>
  <c r="P31" i="1"/>
  <c r="P30" i="1"/>
  <c r="M32" i="1"/>
  <c r="M31" i="1"/>
  <c r="M30" i="1"/>
  <c r="L32" i="1"/>
  <c r="L31" i="1"/>
  <c r="L30" i="1"/>
  <c r="S26" i="1"/>
  <c r="R26" i="1"/>
  <c r="Q26" i="1"/>
  <c r="P26" i="1"/>
  <c r="O26" i="1"/>
  <c r="N26" i="1"/>
  <c r="M26" i="1"/>
  <c r="L26" i="1"/>
  <c r="S25" i="1"/>
  <c r="R25" i="1"/>
  <c r="Q25" i="1"/>
  <c r="P25" i="1"/>
  <c r="O25" i="1"/>
  <c r="N25" i="1"/>
  <c r="M25" i="1"/>
  <c r="L25" i="1"/>
  <c r="S24" i="1"/>
  <c r="R24" i="1"/>
  <c r="Q24" i="1"/>
  <c r="P24" i="1"/>
  <c r="O24" i="1"/>
  <c r="N24" i="1"/>
  <c r="M24" i="1"/>
  <c r="L24" i="1"/>
  <c r="S23" i="1"/>
  <c r="R23" i="1"/>
  <c r="Q23" i="1"/>
  <c r="P23" i="1"/>
  <c r="O23" i="1"/>
  <c r="N23" i="1"/>
  <c r="M23" i="1"/>
  <c r="L23" i="1"/>
  <c r="S22" i="1"/>
  <c r="R22" i="1"/>
  <c r="Q22" i="1"/>
  <c r="P22" i="1"/>
  <c r="O22" i="1"/>
  <c r="N22" i="1"/>
  <c r="M22" i="1"/>
  <c r="L22" i="1"/>
  <c r="S21" i="1"/>
  <c r="R21" i="1"/>
  <c r="Q21" i="1"/>
  <c r="P21" i="1"/>
  <c r="O21" i="1"/>
  <c r="N21" i="1"/>
  <c r="M21" i="1"/>
  <c r="L21" i="1"/>
  <c r="S20" i="1"/>
  <c r="R20" i="1"/>
  <c r="Q20" i="1"/>
  <c r="P20" i="1"/>
  <c r="O20" i="1"/>
  <c r="N20" i="1"/>
  <c r="M20" i="1"/>
  <c r="L20" i="1"/>
  <c r="S19" i="1"/>
  <c r="R19" i="1"/>
  <c r="Q19" i="1"/>
  <c r="P19" i="1"/>
  <c r="O19" i="1"/>
  <c r="N19" i="1"/>
  <c r="M19" i="1"/>
  <c r="L19" i="1"/>
  <c r="S18" i="1"/>
  <c r="R18" i="1"/>
  <c r="Q18" i="1"/>
  <c r="P18" i="1"/>
  <c r="O18" i="1"/>
  <c r="N18" i="1"/>
  <c r="M18" i="1"/>
  <c r="L18" i="1"/>
  <c r="S17" i="1"/>
  <c r="R17" i="1"/>
  <c r="Q17" i="1"/>
  <c r="P17" i="1"/>
  <c r="O17" i="1"/>
  <c r="N17" i="1"/>
  <c r="M17" i="1"/>
  <c r="L17" i="1"/>
  <c r="S16" i="1"/>
  <c r="R16" i="1"/>
  <c r="Q16" i="1"/>
  <c r="P16" i="1"/>
  <c r="O16" i="1"/>
  <c r="N16" i="1"/>
  <c r="M16" i="1"/>
  <c r="L16" i="1"/>
  <c r="S15" i="1"/>
  <c r="R15" i="1"/>
  <c r="Q15" i="1"/>
  <c r="P15" i="1"/>
  <c r="O15" i="1"/>
  <c r="N15" i="1"/>
  <c r="M15" i="1"/>
  <c r="L15" i="1"/>
  <c r="S14" i="1"/>
  <c r="R14" i="1"/>
  <c r="Q14" i="1"/>
  <c r="P14" i="1"/>
  <c r="O14" i="1"/>
  <c r="N14" i="1"/>
  <c r="M14" i="1"/>
  <c r="L14" i="1"/>
  <c r="S13" i="1"/>
  <c r="R13" i="1"/>
  <c r="Q13" i="1"/>
  <c r="P13" i="1"/>
  <c r="O13" i="1"/>
  <c r="N13" i="1"/>
  <c r="M13" i="1"/>
  <c r="L13" i="1"/>
  <c r="S12" i="1"/>
  <c r="R12" i="1"/>
  <c r="Q12" i="1"/>
  <c r="P12" i="1"/>
  <c r="O12" i="1"/>
  <c r="N12" i="1"/>
  <c r="M12" i="1"/>
  <c r="L12" i="1"/>
  <c r="S11" i="1"/>
  <c r="R11" i="1"/>
  <c r="Q11" i="1"/>
  <c r="P11" i="1"/>
  <c r="O11" i="1"/>
  <c r="N11" i="1"/>
  <c r="M11" i="1"/>
  <c r="L11" i="1"/>
  <c r="S10" i="1"/>
  <c r="R10" i="1"/>
  <c r="Q10" i="1"/>
  <c r="P10" i="1"/>
  <c r="O10" i="1"/>
  <c r="N10" i="1"/>
  <c r="M10" i="1"/>
  <c r="L10" i="1"/>
  <c r="S9" i="1"/>
  <c r="R9" i="1"/>
  <c r="Q9" i="1"/>
  <c r="P9" i="1"/>
  <c r="O9" i="1"/>
  <c r="N9" i="1"/>
  <c r="M9" i="1"/>
  <c r="L9" i="1"/>
  <c r="S8" i="1"/>
  <c r="R8" i="1"/>
  <c r="Q8" i="1"/>
  <c r="P8" i="1"/>
  <c r="O8" i="1"/>
  <c r="N8" i="1"/>
  <c r="M8" i="1"/>
  <c r="L8" i="1"/>
  <c r="S7" i="1"/>
  <c r="R7" i="1"/>
  <c r="Q7" i="1"/>
  <c r="P7" i="1"/>
  <c r="O7" i="1"/>
  <c r="N7" i="1"/>
  <c r="M7" i="1"/>
  <c r="L7" i="1"/>
  <c r="Q33" i="1"/>
  <c r="P33" i="1"/>
  <c r="M33" i="1"/>
  <c r="L33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Q33" i="2"/>
  <c r="Q32" i="2"/>
  <c r="Q31" i="2"/>
  <c r="Q30" i="2"/>
  <c r="P33" i="2"/>
  <c r="P32" i="2"/>
  <c r="P31" i="2"/>
  <c r="P30" i="2"/>
  <c r="M33" i="2"/>
  <c r="L33" i="2"/>
  <c r="M32" i="2"/>
  <c r="L32" i="2"/>
  <c r="M31" i="2"/>
  <c r="L31" i="2"/>
  <c r="M30" i="2"/>
  <c r="L30" i="2"/>
  <c r="N8" i="2"/>
  <c r="O8" i="2"/>
  <c r="P8" i="2"/>
  <c r="Q8" i="2"/>
  <c r="R8" i="2"/>
  <c r="S8" i="2"/>
  <c r="N9" i="2"/>
  <c r="O9" i="2"/>
  <c r="P9" i="2"/>
  <c r="Q9" i="2"/>
  <c r="R9" i="2"/>
  <c r="S9" i="2"/>
  <c r="N10" i="2"/>
  <c r="O10" i="2"/>
  <c r="P10" i="2"/>
  <c r="Q10" i="2"/>
  <c r="R10" i="2"/>
  <c r="S10" i="2"/>
  <c r="N11" i="2"/>
  <c r="O11" i="2"/>
  <c r="P11" i="2"/>
  <c r="Q11" i="2"/>
  <c r="R11" i="2"/>
  <c r="S11" i="2"/>
  <c r="N12" i="2"/>
  <c r="O12" i="2"/>
  <c r="P12" i="2"/>
  <c r="Q12" i="2"/>
  <c r="R12" i="2"/>
  <c r="S12" i="2"/>
  <c r="N13" i="2"/>
  <c r="O13" i="2"/>
  <c r="P13" i="2"/>
  <c r="Q13" i="2"/>
  <c r="R13" i="2"/>
  <c r="S13" i="2"/>
  <c r="N14" i="2"/>
  <c r="O14" i="2"/>
  <c r="P14" i="2"/>
  <c r="Q14" i="2"/>
  <c r="R14" i="2"/>
  <c r="S14" i="2"/>
  <c r="N15" i="2"/>
  <c r="O15" i="2"/>
  <c r="P15" i="2"/>
  <c r="Q15" i="2"/>
  <c r="R15" i="2"/>
  <c r="S15" i="2"/>
  <c r="N16" i="2"/>
  <c r="O16" i="2"/>
  <c r="P16" i="2"/>
  <c r="Q16" i="2"/>
  <c r="R16" i="2"/>
  <c r="S16" i="2"/>
  <c r="N17" i="2"/>
  <c r="O17" i="2"/>
  <c r="P17" i="2"/>
  <c r="Q17" i="2"/>
  <c r="R17" i="2"/>
  <c r="S17" i="2"/>
  <c r="N18" i="2"/>
  <c r="O18" i="2"/>
  <c r="P18" i="2"/>
  <c r="Q18" i="2"/>
  <c r="R18" i="2"/>
  <c r="S18" i="2"/>
  <c r="N19" i="2"/>
  <c r="O19" i="2"/>
  <c r="P19" i="2"/>
  <c r="Q19" i="2"/>
  <c r="R19" i="2"/>
  <c r="S19" i="2"/>
  <c r="N20" i="2"/>
  <c r="O20" i="2"/>
  <c r="P20" i="2"/>
  <c r="Q20" i="2"/>
  <c r="R20" i="2"/>
  <c r="S20" i="2"/>
  <c r="N21" i="2"/>
  <c r="O21" i="2"/>
  <c r="P21" i="2"/>
  <c r="Q21" i="2"/>
  <c r="R21" i="2"/>
  <c r="S21" i="2"/>
  <c r="N22" i="2"/>
  <c r="O22" i="2"/>
  <c r="P22" i="2"/>
  <c r="Q22" i="2"/>
  <c r="R22" i="2"/>
  <c r="S22" i="2"/>
  <c r="N23" i="2"/>
  <c r="O23" i="2"/>
  <c r="P23" i="2"/>
  <c r="Q23" i="2"/>
  <c r="R23" i="2"/>
  <c r="S23" i="2"/>
  <c r="N24" i="2"/>
  <c r="O24" i="2"/>
  <c r="P24" i="2"/>
  <c r="Q24" i="2"/>
  <c r="R24" i="2"/>
  <c r="S24" i="2"/>
  <c r="N25" i="2"/>
  <c r="O25" i="2"/>
  <c r="P25" i="2"/>
  <c r="Q25" i="2"/>
  <c r="R25" i="2"/>
  <c r="S25" i="2"/>
  <c r="N26" i="2"/>
  <c r="O26" i="2"/>
  <c r="P26" i="2"/>
  <c r="Q26" i="2"/>
  <c r="R26" i="2"/>
  <c r="S26" i="2"/>
  <c r="N7" i="2"/>
  <c r="O7" i="2"/>
  <c r="P7" i="2"/>
  <c r="Q7" i="2"/>
  <c r="R7" i="2"/>
  <c r="S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12" i="2"/>
  <c r="L8" i="2"/>
  <c r="L9" i="2"/>
  <c r="L10" i="2"/>
  <c r="L11" i="2"/>
  <c r="L7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B33" i="2"/>
  <c r="B32" i="2"/>
  <c r="B31" i="2"/>
  <c r="C30" i="2"/>
  <c r="D30" i="2"/>
  <c r="E30" i="2"/>
  <c r="F30" i="2"/>
  <c r="G30" i="2"/>
  <c r="H30" i="2"/>
  <c r="I30" i="2"/>
  <c r="B30" i="2"/>
  <c r="C29" i="2"/>
  <c r="D29" i="2"/>
  <c r="E29" i="2"/>
  <c r="F29" i="2"/>
  <c r="G29" i="2"/>
  <c r="H29" i="2"/>
  <c r="I29" i="2"/>
  <c r="B29" i="2"/>
</calcChain>
</file>

<file path=xl/sharedStrings.xml><?xml version="1.0" encoding="utf-8"?>
<sst xmlns="http://schemas.openxmlformats.org/spreadsheetml/2006/main" count="234" uniqueCount="44">
  <si>
    <t>OML</t>
    <phoneticPr fontId="1"/>
  </si>
  <si>
    <t>IML</t>
    <phoneticPr fontId="1"/>
  </si>
  <si>
    <t>GCL</t>
    <phoneticPr fontId="1"/>
  </si>
  <si>
    <t>Hilus</t>
    <phoneticPr fontId="1"/>
  </si>
  <si>
    <t>SBI</t>
    <phoneticPr fontId="1"/>
  </si>
  <si>
    <t>WT01</t>
    <phoneticPr fontId="1"/>
  </si>
  <si>
    <t>WT02</t>
    <phoneticPr fontId="1"/>
  </si>
  <si>
    <t>WT03</t>
    <phoneticPr fontId="1"/>
  </si>
  <si>
    <t>WT04</t>
    <phoneticPr fontId="1"/>
  </si>
  <si>
    <t>KO01</t>
    <phoneticPr fontId="1"/>
  </si>
  <si>
    <t>KO02</t>
    <phoneticPr fontId="1"/>
  </si>
  <si>
    <t>KO03</t>
    <phoneticPr fontId="1"/>
  </si>
  <si>
    <t>KO04</t>
    <phoneticPr fontId="1"/>
  </si>
  <si>
    <t>WTR01</t>
    <phoneticPr fontId="1"/>
  </si>
  <si>
    <t>WTR02</t>
    <phoneticPr fontId="1"/>
  </si>
  <si>
    <t>WTR03</t>
  </si>
  <si>
    <t>WTR04</t>
  </si>
  <si>
    <t>KOR03</t>
  </si>
  <si>
    <t>KOR01</t>
    <phoneticPr fontId="1"/>
  </si>
  <si>
    <t>KOR02</t>
  </si>
  <si>
    <t>KOR04</t>
    <phoneticPr fontId="1"/>
  </si>
  <si>
    <t>SBIm</t>
    <phoneticPr fontId="1"/>
  </si>
  <si>
    <t>OML/SBI</t>
    <phoneticPr fontId="1"/>
  </si>
  <si>
    <t>IML/SBI</t>
    <phoneticPr fontId="1"/>
  </si>
  <si>
    <t>GCL/SBI</t>
    <phoneticPr fontId="1"/>
  </si>
  <si>
    <t>Hilus/SBI</t>
    <phoneticPr fontId="1"/>
  </si>
  <si>
    <t>OMLm</t>
    <phoneticPr fontId="1"/>
  </si>
  <si>
    <t>IMLm</t>
    <phoneticPr fontId="1"/>
  </si>
  <si>
    <t>GCLm</t>
    <phoneticPr fontId="1"/>
  </si>
  <si>
    <t>HiLm</t>
    <phoneticPr fontId="1"/>
  </si>
  <si>
    <t>OML/SBIm</t>
    <phoneticPr fontId="1"/>
  </si>
  <si>
    <t>HiL/SBIm</t>
    <phoneticPr fontId="1"/>
  </si>
  <si>
    <t>GCL/SBIm</t>
    <phoneticPr fontId="1"/>
  </si>
  <si>
    <t>IML/SBIm</t>
    <phoneticPr fontId="1"/>
  </si>
  <si>
    <t>WT ave</t>
    <phoneticPr fontId="1"/>
  </si>
  <si>
    <t>KO ave</t>
    <phoneticPr fontId="1"/>
  </si>
  <si>
    <t>WT SD</t>
    <phoneticPr fontId="1"/>
  </si>
  <si>
    <t>KO SD</t>
    <phoneticPr fontId="1"/>
  </si>
  <si>
    <t>WT</t>
    <phoneticPr fontId="1"/>
  </si>
  <si>
    <t>KO</t>
    <phoneticPr fontId="1"/>
  </si>
  <si>
    <t>HiL/SBI</t>
    <phoneticPr fontId="1"/>
  </si>
  <si>
    <t>OML/HiL</t>
    <phoneticPr fontId="1"/>
  </si>
  <si>
    <t>IML/HiL</t>
    <phoneticPr fontId="1"/>
  </si>
  <si>
    <t>GCL/HiL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</si>
</sst>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</cellXfs>
  <cellStyles count="3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</cellStyles>
  <dxfs count="0"/>
  <tableStyles count="0" defaultTableStyle="TableStyleMedium9" defaultPivotStyle="PivotStyleMedium4"/>
  <colors>
    <mruColors>
      <color rgb="FFC7090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69604111986002"/>
          <c:y val="0.0601851851851852"/>
          <c:w val="0.52771675415573"/>
          <c:h val="0.7892136920384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'5w_1'!$L$29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rgbClr val="3366FF"/>
            </a:solidFill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'5w_1'!$P$30:$P$33</c:f>
                <c:numCache>
                  <c:formatCode>General</c:formatCode>
                  <c:ptCount val="4"/>
                  <c:pt idx="0">
                    <c:v>0.0237488367593947</c:v>
                  </c:pt>
                  <c:pt idx="1">
                    <c:v>0.0377764527924154</c:v>
                  </c:pt>
                  <c:pt idx="2">
                    <c:v>0.0375703246336042</c:v>
                  </c:pt>
                  <c:pt idx="3">
                    <c:v>0.232736950296055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2700"/>
            </c:spPr>
          </c:errBars>
          <c:cat>
            <c:strRef>
              <c:f>'5w_1'!$K$30:$K$32</c:f>
              <c:strCache>
                <c:ptCount val="3"/>
                <c:pt idx="0">
                  <c:v>OML/HiL</c:v>
                </c:pt>
                <c:pt idx="1">
                  <c:v>IML/HiL</c:v>
                </c:pt>
                <c:pt idx="2">
                  <c:v>GCL/HiL</c:v>
                </c:pt>
              </c:strCache>
            </c:strRef>
          </c:cat>
          <c:val>
            <c:numRef>
              <c:f>'5w_1'!$L$30:$L$32</c:f>
              <c:numCache>
                <c:formatCode>General</c:formatCode>
                <c:ptCount val="3"/>
                <c:pt idx="0">
                  <c:v>0.260744930589261</c:v>
                </c:pt>
                <c:pt idx="1">
                  <c:v>0.553780774562256</c:v>
                </c:pt>
                <c:pt idx="2">
                  <c:v>0.349873519481227</c:v>
                </c:pt>
              </c:numCache>
            </c:numRef>
          </c:val>
        </c:ser>
        <c:ser>
          <c:idx val="1"/>
          <c:order val="1"/>
          <c:tx>
            <c:strRef>
              <c:f>'5w_1'!$M$29</c:f>
              <c:strCache>
                <c:ptCount val="1"/>
                <c:pt idx="0">
                  <c:v>KO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'5w_1'!$Q$30:$Q$33</c:f>
                <c:numCache>
                  <c:formatCode>General</c:formatCode>
                  <c:ptCount val="4"/>
                  <c:pt idx="0">
                    <c:v>0.0400759181303299</c:v>
                  </c:pt>
                  <c:pt idx="1">
                    <c:v>0.0634003039072775</c:v>
                  </c:pt>
                  <c:pt idx="2">
                    <c:v>0.0458956702370202</c:v>
                  </c:pt>
                  <c:pt idx="3">
                    <c:v>0.280613836250236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2700"/>
            </c:spPr>
          </c:errBars>
          <c:cat>
            <c:strRef>
              <c:f>'5w_1'!$K$30:$K$32</c:f>
              <c:strCache>
                <c:ptCount val="3"/>
                <c:pt idx="0">
                  <c:v>OML/HiL</c:v>
                </c:pt>
                <c:pt idx="1">
                  <c:v>IML/HiL</c:v>
                </c:pt>
                <c:pt idx="2">
                  <c:v>GCL/HiL</c:v>
                </c:pt>
              </c:strCache>
            </c:strRef>
          </c:cat>
          <c:val>
            <c:numRef>
              <c:f>'5w_1'!$M$30:$M$32</c:f>
              <c:numCache>
                <c:formatCode>General</c:formatCode>
                <c:ptCount val="3"/>
                <c:pt idx="0">
                  <c:v>0.470739520074662</c:v>
                </c:pt>
                <c:pt idx="1">
                  <c:v>0.655462251259165</c:v>
                </c:pt>
                <c:pt idx="2">
                  <c:v>0.35587726136122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-2066852040"/>
        <c:axId val="-2098171816"/>
      </c:barChart>
      <c:catAx>
        <c:axId val="-2066852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 Narrow"/>
              </a:defRPr>
            </a:pPr>
            <a:endParaRPr lang="ja-JP"/>
          </a:p>
        </c:txPr>
        <c:crossAx val="-2098171816"/>
        <c:crosses val="autoZero"/>
        <c:auto val="1"/>
        <c:lblAlgn val="ctr"/>
        <c:lblOffset val="100"/>
        <c:noMultiLvlLbl val="0"/>
      </c:catAx>
      <c:valAx>
        <c:axId val="-2098171816"/>
        <c:scaling>
          <c:orientation val="minMax"/>
          <c:max val="0.8"/>
        </c:scaling>
        <c:delete val="0"/>
        <c:axPos val="l"/>
        <c:majorGridlines>
          <c:spPr>
            <a:ln w="25400"/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 Narrow"/>
              </a:defRPr>
            </a:pPr>
            <a:endParaRPr lang="ja-JP"/>
          </a:p>
        </c:txPr>
        <c:crossAx val="-2066852040"/>
        <c:crosses val="autoZero"/>
        <c:crossBetween val="between"/>
      </c:valAx>
      <c:spPr>
        <a:ln w="25400" cmpd="sng">
          <a:prstDash val="solid"/>
        </a:ln>
      </c:spPr>
    </c:plotArea>
    <c:legend>
      <c:legendPos val="r"/>
      <c:layout>
        <c:manualLayout>
          <c:xMode val="edge"/>
          <c:yMode val="edge"/>
          <c:x val="0.502820866141732"/>
          <c:y val="0.101467993584135"/>
          <c:w val="0.110322834645669"/>
          <c:h val="0.196907261592301"/>
        </c:manualLayout>
      </c:layout>
      <c:overlay val="0"/>
      <c:txPr>
        <a:bodyPr/>
        <a:lstStyle/>
        <a:p>
          <a:pPr>
            <a:defRPr sz="1200" b="1" i="0">
              <a:latin typeface="Arial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37</xdr:row>
      <xdr:rowOff>146050</xdr:rowOff>
    </xdr:from>
    <xdr:to>
      <xdr:col>14</xdr:col>
      <xdr:colOff>254000</xdr:colOff>
      <xdr:row>49</xdr:row>
      <xdr:rowOff>146050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I2" sqref="I2:I26"/>
    </sheetView>
  </sheetViews>
  <sheetFormatPr baseColWidth="12" defaultRowHeight="18" x14ac:dyDescent="0"/>
  <cols>
    <col min="1" max="1" width="5.6640625" bestFit="1" customWidth="1"/>
    <col min="2" max="9" width="8.5" bestFit="1" customWidth="1"/>
  </cols>
  <sheetData>
    <row r="1" spans="1:19"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</row>
    <row r="2" spans="1:19">
      <c r="A2" t="s">
        <v>4</v>
      </c>
      <c r="B2">
        <v>34.395000000000003</v>
      </c>
      <c r="C2">
        <v>76.444999999999993</v>
      </c>
      <c r="D2">
        <v>65.861999999999995</v>
      </c>
      <c r="E2">
        <v>40.29</v>
      </c>
      <c r="F2">
        <v>41.362000000000002</v>
      </c>
      <c r="G2">
        <v>46.015000000000001</v>
      </c>
      <c r="H2">
        <v>39.862000000000002</v>
      </c>
      <c r="I2">
        <v>47.802</v>
      </c>
    </row>
    <row r="3" spans="1:19">
      <c r="A3" t="s">
        <v>4</v>
      </c>
      <c r="B3">
        <v>39.808</v>
      </c>
      <c r="C3">
        <v>74.17</v>
      </c>
      <c r="D3">
        <v>69.594999999999999</v>
      </c>
      <c r="E3">
        <v>44.031999999999996</v>
      </c>
      <c r="F3">
        <v>34.435000000000002</v>
      </c>
      <c r="G3">
        <v>39.305</v>
      </c>
      <c r="H3">
        <v>38.112000000000002</v>
      </c>
      <c r="I3">
        <v>46.682000000000002</v>
      </c>
    </row>
    <row r="4" spans="1:19">
      <c r="A4" t="s">
        <v>4</v>
      </c>
      <c r="B4">
        <v>42.042000000000002</v>
      </c>
      <c r="C4">
        <v>77.78</v>
      </c>
      <c r="D4">
        <v>71.611999999999995</v>
      </c>
      <c r="E4">
        <v>42.381999999999998</v>
      </c>
      <c r="F4">
        <v>39.104999999999997</v>
      </c>
      <c r="G4">
        <v>44.195</v>
      </c>
      <c r="H4">
        <v>33.994999999999997</v>
      </c>
      <c r="I4">
        <v>53.758000000000003</v>
      </c>
    </row>
    <row r="5" spans="1:19">
      <c r="A5" t="s">
        <v>4</v>
      </c>
      <c r="B5">
        <v>38.89</v>
      </c>
      <c r="C5">
        <v>76.488</v>
      </c>
      <c r="D5">
        <v>68.078000000000003</v>
      </c>
      <c r="E5">
        <v>45.9</v>
      </c>
      <c r="F5">
        <v>39.049999999999997</v>
      </c>
      <c r="G5">
        <v>42.832000000000001</v>
      </c>
      <c r="H5">
        <v>35.182000000000002</v>
      </c>
      <c r="I5">
        <v>52.83</v>
      </c>
    </row>
    <row r="6" spans="1:19">
      <c r="A6" t="s">
        <v>4</v>
      </c>
      <c r="B6">
        <v>41.914999999999999</v>
      </c>
      <c r="C6">
        <v>77.878</v>
      </c>
      <c r="D6">
        <v>71.894999999999996</v>
      </c>
      <c r="E6">
        <v>47.115000000000002</v>
      </c>
      <c r="F6">
        <v>42.002000000000002</v>
      </c>
      <c r="G6">
        <v>42.634999999999998</v>
      </c>
      <c r="H6">
        <v>37.284999999999997</v>
      </c>
      <c r="I6">
        <v>50.362000000000002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18</v>
      </c>
      <c r="Q6" s="1" t="s">
        <v>19</v>
      </c>
      <c r="R6" s="1" t="s">
        <v>17</v>
      </c>
      <c r="S6" s="1" t="s">
        <v>20</v>
      </c>
    </row>
    <row r="7" spans="1:19">
      <c r="A7" t="s">
        <v>0</v>
      </c>
      <c r="B7">
        <v>26.625</v>
      </c>
      <c r="C7">
        <v>52.908000000000001</v>
      </c>
      <c r="D7">
        <v>46.381999999999998</v>
      </c>
      <c r="E7">
        <v>31.83</v>
      </c>
      <c r="F7">
        <v>48.268000000000001</v>
      </c>
      <c r="G7">
        <v>53.064999999999998</v>
      </c>
      <c r="H7">
        <v>53.131999999999998</v>
      </c>
      <c r="I7">
        <v>55.561999999999998</v>
      </c>
      <c r="K7" s="1" t="s">
        <v>22</v>
      </c>
      <c r="L7">
        <f>B7/B$29</f>
        <v>0.67558995178888614</v>
      </c>
      <c r="M7">
        <f>C7/C$29</f>
        <v>0.69113624428821119</v>
      </c>
      <c r="N7">
        <f t="shared" ref="N7:S22" si="0">D7/D$29</f>
        <v>0.66824764725883323</v>
      </c>
      <c r="O7">
        <f t="shared" si="0"/>
        <v>0.7243342633090446</v>
      </c>
      <c r="P7">
        <f t="shared" si="0"/>
        <v>1.2316155832491298</v>
      </c>
      <c r="Q7">
        <f t="shared" si="0"/>
        <v>1.2341730935613215</v>
      </c>
      <c r="R7">
        <f t="shared" si="0"/>
        <v>1.4403912468281679</v>
      </c>
      <c r="S7">
        <f t="shared" si="0"/>
        <v>1.1049022805189432</v>
      </c>
    </row>
    <row r="8" spans="1:19">
      <c r="A8" t="s">
        <v>0</v>
      </c>
      <c r="B8">
        <v>28.495000000000001</v>
      </c>
      <c r="C8">
        <v>41.798000000000002</v>
      </c>
      <c r="D8">
        <v>47.921999999999997</v>
      </c>
      <c r="E8">
        <v>28.327999999999999</v>
      </c>
      <c r="F8">
        <v>48.07</v>
      </c>
      <c r="G8">
        <v>53.43</v>
      </c>
      <c r="H8">
        <v>46.037999999999997</v>
      </c>
      <c r="I8">
        <v>62.08</v>
      </c>
      <c r="K8" s="1" t="s">
        <v>22</v>
      </c>
      <c r="L8">
        <f t="shared" ref="L8:S26" si="1">B8/B$29</f>
        <v>0.72303983760466894</v>
      </c>
      <c r="M8">
        <f t="shared" si="1"/>
        <v>0.5460065158153522</v>
      </c>
      <c r="N8">
        <f t="shared" si="0"/>
        <v>0.69043516346724598</v>
      </c>
      <c r="O8">
        <f t="shared" si="0"/>
        <v>0.64464156490790503</v>
      </c>
      <c r="P8">
        <f t="shared" si="0"/>
        <v>1.2265633771191198</v>
      </c>
      <c r="Q8">
        <f t="shared" si="0"/>
        <v>1.2426621763682542</v>
      </c>
      <c r="R8">
        <f t="shared" si="0"/>
        <v>1.2480752130820447</v>
      </c>
      <c r="S8">
        <f t="shared" si="0"/>
        <v>1.2345188001622691</v>
      </c>
    </row>
    <row r="9" spans="1:19">
      <c r="A9" t="s">
        <v>0</v>
      </c>
      <c r="B9">
        <v>21.582000000000001</v>
      </c>
      <c r="C9">
        <v>45.835000000000001</v>
      </c>
      <c r="D9">
        <v>48.734999999999999</v>
      </c>
      <c r="E9">
        <v>28.914999999999999</v>
      </c>
      <c r="F9">
        <v>49.6</v>
      </c>
      <c r="G9">
        <v>60.591999999999999</v>
      </c>
      <c r="H9">
        <v>43.715000000000003</v>
      </c>
      <c r="I9">
        <v>56.997999999999998</v>
      </c>
      <c r="K9" s="1" t="s">
        <v>22</v>
      </c>
      <c r="L9">
        <f t="shared" si="1"/>
        <v>0.54762750570921093</v>
      </c>
      <c r="M9">
        <f t="shared" si="1"/>
        <v>0.59874177358717318</v>
      </c>
      <c r="N9">
        <f t="shared" si="0"/>
        <v>0.70214844312792113</v>
      </c>
      <c r="O9">
        <f t="shared" si="0"/>
        <v>0.65799953577068881</v>
      </c>
      <c r="P9">
        <f t="shared" si="0"/>
        <v>1.265603151760107</v>
      </c>
      <c r="Q9">
        <f t="shared" si="0"/>
        <v>1.4092342614730538</v>
      </c>
      <c r="R9">
        <f t="shared" si="0"/>
        <v>1.1850994382875362</v>
      </c>
      <c r="S9">
        <f t="shared" si="0"/>
        <v>1.1334584821464082</v>
      </c>
    </row>
    <row r="10" spans="1:19">
      <c r="A10" t="s">
        <v>0</v>
      </c>
      <c r="B10">
        <v>26.34</v>
      </c>
      <c r="C10">
        <v>48.148000000000003</v>
      </c>
      <c r="D10">
        <v>54.195</v>
      </c>
      <c r="E10">
        <v>30.271999999999998</v>
      </c>
      <c r="F10">
        <v>56.497999999999998</v>
      </c>
      <c r="G10">
        <v>57.225000000000001</v>
      </c>
      <c r="H10">
        <v>45.222000000000001</v>
      </c>
      <c r="I10">
        <v>55.555</v>
      </c>
      <c r="K10" s="1" t="s">
        <v>22</v>
      </c>
      <c r="L10">
        <f t="shared" si="1"/>
        <v>0.66835828469931491</v>
      </c>
      <c r="M10">
        <f t="shared" si="1"/>
        <v>0.62895645063107275</v>
      </c>
      <c r="N10">
        <f t="shared" si="0"/>
        <v>0.78081327332138473</v>
      </c>
      <c r="O10">
        <f t="shared" si="0"/>
        <v>0.68887988749266105</v>
      </c>
      <c r="P10">
        <f t="shared" si="0"/>
        <v>1.4416138481480345</v>
      </c>
      <c r="Q10">
        <f t="shared" si="0"/>
        <v>1.3309253797992393</v>
      </c>
      <c r="R10">
        <f t="shared" si="0"/>
        <v>1.2259537183630094</v>
      </c>
      <c r="S10">
        <f t="shared" si="0"/>
        <v>1.1047630789789766</v>
      </c>
    </row>
    <row r="11" spans="1:19">
      <c r="A11" t="s">
        <v>0</v>
      </c>
      <c r="B11">
        <v>25.187999999999999</v>
      </c>
      <c r="C11">
        <v>44.142000000000003</v>
      </c>
      <c r="D11">
        <v>42.655000000000001</v>
      </c>
      <c r="E11">
        <v>28.021999999999998</v>
      </c>
      <c r="F11">
        <v>53.887999999999998</v>
      </c>
      <c r="G11">
        <v>60.81</v>
      </c>
      <c r="H11">
        <v>45.962000000000003</v>
      </c>
      <c r="I11">
        <v>57.292000000000002</v>
      </c>
      <c r="K11" s="1" t="s">
        <v>22</v>
      </c>
      <c r="L11">
        <f t="shared" si="1"/>
        <v>0.63912712509515357</v>
      </c>
      <c r="M11">
        <f t="shared" si="1"/>
        <v>0.57662614529693468</v>
      </c>
      <c r="N11">
        <f t="shared" si="0"/>
        <v>0.6145509765388627</v>
      </c>
      <c r="O11">
        <f t="shared" si="0"/>
        <v>0.63767812524178602</v>
      </c>
      <c r="P11">
        <f t="shared" si="0"/>
        <v>1.3750165855251741</v>
      </c>
      <c r="Q11">
        <f t="shared" si="0"/>
        <v>1.4143044533960984</v>
      </c>
      <c r="R11">
        <f t="shared" si="0"/>
        <v>1.2460148777895856</v>
      </c>
      <c r="S11">
        <f t="shared" si="0"/>
        <v>1.1393049468250118</v>
      </c>
    </row>
    <row r="12" spans="1:19">
      <c r="A12" t="s">
        <v>1</v>
      </c>
      <c r="B12">
        <v>56.277999999999999</v>
      </c>
      <c r="C12">
        <v>112.33799999999999</v>
      </c>
      <c r="D12">
        <v>93.715000000000003</v>
      </c>
      <c r="E12">
        <v>53.27</v>
      </c>
      <c r="F12">
        <v>74.492000000000004</v>
      </c>
      <c r="G12">
        <v>81.584999999999994</v>
      </c>
      <c r="H12">
        <v>64.878</v>
      </c>
      <c r="I12">
        <v>75.114999999999995</v>
      </c>
      <c r="K12" s="1" t="s">
        <v>23</v>
      </c>
      <c r="L12">
        <f t="shared" si="1"/>
        <v>1.4280131946206547</v>
      </c>
      <c r="M12">
        <f t="shared" si="1"/>
        <v>1.4674692562721907</v>
      </c>
      <c r="N12">
        <f t="shared" si="0"/>
        <v>1.3501968061502643</v>
      </c>
      <c r="O12">
        <f t="shared" si="0"/>
        <v>1.2122301667129378</v>
      </c>
      <c r="P12">
        <f t="shared" si="0"/>
        <v>1.9007522173571347</v>
      </c>
      <c r="Q12">
        <f t="shared" si="0"/>
        <v>1.8974844405578142</v>
      </c>
      <c r="R12">
        <f t="shared" si="0"/>
        <v>1.7588214882127133</v>
      </c>
      <c r="S12">
        <f t="shared" si="0"/>
        <v>1.4937319535146398</v>
      </c>
    </row>
    <row r="13" spans="1:19">
      <c r="A13" t="s">
        <v>1</v>
      </c>
      <c r="B13">
        <v>55.932000000000002</v>
      </c>
      <c r="C13">
        <v>107.49</v>
      </c>
      <c r="D13">
        <v>95.748000000000005</v>
      </c>
      <c r="E13">
        <v>55.53</v>
      </c>
      <c r="F13">
        <v>77.421999999999997</v>
      </c>
      <c r="G13">
        <v>74.84</v>
      </c>
      <c r="H13">
        <v>66.715000000000003</v>
      </c>
      <c r="I13">
        <v>74.837999999999994</v>
      </c>
      <c r="K13" s="1" t="s">
        <v>23</v>
      </c>
      <c r="L13">
        <f t="shared" si="1"/>
        <v>1.4192336970312105</v>
      </c>
      <c r="M13">
        <f t="shared" si="1"/>
        <v>1.4041399202113067</v>
      </c>
      <c r="N13">
        <f t="shared" si="0"/>
        <v>1.3794872090409807</v>
      </c>
      <c r="O13">
        <f t="shared" si="0"/>
        <v>1.2636594923515945</v>
      </c>
      <c r="P13">
        <f t="shared" si="0"/>
        <v>1.9755146616042538</v>
      </c>
      <c r="Q13">
        <f t="shared" si="0"/>
        <v>1.7406108418379216</v>
      </c>
      <c r="R13">
        <f t="shared" si="0"/>
        <v>1.8086219610054437</v>
      </c>
      <c r="S13">
        <f t="shared" si="0"/>
        <v>1.4882235497188128</v>
      </c>
    </row>
    <row r="14" spans="1:19">
      <c r="A14" t="s">
        <v>1</v>
      </c>
      <c r="B14">
        <v>57.822000000000003</v>
      </c>
      <c r="C14">
        <v>109.202</v>
      </c>
      <c r="D14">
        <v>100.182</v>
      </c>
      <c r="E14">
        <v>55.53</v>
      </c>
      <c r="F14">
        <v>82.597999999999999</v>
      </c>
      <c r="G14">
        <v>78.808000000000007</v>
      </c>
      <c r="H14">
        <v>67.882000000000005</v>
      </c>
      <c r="I14">
        <v>79.802000000000007</v>
      </c>
      <c r="K14" s="1" t="s">
        <v>23</v>
      </c>
      <c r="L14">
        <f t="shared" si="1"/>
        <v>1.4671910682567879</v>
      </c>
      <c r="M14">
        <f t="shared" si="1"/>
        <v>1.4265037451568994</v>
      </c>
      <c r="N14">
        <f t="shared" si="0"/>
        <v>1.4433699667475406</v>
      </c>
      <c r="O14">
        <f t="shared" si="0"/>
        <v>1.2636594923515945</v>
      </c>
      <c r="P14">
        <f t="shared" si="0"/>
        <v>2.1075864743766393</v>
      </c>
      <c r="Q14">
        <f t="shared" si="0"/>
        <v>1.8328976379417816</v>
      </c>
      <c r="R14">
        <f t="shared" si="0"/>
        <v>1.8402589516146524</v>
      </c>
      <c r="S14">
        <f t="shared" si="0"/>
        <v>1.5869373274895202</v>
      </c>
    </row>
    <row r="15" spans="1:19">
      <c r="A15" t="s">
        <v>1</v>
      </c>
      <c r="B15">
        <v>58.994999999999997</v>
      </c>
      <c r="C15">
        <v>112.30500000000001</v>
      </c>
      <c r="D15">
        <v>102.44</v>
      </c>
      <c r="E15">
        <v>58.784999999999997</v>
      </c>
      <c r="F15">
        <v>71.555000000000007</v>
      </c>
      <c r="G15">
        <v>79.334999999999994</v>
      </c>
      <c r="H15">
        <v>64.325000000000003</v>
      </c>
      <c r="I15">
        <v>75.927999999999997</v>
      </c>
      <c r="K15" s="1" t="s">
        <v>23</v>
      </c>
      <c r="L15">
        <f t="shared" si="1"/>
        <v>1.4969550875412332</v>
      </c>
      <c r="M15">
        <f t="shared" si="1"/>
        <v>1.4670381778707864</v>
      </c>
      <c r="N15">
        <f t="shared" si="0"/>
        <v>1.4759020522011745</v>
      </c>
      <c r="O15">
        <f t="shared" si="0"/>
        <v>1.3377313750745268</v>
      </c>
      <c r="P15">
        <f t="shared" si="0"/>
        <v>1.825811159761985</v>
      </c>
      <c r="Q15">
        <f t="shared" si="0"/>
        <v>1.8451544780493252</v>
      </c>
      <c r="R15">
        <f t="shared" si="0"/>
        <v>1.743829837992583</v>
      </c>
      <c r="S15">
        <f t="shared" si="0"/>
        <v>1.5098992180850641</v>
      </c>
    </row>
    <row r="16" spans="1:19">
      <c r="A16" t="s">
        <v>1</v>
      </c>
      <c r="B16">
        <v>50.381999999999998</v>
      </c>
      <c r="C16">
        <v>99.614999999999995</v>
      </c>
      <c r="D16">
        <v>110.16500000000001</v>
      </c>
      <c r="E16">
        <v>59.902000000000001</v>
      </c>
      <c r="F16">
        <v>69.888000000000005</v>
      </c>
      <c r="G16">
        <v>75.394999999999996</v>
      </c>
      <c r="H16">
        <v>65.064999999999998</v>
      </c>
      <c r="I16">
        <v>74.400000000000006</v>
      </c>
      <c r="K16" s="1" t="s">
        <v>23</v>
      </c>
      <c r="L16">
        <f t="shared" si="1"/>
        <v>1.2784064958132455</v>
      </c>
      <c r="M16">
        <f t="shared" si="1"/>
        <v>1.3012689380579525</v>
      </c>
      <c r="N16">
        <f t="shared" si="0"/>
        <v>1.587199820194674</v>
      </c>
      <c r="O16">
        <f t="shared" si="0"/>
        <v>1.3631502054897391</v>
      </c>
      <c r="P16">
        <f t="shared" si="0"/>
        <v>1.783275666738112</v>
      </c>
      <c r="Q16">
        <f t="shared" si="0"/>
        <v>1.7535188992566821</v>
      </c>
      <c r="R16">
        <f t="shared" si="0"/>
        <v>1.7638909974191588</v>
      </c>
      <c r="S16">
        <f t="shared" si="0"/>
        <v>1.4795135105037507</v>
      </c>
    </row>
    <row r="17" spans="1:19">
      <c r="A17" t="s">
        <v>2</v>
      </c>
      <c r="B17">
        <v>37.409999999999997</v>
      </c>
      <c r="C17">
        <v>59.545000000000002</v>
      </c>
      <c r="D17">
        <v>63.284999999999997</v>
      </c>
      <c r="E17">
        <v>38.914999999999999</v>
      </c>
      <c r="F17">
        <v>33.847999999999999</v>
      </c>
      <c r="G17">
        <v>44.322000000000003</v>
      </c>
      <c r="H17">
        <v>35.814999999999998</v>
      </c>
      <c r="I17">
        <v>39.411999999999999</v>
      </c>
      <c r="K17" s="1" t="s">
        <v>24</v>
      </c>
      <c r="L17">
        <f t="shared" si="1"/>
        <v>0.94925145902055319</v>
      </c>
      <c r="M17">
        <f t="shared" si="1"/>
        <v>0.77783525489796512</v>
      </c>
      <c r="N17">
        <f t="shared" si="0"/>
        <v>0.91177724886324996</v>
      </c>
      <c r="O17">
        <f t="shared" si="0"/>
        <v>0.88556292355235544</v>
      </c>
      <c r="P17">
        <f t="shared" si="0"/>
        <v>0.8636720863059697</v>
      </c>
      <c r="Q17">
        <f t="shared" si="0"/>
        <v>1.0308304881338906</v>
      </c>
      <c r="R17">
        <f t="shared" si="0"/>
        <v>0.97093300657138515</v>
      </c>
      <c r="S17">
        <f t="shared" si="0"/>
        <v>0.78374444188136849</v>
      </c>
    </row>
    <row r="18" spans="1:19">
      <c r="A18" t="s">
        <v>2</v>
      </c>
      <c r="B18">
        <v>36.174999999999997</v>
      </c>
      <c r="C18">
        <v>58.037999999999997</v>
      </c>
      <c r="D18">
        <v>60.731999999999999</v>
      </c>
      <c r="E18">
        <v>40.134999999999998</v>
      </c>
      <c r="F18">
        <v>39.682000000000002</v>
      </c>
      <c r="G18">
        <v>48.96</v>
      </c>
      <c r="H18">
        <v>38.238</v>
      </c>
      <c r="I18">
        <v>40.835000000000001</v>
      </c>
      <c r="K18" s="1" t="s">
        <v>24</v>
      </c>
      <c r="L18">
        <f t="shared" si="1"/>
        <v>0.91791423496574476</v>
      </c>
      <c r="M18">
        <f t="shared" si="1"/>
        <v>0.75814934123382471</v>
      </c>
      <c r="N18">
        <f t="shared" si="0"/>
        <v>0.87499495738267985</v>
      </c>
      <c r="O18">
        <f t="shared" si="0"/>
        <v>0.91332565686171874</v>
      </c>
      <c r="P18">
        <f t="shared" si="0"/>
        <v>1.0125335537932372</v>
      </c>
      <c r="Q18">
        <f t="shared" si="0"/>
        <v>1.1386999841847225</v>
      </c>
      <c r="R18">
        <f t="shared" si="0"/>
        <v>1.0366197488559716</v>
      </c>
      <c r="S18">
        <f t="shared" si="0"/>
        <v>0.81204212636318085</v>
      </c>
    </row>
    <row r="19" spans="1:19">
      <c r="A19" t="s">
        <v>2</v>
      </c>
      <c r="B19">
        <v>36.792000000000002</v>
      </c>
      <c r="C19">
        <v>52.395000000000003</v>
      </c>
      <c r="D19">
        <v>64.117999999999995</v>
      </c>
      <c r="E19">
        <v>48.71</v>
      </c>
      <c r="F19">
        <v>36.372</v>
      </c>
      <c r="G19">
        <v>47.972000000000001</v>
      </c>
      <c r="H19">
        <v>35.188000000000002</v>
      </c>
      <c r="I19">
        <v>41.44</v>
      </c>
      <c r="K19" s="1" t="s">
        <v>24</v>
      </c>
      <c r="L19">
        <f t="shared" si="1"/>
        <v>0.93357015985790426</v>
      </c>
      <c r="M19">
        <f t="shared" si="1"/>
        <v>0.6844349345936499</v>
      </c>
      <c r="N19">
        <f t="shared" si="0"/>
        <v>0.92377867808507319</v>
      </c>
      <c r="O19">
        <f t="shared" si="0"/>
        <v>1.1084612618844978</v>
      </c>
      <c r="P19">
        <f t="shared" si="0"/>
        <v>0.92807495636731063</v>
      </c>
      <c r="Q19">
        <f t="shared" si="0"/>
        <v>1.1157213162032171</v>
      </c>
      <c r="R19">
        <f t="shared" si="0"/>
        <v>0.95393524040859712</v>
      </c>
      <c r="S19">
        <f t="shared" si="0"/>
        <v>0.82407311660316418</v>
      </c>
    </row>
    <row r="20" spans="1:19">
      <c r="A20" t="s">
        <v>2</v>
      </c>
      <c r="B20">
        <v>33.19</v>
      </c>
      <c r="C20">
        <v>63.287999999999997</v>
      </c>
      <c r="D20">
        <v>63.85</v>
      </c>
      <c r="E20">
        <v>38.475000000000001</v>
      </c>
      <c r="F20">
        <v>40.53</v>
      </c>
      <c r="G20">
        <v>46.31</v>
      </c>
      <c r="H20">
        <v>34.768000000000001</v>
      </c>
      <c r="I20">
        <v>39.508000000000003</v>
      </c>
      <c r="K20" s="1" t="s">
        <v>24</v>
      </c>
      <c r="L20">
        <f t="shared" si="1"/>
        <v>0.84217203755392034</v>
      </c>
      <c r="M20">
        <f t="shared" si="1"/>
        <v>0.82672999600272756</v>
      </c>
      <c r="N20">
        <f t="shared" si="0"/>
        <v>0.91991747396568713</v>
      </c>
      <c r="O20">
        <f t="shared" si="0"/>
        <v>0.87555013448996211</v>
      </c>
      <c r="P20">
        <f t="shared" si="0"/>
        <v>1.0341712850975229</v>
      </c>
      <c r="Q20">
        <f t="shared" si="0"/>
        <v>1.07706691723028</v>
      </c>
      <c r="R20">
        <f t="shared" si="0"/>
        <v>0.94254917695027007</v>
      </c>
      <c r="S20">
        <f t="shared" si="0"/>
        <v>0.7856534915723411</v>
      </c>
    </row>
    <row r="21" spans="1:19">
      <c r="A21" t="s">
        <v>2</v>
      </c>
      <c r="B21">
        <v>33.67</v>
      </c>
      <c r="C21">
        <v>55.768000000000001</v>
      </c>
      <c r="D21">
        <v>67.718000000000004</v>
      </c>
      <c r="E21">
        <v>40.542000000000002</v>
      </c>
      <c r="F21">
        <v>34.072000000000003</v>
      </c>
      <c r="G21">
        <v>49.914999999999999</v>
      </c>
      <c r="H21">
        <v>35.822000000000003</v>
      </c>
      <c r="I21">
        <v>38.479999999999997</v>
      </c>
      <c r="K21" s="1" t="s">
        <v>24</v>
      </c>
      <c r="L21">
        <f t="shared" si="1"/>
        <v>0.8543516873889877</v>
      </c>
      <c r="M21">
        <f t="shared" si="1"/>
        <v>0.72849637240993725</v>
      </c>
      <c r="N21">
        <f t="shared" si="0"/>
        <v>0.97564559909175264</v>
      </c>
      <c r="O21">
        <f t="shared" si="0"/>
        <v>0.92258748674443258</v>
      </c>
      <c r="P21">
        <f t="shared" si="0"/>
        <v>0.86938771344295085</v>
      </c>
      <c r="Q21">
        <f t="shared" si="0"/>
        <v>1.1609111460494368</v>
      </c>
      <c r="R21">
        <f t="shared" si="0"/>
        <v>0.97112277429569072</v>
      </c>
      <c r="S21">
        <f t="shared" si="0"/>
        <v>0.7652107511315096</v>
      </c>
    </row>
    <row r="22" spans="1:19">
      <c r="A22" t="s">
        <v>3</v>
      </c>
      <c r="B22">
        <v>109.44</v>
      </c>
      <c r="C22">
        <v>164.06200000000001</v>
      </c>
      <c r="D22">
        <v>165.37200000000001</v>
      </c>
      <c r="E22">
        <v>121.52500000000001</v>
      </c>
      <c r="F22">
        <v>104.895</v>
      </c>
      <c r="G22">
        <v>120.685</v>
      </c>
      <c r="H22">
        <v>102.38500000000001</v>
      </c>
      <c r="I22">
        <v>131.24</v>
      </c>
      <c r="K22" s="1" t="s">
        <v>25</v>
      </c>
      <c r="L22">
        <f t="shared" si="1"/>
        <v>2.7769601623953313</v>
      </c>
      <c r="M22">
        <f t="shared" si="1"/>
        <v>2.1431389300372818</v>
      </c>
      <c r="N22">
        <f t="shared" si="0"/>
        <v>2.3825934613101585</v>
      </c>
      <c r="O22">
        <f t="shared" si="0"/>
        <v>2.7654640700167032</v>
      </c>
      <c r="P22">
        <f t="shared" si="0"/>
        <v>2.6765210202394436</v>
      </c>
      <c r="Q22">
        <f t="shared" si="0"/>
        <v>2.8068629001497802</v>
      </c>
      <c r="R22">
        <f t="shared" si="0"/>
        <v>2.775624064716216</v>
      </c>
      <c r="S22">
        <f t="shared" si="0"/>
        <v>2.6098300150337663</v>
      </c>
    </row>
    <row r="23" spans="1:19">
      <c r="A23" t="s">
        <v>3</v>
      </c>
      <c r="B23">
        <v>111.902</v>
      </c>
      <c r="C23">
        <v>166.648</v>
      </c>
      <c r="D23">
        <v>175.02799999999999</v>
      </c>
      <c r="E23">
        <v>120.785</v>
      </c>
      <c r="F23">
        <v>118.428</v>
      </c>
      <c r="G23">
        <v>124.02800000000001</v>
      </c>
      <c r="H23">
        <v>96.197999999999993</v>
      </c>
      <c r="I23">
        <v>118.36199999999999</v>
      </c>
      <c r="K23" s="1" t="s">
        <v>25</v>
      </c>
      <c r="L23">
        <f t="shared" si="1"/>
        <v>2.8394316163410305</v>
      </c>
      <c r="M23">
        <f t="shared" si="1"/>
        <v>2.1769198011291642</v>
      </c>
      <c r="N23">
        <f t="shared" si="1"/>
        <v>2.5217120694325179</v>
      </c>
      <c r="O23">
        <f t="shared" si="1"/>
        <v>2.7486243793208596</v>
      </c>
      <c r="P23">
        <f t="shared" si="1"/>
        <v>3.0218316543678614</v>
      </c>
      <c r="Q23">
        <f t="shared" si="1"/>
        <v>2.8846135955568379</v>
      </c>
      <c r="R23">
        <f t="shared" si="1"/>
        <v>2.6078965061050985</v>
      </c>
      <c r="S23">
        <f t="shared" si="1"/>
        <v>2.3537389533635067</v>
      </c>
    </row>
    <row r="24" spans="1:19">
      <c r="A24" t="s">
        <v>3</v>
      </c>
      <c r="B24">
        <v>97.081999999999994</v>
      </c>
      <c r="C24">
        <v>167.09200000000001</v>
      </c>
      <c r="D24">
        <v>181.15199999999999</v>
      </c>
      <c r="E24">
        <v>113.732</v>
      </c>
      <c r="F24">
        <v>105.578</v>
      </c>
      <c r="G24">
        <v>112.255</v>
      </c>
      <c r="H24">
        <v>98.468000000000004</v>
      </c>
      <c r="I24">
        <v>105.425</v>
      </c>
      <c r="K24" s="1" t="s">
        <v>25</v>
      </c>
      <c r="L24">
        <f t="shared" si="1"/>
        <v>2.4633849276833293</v>
      </c>
      <c r="M24">
        <f t="shared" si="1"/>
        <v>2.1827197650753343</v>
      </c>
      <c r="N24">
        <f t="shared" si="1"/>
        <v>2.6099434650561024</v>
      </c>
      <c r="O24">
        <f t="shared" si="1"/>
        <v>2.58812392191845</v>
      </c>
      <c r="P24">
        <f t="shared" si="1"/>
        <v>2.6939485797687213</v>
      </c>
      <c r="Q24">
        <f t="shared" si="1"/>
        <v>2.6107999739513077</v>
      </c>
      <c r="R24">
        <f t="shared" si="1"/>
        <v>2.6694354681298664</v>
      </c>
      <c r="S24">
        <f t="shared" si="1"/>
        <v>2.0964746215706707</v>
      </c>
    </row>
    <row r="25" spans="1:19">
      <c r="A25" t="s">
        <v>3</v>
      </c>
      <c r="B25">
        <v>104.77</v>
      </c>
      <c r="C25">
        <v>182.21199999999999</v>
      </c>
      <c r="D25">
        <v>183.93799999999999</v>
      </c>
      <c r="E25">
        <v>101.94499999999999</v>
      </c>
      <c r="F25">
        <v>115.268</v>
      </c>
      <c r="G25">
        <v>116.02200000000001</v>
      </c>
      <c r="H25">
        <v>108.788</v>
      </c>
      <c r="I25">
        <v>115.58499999999999</v>
      </c>
      <c r="K25" s="1" t="s">
        <v>25</v>
      </c>
      <c r="L25">
        <f t="shared" si="1"/>
        <v>2.658462319208323</v>
      </c>
      <c r="M25">
        <f t="shared" si="1"/>
        <v>2.3802320508097741</v>
      </c>
      <c r="N25">
        <f t="shared" si="1"/>
        <v>2.6500826989240496</v>
      </c>
      <c r="O25">
        <f t="shared" si="1"/>
        <v>2.3198949567401996</v>
      </c>
      <c r="P25">
        <f t="shared" si="1"/>
        <v>2.9412004858283063</v>
      </c>
      <c r="Q25">
        <f t="shared" si="1"/>
        <v>2.6984119600710761</v>
      </c>
      <c r="R25">
        <f t="shared" si="1"/>
        <v>2.9492073131059011</v>
      </c>
      <c r="S25">
        <f t="shared" si="1"/>
        <v>2.2985157138652688</v>
      </c>
    </row>
    <row r="26" spans="1:19">
      <c r="A26" t="s">
        <v>3</v>
      </c>
      <c r="B26">
        <v>98.808000000000007</v>
      </c>
      <c r="C26">
        <v>157.18799999999999</v>
      </c>
      <c r="D26">
        <v>185.59</v>
      </c>
      <c r="E26">
        <v>114.88200000000001</v>
      </c>
      <c r="F26">
        <v>124.94499999999999</v>
      </c>
      <c r="G26">
        <v>123.485</v>
      </c>
      <c r="H26">
        <v>99.168000000000006</v>
      </c>
      <c r="I26">
        <v>108.72</v>
      </c>
      <c r="K26" s="1" t="s">
        <v>25</v>
      </c>
      <c r="L26">
        <f t="shared" si="1"/>
        <v>2.5071809185485923</v>
      </c>
      <c r="M26">
        <f t="shared" si="1"/>
        <v>2.0533439927265316</v>
      </c>
      <c r="N26">
        <f t="shared" si="1"/>
        <v>2.6738838526748925</v>
      </c>
      <c r="O26">
        <f t="shared" si="1"/>
        <v>2.614293711513342</v>
      </c>
      <c r="P26">
        <f t="shared" si="1"/>
        <v>3.1881206813844063</v>
      </c>
      <c r="Q26">
        <f t="shared" si="1"/>
        <v>2.8719846312714559</v>
      </c>
      <c r="R26">
        <f t="shared" si="1"/>
        <v>2.6884122405604112</v>
      </c>
      <c r="S26">
        <f t="shared" si="1"/>
        <v>2.1619987750264484</v>
      </c>
    </row>
    <row r="29" spans="1:19">
      <c r="A29" s="1" t="s">
        <v>21</v>
      </c>
      <c r="B29" s="1">
        <f>AVERAGE(B2:B6)</f>
        <v>39.409999999999997</v>
      </c>
      <c r="C29" s="1">
        <f t="shared" ref="C29:H29" si="2">AVERAGE(C2:C6)</f>
        <v>76.552199999999999</v>
      </c>
      <c r="D29" s="1">
        <f t="shared" si="2"/>
        <v>69.4084</v>
      </c>
      <c r="E29" s="1">
        <f t="shared" si="2"/>
        <v>43.943800000000003</v>
      </c>
      <c r="F29" s="1">
        <f t="shared" si="2"/>
        <v>39.190800000000003</v>
      </c>
      <c r="G29" s="1">
        <f t="shared" si="2"/>
        <v>42.996399999999994</v>
      </c>
      <c r="H29" s="1">
        <f t="shared" si="2"/>
        <v>36.8872</v>
      </c>
      <c r="I29" s="1">
        <f>AVERAGE(I2:I6)</f>
        <v>50.286799999999999</v>
      </c>
      <c r="L29" t="s">
        <v>38</v>
      </c>
      <c r="M29" t="s">
        <v>39</v>
      </c>
      <c r="P29" t="s">
        <v>36</v>
      </c>
      <c r="Q29" t="s">
        <v>37</v>
      </c>
    </row>
    <row r="30" spans="1:19">
      <c r="A30" s="1" t="s">
        <v>26</v>
      </c>
      <c r="B30" s="1">
        <f>AVERAGE(B7:B11)</f>
        <v>25.645999999999997</v>
      </c>
      <c r="C30" s="1">
        <f t="shared" ref="C30:I30" si="3">AVERAGE(C7:C11)</f>
        <v>46.566199999999995</v>
      </c>
      <c r="D30" s="1">
        <f t="shared" si="3"/>
        <v>47.977799999999995</v>
      </c>
      <c r="E30" s="1">
        <f t="shared" si="3"/>
        <v>29.473399999999998</v>
      </c>
      <c r="F30" s="1">
        <f t="shared" si="3"/>
        <v>51.264799999999994</v>
      </c>
      <c r="G30" s="1">
        <f t="shared" si="3"/>
        <v>57.024399999999993</v>
      </c>
      <c r="H30" s="1">
        <f t="shared" si="3"/>
        <v>46.813800000000001</v>
      </c>
      <c r="I30" s="1">
        <f t="shared" si="3"/>
        <v>57.497399999999992</v>
      </c>
      <c r="K30" s="1" t="s">
        <v>41</v>
      </c>
      <c r="L30">
        <f>AVERAGE(L7:O11)/L33</f>
        <v>0.26074493058926146</v>
      </c>
      <c r="M30">
        <f>AVERAGE(P7:S11)/M33</f>
        <v>0.47073952007466185</v>
      </c>
      <c r="O30" s="1" t="s">
        <v>30</v>
      </c>
      <c r="P30">
        <f>STDEV(L7:O11)/L33</f>
        <v>2.3748836759394754E-2</v>
      </c>
      <c r="Q30">
        <f>STDEV(P7:S11)/M33</f>
        <v>4.0075918130329909E-2</v>
      </c>
    </row>
    <row r="31" spans="1:19">
      <c r="A31" s="1" t="s">
        <v>27</v>
      </c>
      <c r="B31" s="1">
        <f>AVERAGE(B12:B16)</f>
        <v>55.881799999999998</v>
      </c>
      <c r="C31" s="1">
        <f t="shared" ref="C31:I31" si="4">AVERAGE(C12:C16)</f>
        <v>108.18999999999998</v>
      </c>
      <c r="D31" s="1">
        <f t="shared" si="4"/>
        <v>100.45000000000002</v>
      </c>
      <c r="E31" s="1">
        <f t="shared" si="4"/>
        <v>56.603400000000001</v>
      </c>
      <c r="F31" s="1">
        <f t="shared" si="4"/>
        <v>75.191000000000003</v>
      </c>
      <c r="G31" s="1">
        <f t="shared" si="4"/>
        <v>77.992599999999996</v>
      </c>
      <c r="H31" s="1">
        <f t="shared" si="4"/>
        <v>65.772999999999996</v>
      </c>
      <c r="I31" s="1">
        <f t="shared" si="4"/>
        <v>76.016599999999997</v>
      </c>
      <c r="K31" s="1" t="s">
        <v>42</v>
      </c>
      <c r="L31">
        <f>AVERAGE(L12:O16)/L33</f>
        <v>0.55378077456225616</v>
      </c>
      <c r="M31">
        <f>AVERAGE(P12:S16)/M33</f>
        <v>0.65546225125916469</v>
      </c>
      <c r="O31" s="1" t="s">
        <v>33</v>
      </c>
      <c r="P31">
        <f>STDEV(L12:O16)/L33</f>
        <v>3.7776452792415455E-2</v>
      </c>
      <c r="Q31">
        <f>STDEV(P12:S16)/M33</f>
        <v>6.3400303907277467E-2</v>
      </c>
    </row>
    <row r="32" spans="1:19">
      <c r="A32" s="1" t="s">
        <v>28</v>
      </c>
      <c r="B32" s="1">
        <f>AVERAGE(B17:B21)</f>
        <v>35.447400000000002</v>
      </c>
      <c r="C32" s="1">
        <f t="shared" ref="C32:I32" si="5">AVERAGE(C17:C21)</f>
        <v>57.806799999999996</v>
      </c>
      <c r="D32" s="1">
        <f t="shared" si="5"/>
        <v>63.940599999999996</v>
      </c>
      <c r="E32" s="1">
        <f t="shared" si="5"/>
        <v>41.355399999999996</v>
      </c>
      <c r="F32" s="1">
        <f t="shared" si="5"/>
        <v>36.900800000000004</v>
      </c>
      <c r="G32" s="1">
        <f t="shared" si="5"/>
        <v>47.495800000000003</v>
      </c>
      <c r="H32" s="1">
        <f t="shared" si="5"/>
        <v>35.966200000000001</v>
      </c>
      <c r="I32" s="1">
        <f t="shared" si="5"/>
        <v>39.934999999999995</v>
      </c>
      <c r="K32" s="1" t="s">
        <v>43</v>
      </c>
      <c r="L32">
        <f>AVERAGE(L17:O21)/L33</f>
        <v>0.34987351948122691</v>
      </c>
      <c r="M32">
        <f>AVERAGE(P17:S21)/M33</f>
        <v>0.35587726136121972</v>
      </c>
      <c r="O32" s="1" t="s">
        <v>32</v>
      </c>
      <c r="P32">
        <f>STDEV(L17:O21)/L33</f>
        <v>3.7570324633604213E-2</v>
      </c>
      <c r="Q32">
        <f>STDEV(P17:S21)/M33</f>
        <v>4.5895670237020243E-2</v>
      </c>
    </row>
    <row r="33" spans="1:17">
      <c r="A33" s="2" t="s">
        <v>29</v>
      </c>
      <c r="B33" s="1">
        <f>AVERAGE(B22:B26)</f>
        <v>104.40039999999999</v>
      </c>
      <c r="C33" s="1">
        <f t="shared" ref="C33:I33" si="6">AVERAGE(C22:C26)</f>
        <v>167.44040000000001</v>
      </c>
      <c r="D33" s="1">
        <f t="shared" si="6"/>
        <v>178.21599999999998</v>
      </c>
      <c r="E33" s="1">
        <f t="shared" si="6"/>
        <v>114.57380000000001</v>
      </c>
      <c r="F33" s="1">
        <f t="shared" si="6"/>
        <v>113.8228</v>
      </c>
      <c r="G33" s="1">
        <f t="shared" si="6"/>
        <v>119.295</v>
      </c>
      <c r="H33" s="1">
        <f t="shared" si="6"/>
        <v>101.0014</v>
      </c>
      <c r="I33" s="1">
        <f t="shared" si="6"/>
        <v>115.8664</v>
      </c>
      <c r="K33" s="2" t="s">
        <v>40</v>
      </c>
      <c r="L33">
        <f>AVERAGE(L22:O25)</f>
        <v>2.512980537212413</v>
      </c>
      <c r="M33">
        <f>AVERAGE(P22:S26)</f>
        <v>2.6802714577033178</v>
      </c>
      <c r="O33" s="2" t="s">
        <v>31</v>
      </c>
      <c r="P33">
        <f>STDEV(L22:O26)</f>
        <v>0.23273695029605468</v>
      </c>
      <c r="Q33">
        <f>STDEV(P22:S26)</f>
        <v>0.28061383625023623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sqref="A1:XFD1048576"/>
    </sheetView>
  </sheetViews>
  <sheetFormatPr baseColWidth="12" defaultRowHeight="18" x14ac:dyDescent="0"/>
  <cols>
    <col min="1" max="1" width="7" style="1" bestFit="1" customWidth="1"/>
    <col min="2" max="3" width="8.5" style="1" bestFit="1" customWidth="1"/>
    <col min="4" max="4" width="7.5" style="1" bestFit="1" customWidth="1"/>
    <col min="5" max="9" width="8.5" style="1" bestFit="1" customWidth="1"/>
  </cols>
  <sheetData>
    <row r="1" spans="1:19">
      <c r="B1" s="1" t="s">
        <v>13</v>
      </c>
      <c r="C1" s="1" t="s">
        <v>14</v>
      </c>
      <c r="D1" s="1" t="s">
        <v>15</v>
      </c>
      <c r="E1" s="1" t="s">
        <v>16</v>
      </c>
      <c r="F1" s="1" t="s">
        <v>18</v>
      </c>
      <c r="G1" s="1" t="s">
        <v>19</v>
      </c>
      <c r="H1" s="1" t="s">
        <v>17</v>
      </c>
      <c r="I1" s="1" t="s">
        <v>20</v>
      </c>
    </row>
    <row r="2" spans="1:19">
      <c r="A2" s="1" t="s">
        <v>4</v>
      </c>
      <c r="B2" s="1">
        <v>63.387999999999998</v>
      </c>
      <c r="C2" s="1">
        <v>36.659999999999997</v>
      </c>
      <c r="D2" s="1">
        <v>59.429000000000002</v>
      </c>
      <c r="E2" s="1">
        <v>53.072000000000003</v>
      </c>
      <c r="F2" s="1">
        <v>57.241999999999997</v>
      </c>
      <c r="G2" s="2">
        <v>58.097999999999999</v>
      </c>
      <c r="H2" s="1">
        <v>62.695</v>
      </c>
      <c r="I2" s="1">
        <v>60.548000000000002</v>
      </c>
    </row>
    <row r="3" spans="1:19">
      <c r="A3" s="1" t="s">
        <v>4</v>
      </c>
      <c r="B3" s="1">
        <v>54.03</v>
      </c>
      <c r="C3" s="1">
        <v>39.332000000000001</v>
      </c>
      <c r="D3" s="1">
        <v>64.515000000000001</v>
      </c>
      <c r="E3" s="1">
        <v>52.935000000000002</v>
      </c>
      <c r="F3" s="1">
        <v>53.454999999999998</v>
      </c>
      <c r="G3" s="2">
        <v>55.612000000000002</v>
      </c>
      <c r="H3" s="1">
        <v>55.802</v>
      </c>
      <c r="I3" s="1">
        <v>61.034999999999997</v>
      </c>
    </row>
    <row r="4" spans="1:19">
      <c r="A4" s="1" t="s">
        <v>4</v>
      </c>
      <c r="B4" s="1">
        <v>62.247999999999998</v>
      </c>
      <c r="C4" s="1">
        <v>38.741999999999997</v>
      </c>
      <c r="D4" s="1">
        <v>62.475000000000001</v>
      </c>
      <c r="E4" s="1">
        <v>49.204999999999998</v>
      </c>
      <c r="F4" s="1">
        <v>56.43</v>
      </c>
      <c r="G4" s="2">
        <v>56.781999999999996</v>
      </c>
      <c r="H4" s="1">
        <v>58.055</v>
      </c>
      <c r="I4" s="1">
        <v>63.948</v>
      </c>
    </row>
    <row r="5" spans="1:19">
      <c r="A5" s="1" t="s">
        <v>4</v>
      </c>
      <c r="B5" s="1">
        <v>56.682000000000002</v>
      </c>
      <c r="C5" s="1">
        <v>37.688000000000002</v>
      </c>
      <c r="D5" s="1">
        <v>63.625999999999998</v>
      </c>
      <c r="E5" s="1">
        <v>51.741999999999997</v>
      </c>
      <c r="F5" s="1">
        <v>59.182000000000002</v>
      </c>
      <c r="G5" s="2">
        <v>52.768000000000001</v>
      </c>
      <c r="H5" s="1">
        <v>63.122</v>
      </c>
      <c r="I5" s="1">
        <v>64.44</v>
      </c>
    </row>
    <row r="6" spans="1:19">
      <c r="A6" s="1" t="s">
        <v>4</v>
      </c>
      <c r="B6" s="1">
        <v>54.368000000000002</v>
      </c>
      <c r="C6" s="1">
        <v>41.84</v>
      </c>
      <c r="D6" s="1">
        <v>63.875999999999998</v>
      </c>
      <c r="E6" s="1">
        <v>53.84</v>
      </c>
      <c r="F6" s="1">
        <v>57.74</v>
      </c>
      <c r="G6" s="2">
        <v>55.152000000000001</v>
      </c>
      <c r="H6" s="1">
        <v>57.645000000000003</v>
      </c>
      <c r="I6" s="1">
        <v>62.781999999999996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18</v>
      </c>
      <c r="Q6" s="1" t="s">
        <v>19</v>
      </c>
      <c r="R6" s="1" t="s">
        <v>17</v>
      </c>
      <c r="S6" s="1" t="s">
        <v>20</v>
      </c>
    </row>
    <row r="7" spans="1:19">
      <c r="A7" s="1" t="s">
        <v>0</v>
      </c>
      <c r="B7" s="1">
        <v>45.44</v>
      </c>
      <c r="C7" s="1">
        <v>34.548000000000002</v>
      </c>
      <c r="D7" s="1">
        <v>30.007999999999999</v>
      </c>
      <c r="E7" s="1">
        <v>39.432000000000002</v>
      </c>
      <c r="F7" s="1">
        <v>60.46</v>
      </c>
      <c r="G7" s="2">
        <v>54.112000000000002</v>
      </c>
      <c r="H7" s="1">
        <v>63.938000000000002</v>
      </c>
      <c r="I7" s="1">
        <v>61.78</v>
      </c>
      <c r="K7" s="1" t="s">
        <v>22</v>
      </c>
      <c r="L7">
        <f>B7/B$29</f>
        <v>0.78151873305906794</v>
      </c>
      <c r="M7">
        <f>C7/C$29</f>
        <v>0.88921147728325678</v>
      </c>
      <c r="N7">
        <f t="shared" ref="N7:S7" si="0">D7/D$29</f>
        <v>0.47795464463989346</v>
      </c>
      <c r="O7">
        <f t="shared" si="0"/>
        <v>0.75599898770677243</v>
      </c>
      <c r="P7">
        <f t="shared" si="0"/>
        <v>1.0642529986023537</v>
      </c>
      <c r="Q7">
        <f t="shared" si="0"/>
        <v>0.97179719264974196</v>
      </c>
      <c r="R7">
        <f t="shared" si="0"/>
        <v>1.0752424163945125</v>
      </c>
      <c r="S7">
        <f t="shared" si="0"/>
        <v>0.98768037396923458</v>
      </c>
    </row>
    <row r="8" spans="1:19">
      <c r="A8" s="1" t="s">
        <v>0</v>
      </c>
      <c r="B8" s="1">
        <v>39.865000000000002</v>
      </c>
      <c r="C8" s="1">
        <v>36.125</v>
      </c>
      <c r="D8" s="1">
        <v>29.552</v>
      </c>
      <c r="E8" s="1">
        <v>39.787999999999997</v>
      </c>
      <c r="F8" s="1">
        <v>58.851999999999997</v>
      </c>
      <c r="G8" s="2">
        <v>55.362000000000002</v>
      </c>
      <c r="H8" s="1">
        <v>61.438000000000002</v>
      </c>
      <c r="I8" s="1">
        <v>61.63</v>
      </c>
      <c r="K8" s="1" t="s">
        <v>22</v>
      </c>
      <c r="L8">
        <f t="shared" ref="L8:L26" si="1">B8/B$29</f>
        <v>0.68563477758362112</v>
      </c>
      <c r="M8">
        <f t="shared" ref="M8:M26" si="2">C8/C$29</f>
        <v>0.92980099041500663</v>
      </c>
      <c r="N8">
        <f t="shared" ref="N8:N26" si="3">D8/D$29</f>
        <v>0.4706916708343819</v>
      </c>
      <c r="O8">
        <f t="shared" ref="O8:O26" si="4">E8/E$29</f>
        <v>0.76282429810501773</v>
      </c>
      <c r="P8">
        <f t="shared" ref="P8:P26" si="5">F8/F$29</f>
        <v>1.0359480230523606</v>
      </c>
      <c r="Q8">
        <f t="shared" ref="Q8:Q26" si="6">G8/G$29</f>
        <v>0.99424593767510006</v>
      </c>
      <c r="R8">
        <f t="shared" ref="R8:R26" si="7">H8/H$29</f>
        <v>1.0332000309431959</v>
      </c>
      <c r="S8">
        <f t="shared" ref="S8:S26" si="8">I8/I$29</f>
        <v>0.98528231543742195</v>
      </c>
    </row>
    <row r="9" spans="1:19">
      <c r="A9" s="1" t="s">
        <v>0</v>
      </c>
      <c r="B9" s="1">
        <v>40.131999999999998</v>
      </c>
      <c r="C9" s="1">
        <v>30.545000000000002</v>
      </c>
      <c r="D9" s="1">
        <v>35.582000000000001</v>
      </c>
      <c r="E9" s="1">
        <v>40.887999999999998</v>
      </c>
      <c r="F9" s="1">
        <v>57.148000000000003</v>
      </c>
      <c r="G9" s="2">
        <v>57.898000000000003</v>
      </c>
      <c r="H9" s="1">
        <v>62.34</v>
      </c>
      <c r="I9" s="1">
        <v>63.347999999999999</v>
      </c>
      <c r="K9" s="1" t="s">
        <v>22</v>
      </c>
      <c r="L9">
        <f t="shared" si="1"/>
        <v>0.6902268880969743</v>
      </c>
      <c r="M9">
        <f t="shared" si="2"/>
        <v>0.78618051909277176</v>
      </c>
      <c r="N9">
        <f t="shared" si="3"/>
        <v>0.56673494286779158</v>
      </c>
      <c r="O9">
        <f t="shared" si="4"/>
        <v>0.78391374034678707</v>
      </c>
      <c r="P9">
        <f t="shared" si="5"/>
        <v>1.0059531982158008</v>
      </c>
      <c r="Q9">
        <f t="shared" si="6"/>
        <v>1.0397899515825466</v>
      </c>
      <c r="R9">
        <f t="shared" si="7"/>
        <v>1.048368923614031</v>
      </c>
      <c r="S9">
        <f t="shared" si="8"/>
        <v>1.012748079155116</v>
      </c>
    </row>
    <row r="10" spans="1:19">
      <c r="A10" s="1" t="s">
        <v>0</v>
      </c>
      <c r="B10" s="1">
        <v>40.51</v>
      </c>
      <c r="C10" s="1">
        <v>33.134999999999998</v>
      </c>
      <c r="D10" s="1">
        <v>34.200000000000003</v>
      </c>
      <c r="E10" s="1">
        <v>39.17</v>
      </c>
      <c r="F10" s="1">
        <v>58.43</v>
      </c>
      <c r="G10" s="2">
        <v>58.948</v>
      </c>
      <c r="H10" s="1">
        <v>61.298000000000002</v>
      </c>
      <c r="I10" s="1">
        <v>61.892000000000003</v>
      </c>
      <c r="K10" s="1" t="s">
        <v>22</v>
      </c>
      <c r="L10">
        <f t="shared" si="1"/>
        <v>0.69672807826194638</v>
      </c>
      <c r="M10">
        <f t="shared" si="2"/>
        <v>0.85284306760972295</v>
      </c>
      <c r="N10">
        <f t="shared" si="3"/>
        <v>0.54472303541336842</v>
      </c>
      <c r="O10">
        <f t="shared" si="4"/>
        <v>0.75097586600918742</v>
      </c>
      <c r="P10">
        <f t="shared" si="5"/>
        <v>1.0285197272301607</v>
      </c>
      <c r="Q10">
        <f t="shared" si="6"/>
        <v>1.0586468974038474</v>
      </c>
      <c r="R10">
        <f t="shared" si="7"/>
        <v>1.0308456573579221</v>
      </c>
      <c r="S10">
        <f t="shared" si="8"/>
        <v>0.98947092433965478</v>
      </c>
    </row>
    <row r="11" spans="1:19">
      <c r="A11" s="1" t="s">
        <v>0</v>
      </c>
      <c r="B11" s="1">
        <v>41.774999999999999</v>
      </c>
      <c r="C11" s="1">
        <v>35.034999999999997</v>
      </c>
      <c r="D11" s="1">
        <v>30.125</v>
      </c>
      <c r="E11" s="1">
        <v>40.442</v>
      </c>
      <c r="F11" s="1">
        <v>58.052</v>
      </c>
      <c r="G11" s="2">
        <v>60.95</v>
      </c>
      <c r="H11" s="1">
        <v>63.375</v>
      </c>
      <c r="I11" s="1">
        <v>63.332000000000001</v>
      </c>
      <c r="K11" s="1" t="s">
        <v>22</v>
      </c>
      <c r="L11">
        <f t="shared" si="1"/>
        <v>0.71848470672408804</v>
      </c>
      <c r="M11">
        <f t="shared" si="2"/>
        <v>0.90174609547930118</v>
      </c>
      <c r="N11">
        <f t="shared" si="3"/>
        <v>0.47981817081367606</v>
      </c>
      <c r="O11">
        <f t="shared" si="4"/>
        <v>0.77536293012876067</v>
      </c>
      <c r="P11">
        <f t="shared" si="5"/>
        <v>1.0218659456643042</v>
      </c>
      <c r="Q11">
        <f t="shared" si="6"/>
        <v>1.094600807436461</v>
      </c>
      <c r="R11">
        <f t="shared" si="7"/>
        <v>1.0657744711908759</v>
      </c>
      <c r="S11">
        <f t="shared" si="8"/>
        <v>1.0124922862450561</v>
      </c>
    </row>
    <row r="12" spans="1:19">
      <c r="A12" s="1" t="s">
        <v>1</v>
      </c>
      <c r="B12" s="1">
        <v>86.108000000000004</v>
      </c>
      <c r="C12" s="1">
        <v>75.16</v>
      </c>
      <c r="D12" s="1">
        <v>53.131999999999998</v>
      </c>
      <c r="E12" s="1">
        <v>72.7</v>
      </c>
      <c r="F12" s="1">
        <v>75.614999999999995</v>
      </c>
      <c r="G12" s="2">
        <v>82.6</v>
      </c>
      <c r="H12" s="1">
        <v>90.998000000000005</v>
      </c>
      <c r="I12" s="1">
        <v>92.28</v>
      </c>
      <c r="K12" s="1" t="s">
        <v>23</v>
      </c>
      <c r="L12">
        <f t="shared" si="1"/>
        <v>1.4809642400143095</v>
      </c>
      <c r="M12">
        <f t="shared" si="2"/>
        <v>1.9345008287776304</v>
      </c>
      <c r="N12">
        <f t="shared" si="3"/>
        <v>0.84626386893517791</v>
      </c>
      <c r="O12">
        <f t="shared" si="4"/>
        <v>1.3938204099787572</v>
      </c>
      <c r="P12">
        <f t="shared" si="5"/>
        <v>1.3310203521223447</v>
      </c>
      <c r="Q12">
        <f t="shared" si="6"/>
        <v>1.483413071275663</v>
      </c>
      <c r="R12">
        <f t="shared" si="7"/>
        <v>1.5303091965195634</v>
      </c>
      <c r="S12">
        <f t="shared" si="8"/>
        <v>1.475285608771139</v>
      </c>
    </row>
    <row r="13" spans="1:19">
      <c r="A13" s="1" t="s">
        <v>1</v>
      </c>
      <c r="B13" s="1">
        <v>92.671999999999997</v>
      </c>
      <c r="C13" s="1">
        <v>69.435000000000002</v>
      </c>
      <c r="D13" s="1">
        <v>56.244999999999997</v>
      </c>
      <c r="E13" s="1">
        <v>70.989999999999995</v>
      </c>
      <c r="F13" s="1">
        <v>74.435000000000002</v>
      </c>
      <c r="G13" s="2">
        <v>78.322000000000003</v>
      </c>
      <c r="H13" s="1">
        <v>88.317999999999998</v>
      </c>
      <c r="I13" s="1">
        <v>96.905000000000001</v>
      </c>
      <c r="K13" s="1" t="s">
        <v>23</v>
      </c>
      <c r="L13">
        <f t="shared" si="1"/>
        <v>1.5938579231965215</v>
      </c>
      <c r="M13">
        <f t="shared" si="2"/>
        <v>1.787148284275875</v>
      </c>
      <c r="N13">
        <f t="shared" si="3"/>
        <v>0.8958464072171024</v>
      </c>
      <c r="O13">
        <f t="shared" si="4"/>
        <v>1.3610359134029155</v>
      </c>
      <c r="P13">
        <f t="shared" si="5"/>
        <v>1.3102492879749619</v>
      </c>
      <c r="Q13">
        <f t="shared" si="6"/>
        <v>1.4065844863008776</v>
      </c>
      <c r="R13">
        <f t="shared" si="7"/>
        <v>1.485239759315752</v>
      </c>
      <c r="S13">
        <f t="shared" si="8"/>
        <v>1.5492257468353623</v>
      </c>
    </row>
    <row r="14" spans="1:19">
      <c r="A14" s="1" t="s">
        <v>1</v>
      </c>
      <c r="B14" s="1">
        <v>95.912000000000006</v>
      </c>
      <c r="C14" s="1">
        <v>68.180000000000007</v>
      </c>
      <c r="D14" s="1">
        <v>61.395000000000003</v>
      </c>
      <c r="E14" s="1">
        <v>82.974999999999994</v>
      </c>
      <c r="F14" s="1">
        <v>74.66</v>
      </c>
      <c r="G14" s="2">
        <v>79.302000000000007</v>
      </c>
      <c r="H14" s="1">
        <v>85.204999999999998</v>
      </c>
      <c r="I14" s="1">
        <v>91.138000000000005</v>
      </c>
      <c r="K14" s="1" t="s">
        <v>23</v>
      </c>
      <c r="L14">
        <f t="shared" si="1"/>
        <v>1.6495824103248533</v>
      </c>
      <c r="M14">
        <f t="shared" si="2"/>
        <v>1.7548465474462327</v>
      </c>
      <c r="N14">
        <f t="shared" si="3"/>
        <v>0.97787341401180561</v>
      </c>
      <c r="O14">
        <f t="shared" si="4"/>
        <v>1.5908149727371028</v>
      </c>
      <c r="P14">
        <f t="shared" si="5"/>
        <v>1.3142098722403526</v>
      </c>
      <c r="Q14">
        <f t="shared" si="6"/>
        <v>1.4241843024007586</v>
      </c>
      <c r="R14">
        <f t="shared" si="7"/>
        <v>1.4328885809517724</v>
      </c>
      <c r="S14">
        <f t="shared" si="8"/>
        <v>1.4570283898156056</v>
      </c>
    </row>
    <row r="15" spans="1:19">
      <c r="A15" s="1" t="s">
        <v>1</v>
      </c>
      <c r="B15" s="1">
        <v>87.204999999999998</v>
      </c>
      <c r="C15" s="1">
        <v>77.701999999999998</v>
      </c>
      <c r="D15" s="1">
        <v>56.031999999999996</v>
      </c>
      <c r="E15" s="1">
        <v>75.685000000000002</v>
      </c>
      <c r="F15" s="1">
        <v>82.295000000000002</v>
      </c>
      <c r="G15" s="2">
        <v>83.081999999999994</v>
      </c>
      <c r="H15" s="1">
        <v>87.067999999999998</v>
      </c>
      <c r="I15" s="1">
        <v>88.542000000000002</v>
      </c>
      <c r="K15" s="1" t="s">
        <v>23</v>
      </c>
      <c r="L15">
        <f t="shared" si="1"/>
        <v>1.4998314506253525</v>
      </c>
      <c r="M15">
        <f t="shared" si="2"/>
        <v>1.9999279323799819</v>
      </c>
      <c r="N15">
        <f t="shared" si="3"/>
        <v>0.89245383392637001</v>
      </c>
      <c r="O15">
        <f t="shared" si="4"/>
        <v>1.4510494873348314</v>
      </c>
      <c r="P15">
        <f t="shared" si="5"/>
        <v>1.4486056983126148</v>
      </c>
      <c r="Q15">
        <f t="shared" si="6"/>
        <v>1.4920693073574411</v>
      </c>
      <c r="R15">
        <f t="shared" si="7"/>
        <v>1.4642185665900935</v>
      </c>
      <c r="S15">
        <f t="shared" si="8"/>
        <v>1.4155259901583679</v>
      </c>
    </row>
    <row r="16" spans="1:19">
      <c r="A16" s="1" t="s">
        <v>1</v>
      </c>
      <c r="B16" s="1">
        <v>88.748000000000005</v>
      </c>
      <c r="C16" s="1">
        <v>77.84</v>
      </c>
      <c r="D16" s="1">
        <v>63.841999999999999</v>
      </c>
      <c r="E16" s="1">
        <v>75.849999999999994</v>
      </c>
      <c r="F16" s="1">
        <v>38.159999999999997</v>
      </c>
      <c r="G16" s="2">
        <v>79.415000000000006</v>
      </c>
      <c r="H16" s="1">
        <v>88.7</v>
      </c>
      <c r="I16" s="1">
        <v>89.03</v>
      </c>
      <c r="K16" s="1" t="s">
        <v>23</v>
      </c>
      <c r="L16">
        <f t="shared" si="1"/>
        <v>1.5263693776744314</v>
      </c>
      <c r="M16">
        <f t="shared" si="2"/>
        <v>2.0034798365094568</v>
      </c>
      <c r="N16">
        <f t="shared" si="3"/>
        <v>1.0168481879198907</v>
      </c>
      <c r="O16">
        <f t="shared" si="4"/>
        <v>1.4542129036710967</v>
      </c>
      <c r="P16">
        <f t="shared" si="5"/>
        <v>0.67171509141028463</v>
      </c>
      <c r="Q16">
        <f t="shared" si="6"/>
        <v>1.426213668951051</v>
      </c>
      <c r="R16">
        <f t="shared" si="7"/>
        <v>1.4916638358127132</v>
      </c>
      <c r="S16">
        <f t="shared" si="8"/>
        <v>1.4233276739151983</v>
      </c>
    </row>
    <row r="17" spans="1:19">
      <c r="A17" s="1" t="s">
        <v>2</v>
      </c>
      <c r="B17" s="1">
        <v>59.68</v>
      </c>
      <c r="C17" s="1">
        <v>43.37</v>
      </c>
      <c r="D17" s="1">
        <v>47.781999999999996</v>
      </c>
      <c r="E17" s="1">
        <v>53.655000000000001</v>
      </c>
      <c r="F17" s="1">
        <v>36.225000000000001</v>
      </c>
      <c r="G17" s="2">
        <v>46.137999999999998</v>
      </c>
      <c r="H17" s="1">
        <v>47.13</v>
      </c>
      <c r="I17" s="1">
        <v>48.472000000000001</v>
      </c>
      <c r="K17" s="1" t="s">
        <v>24</v>
      </c>
      <c r="L17">
        <f t="shared" si="1"/>
        <v>1.0264312937712408</v>
      </c>
      <c r="M17">
        <f t="shared" si="2"/>
        <v>1.1162759572124246</v>
      </c>
      <c r="N17">
        <f t="shared" si="3"/>
        <v>0.761051347313496</v>
      </c>
      <c r="O17">
        <f t="shared" si="4"/>
        <v>1.0286854758928503</v>
      </c>
      <c r="P17">
        <f t="shared" si="5"/>
        <v>0.63765406672792357</v>
      </c>
      <c r="Q17">
        <f t="shared" si="6"/>
        <v>0.8285921583839776</v>
      </c>
      <c r="R17">
        <f t="shared" si="7"/>
        <v>0.79258305052822065</v>
      </c>
      <c r="S17">
        <f t="shared" si="8"/>
        <v>0.77492462102681681</v>
      </c>
    </row>
    <row r="18" spans="1:19">
      <c r="A18" s="1" t="s">
        <v>2</v>
      </c>
      <c r="B18" s="1">
        <v>54.308</v>
      </c>
      <c r="C18" s="1">
        <v>46.911999999999999</v>
      </c>
      <c r="D18" s="1">
        <v>52.932000000000002</v>
      </c>
      <c r="E18" s="1">
        <v>54.612000000000002</v>
      </c>
      <c r="F18" s="1">
        <v>34.667999999999999</v>
      </c>
      <c r="G18" s="2">
        <v>37.902000000000001</v>
      </c>
      <c r="H18" s="1">
        <v>50.215000000000003</v>
      </c>
      <c r="I18" s="1">
        <v>45.384999999999998</v>
      </c>
      <c r="K18" s="1" t="s">
        <v>24</v>
      </c>
      <c r="L18">
        <f t="shared" si="1"/>
        <v>0.9340387181992047</v>
      </c>
      <c r="M18">
        <f t="shared" si="2"/>
        <v>1.2074414965356066</v>
      </c>
      <c r="N18">
        <f t="shared" si="3"/>
        <v>0.8430783541081992</v>
      </c>
      <c r="O18">
        <f t="shared" si="4"/>
        <v>1.0470332906431896</v>
      </c>
      <c r="P18">
        <f t="shared" si="5"/>
        <v>0.61024682361141902</v>
      </c>
      <c r="Q18">
        <f t="shared" si="6"/>
        <v>0.68068186716089818</v>
      </c>
      <c r="R18">
        <f t="shared" si="7"/>
        <v>0.8444633541751454</v>
      </c>
      <c r="S18">
        <f t="shared" si="8"/>
        <v>0.72557257644211248</v>
      </c>
    </row>
    <row r="19" spans="1:19">
      <c r="A19" s="1" t="s">
        <v>2</v>
      </c>
      <c r="B19" s="1">
        <v>53.481999999999999</v>
      </c>
      <c r="C19" s="1">
        <v>44.805</v>
      </c>
      <c r="D19" s="1">
        <v>47.4</v>
      </c>
      <c r="E19" s="1">
        <v>56.851999999999997</v>
      </c>
      <c r="F19" s="1">
        <v>30.71</v>
      </c>
      <c r="G19" s="2">
        <v>45.002000000000002</v>
      </c>
      <c r="H19" s="1">
        <v>45.537999999999997</v>
      </c>
      <c r="I19" s="1">
        <v>49.478000000000002</v>
      </c>
      <c r="K19" s="1" t="s">
        <v>24</v>
      </c>
      <c r="L19">
        <f t="shared" si="1"/>
        <v>0.91983241376463631</v>
      </c>
      <c r="M19">
        <f t="shared" si="2"/>
        <v>1.1532106124718164</v>
      </c>
      <c r="N19">
        <f t="shared" si="3"/>
        <v>0.7549670139939666</v>
      </c>
      <c r="O19">
        <f t="shared" si="4"/>
        <v>1.08997906393552</v>
      </c>
      <c r="P19">
        <f t="shared" si="5"/>
        <v>0.54057574573401057</v>
      </c>
      <c r="Q19">
        <f t="shared" si="6"/>
        <v>0.8081907389049322</v>
      </c>
      <c r="R19">
        <f t="shared" si="7"/>
        <v>0.76581045947282211</v>
      </c>
      <c r="S19">
        <f t="shared" si="8"/>
        <v>0.79100760024684025</v>
      </c>
    </row>
    <row r="20" spans="1:19">
      <c r="A20" s="1" t="s">
        <v>2</v>
      </c>
      <c r="B20" s="1">
        <v>57.908000000000001</v>
      </c>
      <c r="C20" s="1">
        <v>43.951999999999998</v>
      </c>
      <c r="D20" s="1">
        <v>50.5</v>
      </c>
      <c r="E20" s="1">
        <v>59.534999999999997</v>
      </c>
      <c r="F20" s="1">
        <v>31.207999999999998</v>
      </c>
      <c r="G20" s="2">
        <v>39.862000000000002</v>
      </c>
      <c r="H20" s="1">
        <v>48.79</v>
      </c>
      <c r="I20" s="1">
        <v>48.405000000000001</v>
      </c>
      <c r="K20" s="1" t="s">
        <v>24</v>
      </c>
      <c r="L20">
        <f t="shared" si="1"/>
        <v>0.99595481500846184</v>
      </c>
      <c r="M20">
        <f t="shared" si="2"/>
        <v>1.1312557268019479</v>
      </c>
      <c r="N20">
        <f t="shared" si="3"/>
        <v>0.80434249381213752</v>
      </c>
      <c r="O20">
        <f t="shared" si="4"/>
        <v>1.1414181307852174</v>
      </c>
      <c r="P20">
        <f t="shared" si="5"/>
        <v>0.54934183890807564</v>
      </c>
      <c r="Q20">
        <f t="shared" si="6"/>
        <v>0.7158814993606597</v>
      </c>
      <c r="R20">
        <f t="shared" si="7"/>
        <v>0.82049919446789488</v>
      </c>
      <c r="S20">
        <f t="shared" si="8"/>
        <v>0.77385348821594047</v>
      </c>
    </row>
    <row r="21" spans="1:19">
      <c r="A21" s="1" t="s">
        <v>2</v>
      </c>
      <c r="B21" s="1">
        <v>63.942</v>
      </c>
      <c r="C21" s="1">
        <v>45.645000000000003</v>
      </c>
      <c r="D21" s="1">
        <v>53.68</v>
      </c>
      <c r="E21" s="1">
        <v>53.494999999999997</v>
      </c>
      <c r="F21" s="1">
        <v>32.152000000000001</v>
      </c>
      <c r="G21" s="2">
        <v>42.104999999999997</v>
      </c>
      <c r="H21" s="1">
        <v>49.5</v>
      </c>
      <c r="I21" s="1">
        <v>44.182000000000002</v>
      </c>
      <c r="K21" s="1" t="s">
        <v>24</v>
      </c>
      <c r="L21">
        <f t="shared" si="1"/>
        <v>1.0997330728270889</v>
      </c>
      <c r="M21">
        <f t="shared" si="2"/>
        <v>1.1748308984773144</v>
      </c>
      <c r="N21">
        <f t="shared" si="3"/>
        <v>0.85499217956109974</v>
      </c>
      <c r="O21">
        <f t="shared" si="4"/>
        <v>1.0256179206576839</v>
      </c>
      <c r="P21">
        <f t="shared" si="5"/>
        <v>0.56595869022598211</v>
      </c>
      <c r="Q21">
        <f t="shared" si="6"/>
        <v>0.75616352743416215</v>
      </c>
      <c r="R21">
        <f t="shared" si="7"/>
        <v>0.83243923193606872</v>
      </c>
      <c r="S21">
        <f t="shared" si="8"/>
        <v>0.70634014701697512</v>
      </c>
    </row>
    <row r="22" spans="1:19">
      <c r="A22" s="1" t="s">
        <v>3</v>
      </c>
      <c r="B22" s="1">
        <v>158.69999999999999</v>
      </c>
      <c r="C22" s="1">
        <v>105.52500000000001</v>
      </c>
      <c r="D22" s="1">
        <v>94.891999999999996</v>
      </c>
      <c r="E22" s="1">
        <v>119.11799999999999</v>
      </c>
      <c r="F22" s="1">
        <v>121.16</v>
      </c>
      <c r="G22" s="2">
        <v>137.422</v>
      </c>
      <c r="H22" s="1">
        <v>152.75</v>
      </c>
      <c r="I22" s="1">
        <v>164.56800000000001</v>
      </c>
      <c r="K22" s="1" t="s">
        <v>25</v>
      </c>
      <c r="L22">
        <f t="shared" si="1"/>
        <v>2.729467934341419</v>
      </c>
      <c r="M22">
        <f t="shared" si="2"/>
        <v>2.7160484294406526</v>
      </c>
      <c r="N22">
        <f t="shared" si="3"/>
        <v>1.5113993648083435</v>
      </c>
      <c r="O22">
        <f t="shared" si="4"/>
        <v>2.2837565281409846</v>
      </c>
      <c r="P22">
        <f t="shared" si="5"/>
        <v>2.1327306204211243</v>
      </c>
      <c r="Q22">
        <f t="shared" si="6"/>
        <v>2.4679611510998085</v>
      </c>
      <c r="R22">
        <f t="shared" si="7"/>
        <v>2.5687897510754447</v>
      </c>
      <c r="S22">
        <f t="shared" si="8"/>
        <v>2.6309579764222888</v>
      </c>
    </row>
    <row r="23" spans="1:19">
      <c r="A23" s="1" t="s">
        <v>3</v>
      </c>
      <c r="B23" s="1">
        <v>139.09</v>
      </c>
      <c r="C23" s="1">
        <v>106.325</v>
      </c>
      <c r="D23" s="1">
        <v>88.58</v>
      </c>
      <c r="E23" s="1">
        <v>125.69499999999999</v>
      </c>
      <c r="F23" s="1">
        <v>127.79</v>
      </c>
      <c r="G23" s="2">
        <v>145.24199999999999</v>
      </c>
      <c r="H23" s="1">
        <v>163.05500000000001</v>
      </c>
      <c r="I23" s="1">
        <v>156.36199999999999</v>
      </c>
      <c r="K23" s="1" t="s">
        <v>25</v>
      </c>
      <c r="L23">
        <f t="shared" si="1"/>
        <v>2.3921971958887713</v>
      </c>
      <c r="M23">
        <f t="shared" si="2"/>
        <v>2.7366391780173172</v>
      </c>
      <c r="N23">
        <f t="shared" si="3"/>
        <v>1.4108645168688938</v>
      </c>
      <c r="O23">
        <f t="shared" si="4"/>
        <v>2.4098522205265458</v>
      </c>
      <c r="P23">
        <f t="shared" si="5"/>
        <v>2.2494358367746408</v>
      </c>
      <c r="Q23">
        <f t="shared" si="6"/>
        <v>2.6084004999784485</v>
      </c>
      <c r="R23">
        <f t="shared" si="7"/>
        <v>2.7420884639057719</v>
      </c>
      <c r="S23">
        <f t="shared" si="8"/>
        <v>2.499768187675258</v>
      </c>
    </row>
    <row r="24" spans="1:19">
      <c r="A24" s="1" t="s">
        <v>3</v>
      </c>
      <c r="B24" s="1">
        <v>148.44999999999999</v>
      </c>
      <c r="C24" s="1">
        <v>103.64</v>
      </c>
      <c r="D24" s="1">
        <v>91.33</v>
      </c>
      <c r="E24" s="1">
        <v>118.648</v>
      </c>
      <c r="F24" s="1">
        <v>122.155</v>
      </c>
      <c r="G24" s="2">
        <v>141.88800000000001</v>
      </c>
      <c r="H24" s="1">
        <v>154.995</v>
      </c>
      <c r="I24" s="1">
        <v>155.02000000000001</v>
      </c>
      <c r="K24" s="1" t="s">
        <v>25</v>
      </c>
      <c r="L24">
        <f t="shared" si="1"/>
        <v>2.5531790475928395</v>
      </c>
      <c r="M24">
        <f t="shared" si="2"/>
        <v>2.6675314781068868</v>
      </c>
      <c r="N24">
        <f t="shared" si="3"/>
        <v>1.4546653457398517</v>
      </c>
      <c r="O24">
        <f t="shared" si="4"/>
        <v>2.2747455846376834</v>
      </c>
      <c r="P24">
        <f t="shared" si="5"/>
        <v>2.1502452041725193</v>
      </c>
      <c r="Q24">
        <f t="shared" si="6"/>
        <v>2.548166027326408</v>
      </c>
      <c r="R24">
        <f t="shared" si="7"/>
        <v>2.606543813210727</v>
      </c>
      <c r="S24">
        <f t="shared" si="8"/>
        <v>2.4783135573439745</v>
      </c>
    </row>
    <row r="25" spans="1:19">
      <c r="A25" s="1" t="s">
        <v>3</v>
      </c>
      <c r="B25" s="1">
        <v>153.018</v>
      </c>
      <c r="C25" s="1">
        <v>117.16</v>
      </c>
      <c r="D25" s="1">
        <v>90.555000000000007</v>
      </c>
      <c r="E25" s="1">
        <v>123.895</v>
      </c>
      <c r="F25" s="1">
        <v>132.44</v>
      </c>
      <c r="G25" s="2">
        <v>141.86799999999999</v>
      </c>
      <c r="H25" s="1">
        <v>166.505</v>
      </c>
      <c r="I25" s="1">
        <v>155.095</v>
      </c>
      <c r="K25" s="1" t="s">
        <v>25</v>
      </c>
      <c r="L25">
        <f t="shared" si="1"/>
        <v>2.6317436948774748</v>
      </c>
      <c r="M25">
        <f t="shared" si="2"/>
        <v>3.0155151290525168</v>
      </c>
      <c r="N25">
        <f t="shared" si="3"/>
        <v>1.4423214757853091</v>
      </c>
      <c r="O25">
        <f t="shared" si="4"/>
        <v>2.375342224130923</v>
      </c>
      <c r="P25">
        <f t="shared" si="5"/>
        <v>2.3312879115927179</v>
      </c>
      <c r="Q25">
        <f t="shared" si="6"/>
        <v>2.5478068474060023</v>
      </c>
      <c r="R25">
        <f t="shared" si="7"/>
        <v>2.8001069558285883</v>
      </c>
      <c r="S25">
        <f t="shared" si="8"/>
        <v>2.4795125866098808</v>
      </c>
    </row>
    <row r="26" spans="1:19">
      <c r="A26" s="1" t="s">
        <v>3</v>
      </c>
      <c r="B26" s="1">
        <v>146.55000000000001</v>
      </c>
      <c r="C26" s="1">
        <v>112.358</v>
      </c>
      <c r="D26" s="1">
        <v>91.1</v>
      </c>
      <c r="E26" s="1">
        <v>125.658</v>
      </c>
      <c r="F26" s="1">
        <v>132.78800000000001</v>
      </c>
      <c r="G26" s="2">
        <v>137.845</v>
      </c>
      <c r="H26" s="1">
        <v>166.37799999999999</v>
      </c>
      <c r="I26" s="1">
        <v>155.52500000000001</v>
      </c>
      <c r="K26" s="1" t="s">
        <v>25</v>
      </c>
      <c r="L26">
        <f t="shared" si="1"/>
        <v>2.5205011076101766</v>
      </c>
      <c r="M26">
        <f t="shared" si="2"/>
        <v>2.8919191607210886</v>
      </c>
      <c r="N26">
        <f t="shared" si="3"/>
        <v>1.451002003688826</v>
      </c>
      <c r="O26">
        <f t="shared" si="4"/>
        <v>2.4091428483784139</v>
      </c>
      <c r="P26">
        <f t="shared" si="5"/>
        <v>2.3374136152565224</v>
      </c>
      <c r="Q26">
        <f t="shared" si="6"/>
        <v>2.4755578064163899</v>
      </c>
      <c r="R26">
        <f t="shared" si="7"/>
        <v>2.7979712026476613</v>
      </c>
      <c r="S26">
        <f t="shared" si="8"/>
        <v>2.4863870210677437</v>
      </c>
    </row>
    <row r="29" spans="1:19">
      <c r="A29" s="1" t="s">
        <v>21</v>
      </c>
      <c r="B29" s="1">
        <f>AVERAGE(B2:B6)</f>
        <v>58.1432</v>
      </c>
      <c r="C29" s="1">
        <f t="shared" ref="C29:H29" si="9">AVERAGE(C2:C6)</f>
        <v>38.852399999999996</v>
      </c>
      <c r="D29" s="1">
        <f t="shared" si="9"/>
        <v>62.784199999999998</v>
      </c>
      <c r="E29" s="1">
        <f t="shared" si="9"/>
        <v>52.158799999999999</v>
      </c>
      <c r="F29" s="1">
        <f t="shared" si="9"/>
        <v>56.80980000000001</v>
      </c>
      <c r="G29" s="1">
        <f t="shared" si="9"/>
        <v>55.682400000000008</v>
      </c>
      <c r="H29" s="1">
        <f t="shared" si="9"/>
        <v>59.463799999999992</v>
      </c>
      <c r="I29" s="1">
        <f>AVERAGE(I2:I6)</f>
        <v>62.550599999999996</v>
      </c>
      <c r="L29" t="s">
        <v>34</v>
      </c>
      <c r="M29" t="s">
        <v>35</v>
      </c>
      <c r="P29" t="s">
        <v>36</v>
      </c>
      <c r="Q29" t="s">
        <v>37</v>
      </c>
    </row>
    <row r="30" spans="1:19">
      <c r="A30" s="1" t="s">
        <v>26</v>
      </c>
      <c r="B30" s="1">
        <f>AVERAGE(B7:B11)</f>
        <v>41.544400000000003</v>
      </c>
      <c r="C30" s="1">
        <f t="shared" ref="C30:I30" si="10">AVERAGE(C7:C11)</f>
        <v>33.877600000000001</v>
      </c>
      <c r="D30" s="1">
        <f t="shared" si="10"/>
        <v>31.893399999999996</v>
      </c>
      <c r="E30" s="1">
        <f t="shared" si="10"/>
        <v>39.944000000000003</v>
      </c>
      <c r="F30" s="1">
        <f t="shared" si="10"/>
        <v>58.5884</v>
      </c>
      <c r="G30" s="1">
        <f t="shared" si="10"/>
        <v>57.454000000000008</v>
      </c>
      <c r="H30" s="1">
        <f t="shared" si="10"/>
        <v>62.477800000000002</v>
      </c>
      <c r="I30" s="1">
        <f t="shared" si="10"/>
        <v>62.396399999999993</v>
      </c>
      <c r="K30" s="1" t="s">
        <v>30</v>
      </c>
      <c r="L30">
        <f>AVERAGE(L7:O11)</f>
        <v>0.71506868102356969</v>
      </c>
      <c r="M30">
        <f>AVERAGE(P7:S11)</f>
        <v>1.0278363079079849</v>
      </c>
      <c r="O30" s="1" t="s">
        <v>30</v>
      </c>
      <c r="P30">
        <f>STDEV(L7:O11)</f>
        <v>0.14095477408457555</v>
      </c>
      <c r="Q30">
        <f>STDEV(P7:S11)</f>
        <v>3.3426847760645487E-2</v>
      </c>
    </row>
    <row r="31" spans="1:19">
      <c r="A31" s="1" t="s">
        <v>27</v>
      </c>
      <c r="B31" s="1">
        <f>AVERAGE(B12:B16)</f>
        <v>90.128999999999991</v>
      </c>
      <c r="C31" s="1">
        <f t="shared" ref="C31:I31" si="11">AVERAGE(C12:C16)</f>
        <v>73.663399999999996</v>
      </c>
      <c r="D31" s="1">
        <f t="shared" si="11"/>
        <v>58.12919999999999</v>
      </c>
      <c r="E31" s="1">
        <f t="shared" si="11"/>
        <v>75.640000000000015</v>
      </c>
      <c r="F31" s="1">
        <f t="shared" si="11"/>
        <v>69.032999999999987</v>
      </c>
      <c r="G31" s="1">
        <f t="shared" si="11"/>
        <v>80.544200000000004</v>
      </c>
      <c r="H31" s="1">
        <f t="shared" si="11"/>
        <v>88.0578</v>
      </c>
      <c r="I31" s="1">
        <f t="shared" si="11"/>
        <v>91.578999999999994</v>
      </c>
      <c r="K31" s="1" t="s">
        <v>33</v>
      </c>
      <c r="L31">
        <f>AVERAGE(L12:O16)</f>
        <v>1.455536411517985</v>
      </c>
      <c r="M31">
        <f>AVERAGE(P12:S16)</f>
        <v>1.4016489243515957</v>
      </c>
      <c r="O31" s="1" t="s">
        <v>33</v>
      </c>
      <c r="P31">
        <f>STDEV(L12:O16)</f>
        <v>0.36585697911158105</v>
      </c>
      <c r="Q31">
        <f>STDEV(P12:S16)</f>
        <v>0.18345488859147294</v>
      </c>
    </row>
    <row r="32" spans="1:19">
      <c r="A32" s="1" t="s">
        <v>28</v>
      </c>
      <c r="B32" s="1">
        <f>AVERAGE(B17:B21)</f>
        <v>57.863999999999997</v>
      </c>
      <c r="C32" s="1">
        <f t="shared" ref="C32:I32" si="12">AVERAGE(C17:C21)</f>
        <v>44.936799999999998</v>
      </c>
      <c r="D32" s="1">
        <f t="shared" si="12"/>
        <v>50.458800000000004</v>
      </c>
      <c r="E32" s="1">
        <f t="shared" si="12"/>
        <v>55.629800000000003</v>
      </c>
      <c r="F32" s="1">
        <f t="shared" si="12"/>
        <v>32.992600000000003</v>
      </c>
      <c r="G32" s="1">
        <f t="shared" si="12"/>
        <v>42.201799999999999</v>
      </c>
      <c r="H32" s="1">
        <f t="shared" si="12"/>
        <v>48.234599999999993</v>
      </c>
      <c r="I32" s="1">
        <f t="shared" si="12"/>
        <v>47.184400000000004</v>
      </c>
      <c r="K32" s="1" t="s">
        <v>32</v>
      </c>
      <c r="L32">
        <f>AVERAGE(L17:O21)</f>
        <v>1.0055085137886552</v>
      </c>
      <c r="M32">
        <f>AVERAGE(P17:S21)</f>
        <v>0.7260390339990439</v>
      </c>
      <c r="O32" s="1" t="s">
        <v>32</v>
      </c>
      <c r="P32">
        <f>STDEV(L17:O21)</f>
        <v>0.14170200980685074</v>
      </c>
      <c r="Q32">
        <f>STDEV(P17:S21)</f>
        <v>9.796913615019967E-2</v>
      </c>
    </row>
    <row r="33" spans="1:17">
      <c r="A33" s="2" t="s">
        <v>29</v>
      </c>
      <c r="B33" s="1">
        <f>AVERAGE(B22:B26)</f>
        <v>149.16159999999999</v>
      </c>
      <c r="C33" s="1">
        <f t="shared" ref="C33:I33" si="13">AVERAGE(C22:C26)</f>
        <v>109.00160000000001</v>
      </c>
      <c r="D33" s="1">
        <f t="shared" si="13"/>
        <v>91.291399999999996</v>
      </c>
      <c r="E33" s="1">
        <f t="shared" si="13"/>
        <v>122.6028</v>
      </c>
      <c r="F33" s="1">
        <f t="shared" si="13"/>
        <v>127.26660000000001</v>
      </c>
      <c r="G33" s="1">
        <f t="shared" si="13"/>
        <v>140.85300000000001</v>
      </c>
      <c r="H33" s="1">
        <f t="shared" si="13"/>
        <v>160.73660000000001</v>
      </c>
      <c r="I33" s="1">
        <f t="shared" si="13"/>
        <v>157.31400000000002</v>
      </c>
      <c r="K33" s="2" t="s">
        <v>31</v>
      </c>
      <c r="L33">
        <f>AVERAGE(L22:O25)</f>
        <v>2.287829334247276</v>
      </c>
      <c r="M33">
        <f>AVERAGE(P22:S26)</f>
        <v>2.496972251811596</v>
      </c>
      <c r="O33" s="2" t="s">
        <v>31</v>
      </c>
      <c r="P33">
        <f>STDEV(L22:O26)</f>
        <v>0.53262715594629995</v>
      </c>
      <c r="Q33">
        <f>STDEV(P22:S26)</f>
        <v>0.18700679182563323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I2" sqref="I2:I26"/>
    </sheetView>
  </sheetViews>
  <sheetFormatPr baseColWidth="12" defaultRowHeight="18" x14ac:dyDescent="0"/>
  <cols>
    <col min="1" max="1" width="7" style="1" bestFit="1" customWidth="1"/>
    <col min="2" max="3" width="8.5" style="1" bestFit="1" customWidth="1"/>
    <col min="4" max="4" width="7.5" style="1" bestFit="1" customWidth="1"/>
    <col min="5" max="9" width="8.5" style="1" bestFit="1" customWidth="1"/>
  </cols>
  <sheetData>
    <row r="1" spans="1:19">
      <c r="B1" s="1" t="s">
        <v>13</v>
      </c>
      <c r="C1" s="1" t="s">
        <v>14</v>
      </c>
      <c r="D1" s="1" t="s">
        <v>15</v>
      </c>
      <c r="E1" s="1" t="s">
        <v>16</v>
      </c>
      <c r="F1" s="1" t="s">
        <v>18</v>
      </c>
      <c r="G1" s="1" t="s">
        <v>19</v>
      </c>
      <c r="H1" s="1" t="s">
        <v>17</v>
      </c>
      <c r="I1" s="1" t="s">
        <v>20</v>
      </c>
    </row>
    <row r="2" spans="1:19">
      <c r="A2" s="1" t="s">
        <v>4</v>
      </c>
      <c r="B2" s="1">
        <v>63.387999999999998</v>
      </c>
      <c r="C2">
        <v>76.444999999999993</v>
      </c>
      <c r="D2" s="1">
        <v>59.429000000000002</v>
      </c>
      <c r="E2">
        <v>40.29</v>
      </c>
      <c r="F2" s="1">
        <v>57.241999999999997</v>
      </c>
      <c r="G2">
        <v>46.015000000000001</v>
      </c>
      <c r="H2" s="1">
        <v>62.695</v>
      </c>
      <c r="I2">
        <v>47.802</v>
      </c>
    </row>
    <row r="3" spans="1:19">
      <c r="A3" s="1" t="s">
        <v>4</v>
      </c>
      <c r="B3" s="1">
        <v>54.03</v>
      </c>
      <c r="C3">
        <v>74.17</v>
      </c>
      <c r="D3" s="1">
        <v>64.515000000000001</v>
      </c>
      <c r="E3">
        <v>44.031999999999996</v>
      </c>
      <c r="F3" s="1">
        <v>53.454999999999998</v>
      </c>
      <c r="G3">
        <v>39.305</v>
      </c>
      <c r="H3" s="1">
        <v>55.802</v>
      </c>
      <c r="I3">
        <v>46.682000000000002</v>
      </c>
    </row>
    <row r="4" spans="1:19">
      <c r="A4" s="1" t="s">
        <v>4</v>
      </c>
      <c r="B4" s="1">
        <v>62.247999999999998</v>
      </c>
      <c r="C4">
        <v>77.78</v>
      </c>
      <c r="D4" s="1">
        <v>62.475000000000001</v>
      </c>
      <c r="E4">
        <v>42.381999999999998</v>
      </c>
      <c r="F4" s="1">
        <v>56.43</v>
      </c>
      <c r="G4">
        <v>44.195</v>
      </c>
      <c r="H4" s="1">
        <v>58.055</v>
      </c>
      <c r="I4">
        <v>53.758000000000003</v>
      </c>
    </row>
    <row r="5" spans="1:19">
      <c r="A5" s="1" t="s">
        <v>4</v>
      </c>
      <c r="B5" s="1">
        <v>56.682000000000002</v>
      </c>
      <c r="C5">
        <v>76.488</v>
      </c>
      <c r="D5" s="1">
        <v>63.625999999999998</v>
      </c>
      <c r="E5">
        <v>45.9</v>
      </c>
      <c r="F5" s="1">
        <v>59.182000000000002</v>
      </c>
      <c r="G5">
        <v>42.832000000000001</v>
      </c>
      <c r="H5" s="1">
        <v>63.122</v>
      </c>
      <c r="I5">
        <v>52.83</v>
      </c>
    </row>
    <row r="6" spans="1:19">
      <c r="A6" s="1" t="s">
        <v>4</v>
      </c>
      <c r="B6" s="1">
        <v>54.368000000000002</v>
      </c>
      <c r="C6">
        <v>77.878</v>
      </c>
      <c r="D6" s="1">
        <v>63.875999999999998</v>
      </c>
      <c r="E6">
        <v>47.115000000000002</v>
      </c>
      <c r="F6" s="1">
        <v>57.74</v>
      </c>
      <c r="G6">
        <v>42.634999999999998</v>
      </c>
      <c r="H6" s="1">
        <v>57.645000000000003</v>
      </c>
      <c r="I6">
        <v>50.362000000000002</v>
      </c>
      <c r="L6" s="1" t="s">
        <v>13</v>
      </c>
      <c r="M6" s="1" t="s">
        <v>14</v>
      </c>
      <c r="N6" s="1" t="s">
        <v>15</v>
      </c>
      <c r="O6" s="1" t="s">
        <v>16</v>
      </c>
      <c r="P6" s="1" t="s">
        <v>18</v>
      </c>
      <c r="Q6" s="1" t="s">
        <v>19</v>
      </c>
      <c r="R6" s="1" t="s">
        <v>17</v>
      </c>
      <c r="S6" s="1" t="s">
        <v>20</v>
      </c>
    </row>
    <row r="7" spans="1:19">
      <c r="A7" s="1" t="s">
        <v>0</v>
      </c>
      <c r="B7" s="1">
        <v>45.44</v>
      </c>
      <c r="C7">
        <v>52.908000000000001</v>
      </c>
      <c r="D7" s="1">
        <v>30.007999999999999</v>
      </c>
      <c r="E7">
        <v>31.83</v>
      </c>
      <c r="F7" s="1">
        <v>60.46</v>
      </c>
      <c r="G7">
        <v>53.064999999999998</v>
      </c>
      <c r="H7" s="1">
        <v>63.938000000000002</v>
      </c>
      <c r="I7">
        <v>55.561999999999998</v>
      </c>
      <c r="K7" s="1" t="s">
        <v>22</v>
      </c>
      <c r="L7">
        <f>B7/B$29</f>
        <v>0.78151873305906794</v>
      </c>
      <c r="M7">
        <f>C7/C$29</f>
        <v>0.69113624428821119</v>
      </c>
      <c r="N7">
        <f t="shared" ref="N7:S22" si="0">D7/D$29</f>
        <v>0.47795464463989346</v>
      </c>
      <c r="O7">
        <f t="shared" si="0"/>
        <v>0.7243342633090446</v>
      </c>
      <c r="P7">
        <f t="shared" si="0"/>
        <v>1.0642529986023537</v>
      </c>
      <c r="Q7">
        <f t="shared" si="0"/>
        <v>1.2341730935613215</v>
      </c>
      <c r="R7">
        <f t="shared" si="0"/>
        <v>1.0752424163945125</v>
      </c>
      <c r="S7">
        <f t="shared" si="0"/>
        <v>1.1049022805189432</v>
      </c>
    </row>
    <row r="8" spans="1:19">
      <c r="A8" s="1" t="s">
        <v>0</v>
      </c>
      <c r="B8" s="1">
        <v>39.865000000000002</v>
      </c>
      <c r="C8">
        <v>41.798000000000002</v>
      </c>
      <c r="D8" s="1">
        <v>29.552</v>
      </c>
      <c r="E8">
        <v>28.327999999999999</v>
      </c>
      <c r="F8" s="1">
        <v>58.851999999999997</v>
      </c>
      <c r="G8">
        <v>53.43</v>
      </c>
      <c r="H8" s="1">
        <v>61.438000000000002</v>
      </c>
      <c r="I8">
        <v>62.08</v>
      </c>
      <c r="K8" s="1" t="s">
        <v>22</v>
      </c>
      <c r="L8">
        <f t="shared" ref="L8:S26" si="1">B8/B$29</f>
        <v>0.68563477758362112</v>
      </c>
      <c r="M8">
        <f t="shared" si="1"/>
        <v>0.5460065158153522</v>
      </c>
      <c r="N8">
        <f t="shared" si="0"/>
        <v>0.4706916708343819</v>
      </c>
      <c r="O8">
        <f t="shared" si="0"/>
        <v>0.64464156490790503</v>
      </c>
      <c r="P8">
        <f t="shared" si="0"/>
        <v>1.0359480230523606</v>
      </c>
      <c r="Q8">
        <f t="shared" si="0"/>
        <v>1.2426621763682542</v>
      </c>
      <c r="R8">
        <f t="shared" si="0"/>
        <v>1.0332000309431959</v>
      </c>
      <c r="S8">
        <f t="shared" si="0"/>
        <v>1.2345188001622691</v>
      </c>
    </row>
    <row r="9" spans="1:19">
      <c r="A9" s="1" t="s">
        <v>0</v>
      </c>
      <c r="B9" s="1">
        <v>40.131999999999998</v>
      </c>
      <c r="C9">
        <v>45.835000000000001</v>
      </c>
      <c r="D9" s="1">
        <v>35.582000000000001</v>
      </c>
      <c r="E9">
        <v>28.914999999999999</v>
      </c>
      <c r="F9" s="1">
        <v>57.148000000000003</v>
      </c>
      <c r="G9">
        <v>60.591999999999999</v>
      </c>
      <c r="H9" s="1">
        <v>62.34</v>
      </c>
      <c r="I9">
        <v>56.997999999999998</v>
      </c>
      <c r="K9" s="1" t="s">
        <v>22</v>
      </c>
      <c r="L9">
        <f t="shared" si="1"/>
        <v>0.6902268880969743</v>
      </c>
      <c r="M9">
        <f t="shared" si="1"/>
        <v>0.59874177358717318</v>
      </c>
      <c r="N9">
        <f t="shared" si="0"/>
        <v>0.56673494286779158</v>
      </c>
      <c r="O9">
        <f t="shared" si="0"/>
        <v>0.65799953577068881</v>
      </c>
      <c r="P9">
        <f t="shared" si="0"/>
        <v>1.0059531982158008</v>
      </c>
      <c r="Q9">
        <f t="shared" si="0"/>
        <v>1.4092342614730538</v>
      </c>
      <c r="R9">
        <f t="shared" si="0"/>
        <v>1.048368923614031</v>
      </c>
      <c r="S9">
        <f t="shared" si="0"/>
        <v>1.1334584821464082</v>
      </c>
    </row>
    <row r="10" spans="1:19">
      <c r="A10" s="1" t="s">
        <v>0</v>
      </c>
      <c r="B10" s="1">
        <v>40.51</v>
      </c>
      <c r="C10">
        <v>48.148000000000003</v>
      </c>
      <c r="D10" s="1">
        <v>34.200000000000003</v>
      </c>
      <c r="E10">
        <v>30.271999999999998</v>
      </c>
      <c r="F10" s="1">
        <v>58.43</v>
      </c>
      <c r="G10">
        <v>57.225000000000001</v>
      </c>
      <c r="H10" s="1">
        <v>61.298000000000002</v>
      </c>
      <c r="I10">
        <v>55.555</v>
      </c>
      <c r="K10" s="1" t="s">
        <v>22</v>
      </c>
      <c r="L10">
        <f t="shared" si="1"/>
        <v>0.69672807826194638</v>
      </c>
      <c r="M10">
        <f t="shared" si="1"/>
        <v>0.62895645063107275</v>
      </c>
      <c r="N10">
        <f t="shared" si="0"/>
        <v>0.54472303541336842</v>
      </c>
      <c r="O10">
        <f t="shared" si="0"/>
        <v>0.68887988749266105</v>
      </c>
      <c r="P10">
        <f t="shared" si="0"/>
        <v>1.0285197272301607</v>
      </c>
      <c r="Q10">
        <f t="shared" si="0"/>
        <v>1.3309253797992393</v>
      </c>
      <c r="R10">
        <f t="shared" si="0"/>
        <v>1.0308456573579221</v>
      </c>
      <c r="S10">
        <f t="shared" si="0"/>
        <v>1.1047630789789766</v>
      </c>
    </row>
    <row r="11" spans="1:19">
      <c r="A11" s="1" t="s">
        <v>0</v>
      </c>
      <c r="B11" s="1">
        <v>41.774999999999999</v>
      </c>
      <c r="C11">
        <v>44.142000000000003</v>
      </c>
      <c r="D11" s="1">
        <v>30.125</v>
      </c>
      <c r="E11">
        <v>28.021999999999998</v>
      </c>
      <c r="F11" s="1">
        <v>58.052</v>
      </c>
      <c r="G11">
        <v>60.81</v>
      </c>
      <c r="H11" s="1">
        <v>63.375</v>
      </c>
      <c r="I11">
        <v>57.292000000000002</v>
      </c>
      <c r="K11" s="1" t="s">
        <v>22</v>
      </c>
      <c r="L11">
        <f t="shared" si="1"/>
        <v>0.71848470672408804</v>
      </c>
      <c r="M11">
        <f t="shared" si="1"/>
        <v>0.57662614529693468</v>
      </c>
      <c r="N11">
        <f t="shared" si="0"/>
        <v>0.47981817081367606</v>
      </c>
      <c r="O11">
        <f t="shared" si="0"/>
        <v>0.63767812524178602</v>
      </c>
      <c r="P11">
        <f t="shared" si="0"/>
        <v>1.0218659456643042</v>
      </c>
      <c r="Q11">
        <f t="shared" si="0"/>
        <v>1.4143044533960984</v>
      </c>
      <c r="R11">
        <f t="shared" si="0"/>
        <v>1.0657744711908759</v>
      </c>
      <c r="S11">
        <f t="shared" si="0"/>
        <v>1.1393049468250118</v>
      </c>
    </row>
    <row r="12" spans="1:19">
      <c r="A12" s="1" t="s">
        <v>1</v>
      </c>
      <c r="B12" s="1">
        <v>86.108000000000004</v>
      </c>
      <c r="C12">
        <v>112.33799999999999</v>
      </c>
      <c r="D12" s="1">
        <v>53.131999999999998</v>
      </c>
      <c r="E12">
        <v>53.27</v>
      </c>
      <c r="F12" s="1">
        <v>75.614999999999995</v>
      </c>
      <c r="G12">
        <v>81.584999999999994</v>
      </c>
      <c r="H12" s="1">
        <v>90.998000000000005</v>
      </c>
      <c r="I12">
        <v>75.114999999999995</v>
      </c>
      <c r="K12" s="1" t="s">
        <v>23</v>
      </c>
      <c r="L12">
        <f t="shared" si="1"/>
        <v>1.4809642400143095</v>
      </c>
      <c r="M12">
        <f t="shared" si="1"/>
        <v>1.4674692562721907</v>
      </c>
      <c r="N12">
        <f t="shared" si="0"/>
        <v>0.84626386893517791</v>
      </c>
      <c r="O12">
        <f t="shared" si="0"/>
        <v>1.2122301667129378</v>
      </c>
      <c r="P12">
        <f t="shared" si="0"/>
        <v>1.3310203521223447</v>
      </c>
      <c r="Q12">
        <f t="shared" si="0"/>
        <v>1.8974844405578142</v>
      </c>
      <c r="R12">
        <f t="shared" si="0"/>
        <v>1.5303091965195634</v>
      </c>
      <c r="S12">
        <f t="shared" si="0"/>
        <v>1.4937319535146398</v>
      </c>
    </row>
    <row r="13" spans="1:19">
      <c r="A13" s="1" t="s">
        <v>1</v>
      </c>
      <c r="B13" s="1">
        <v>92.671999999999997</v>
      </c>
      <c r="C13">
        <v>107.49</v>
      </c>
      <c r="D13" s="1">
        <v>56.244999999999997</v>
      </c>
      <c r="E13">
        <v>55.53</v>
      </c>
      <c r="F13" s="1">
        <v>74.435000000000002</v>
      </c>
      <c r="G13">
        <v>74.84</v>
      </c>
      <c r="H13" s="1">
        <v>88.317999999999998</v>
      </c>
      <c r="I13">
        <v>74.837999999999994</v>
      </c>
      <c r="K13" s="1" t="s">
        <v>23</v>
      </c>
      <c r="L13">
        <f t="shared" si="1"/>
        <v>1.5938579231965215</v>
      </c>
      <c r="M13">
        <f t="shared" si="1"/>
        <v>1.4041399202113067</v>
      </c>
      <c r="N13">
        <f t="shared" si="0"/>
        <v>0.8958464072171024</v>
      </c>
      <c r="O13">
        <f t="shared" si="0"/>
        <v>1.2636594923515945</v>
      </c>
      <c r="P13">
        <f t="shared" si="0"/>
        <v>1.3102492879749619</v>
      </c>
      <c r="Q13">
        <f t="shared" si="0"/>
        <v>1.7406108418379216</v>
      </c>
      <c r="R13">
        <f t="shared" si="0"/>
        <v>1.485239759315752</v>
      </c>
      <c r="S13">
        <f t="shared" si="0"/>
        <v>1.4882235497188128</v>
      </c>
    </row>
    <row r="14" spans="1:19">
      <c r="A14" s="1" t="s">
        <v>1</v>
      </c>
      <c r="B14" s="1">
        <v>95.912000000000006</v>
      </c>
      <c r="C14">
        <v>109.202</v>
      </c>
      <c r="D14" s="1">
        <v>61.395000000000003</v>
      </c>
      <c r="E14">
        <v>55.53</v>
      </c>
      <c r="F14" s="1">
        <v>74.66</v>
      </c>
      <c r="G14">
        <v>78.808000000000007</v>
      </c>
      <c r="H14" s="1">
        <v>85.204999999999998</v>
      </c>
      <c r="I14">
        <v>79.802000000000007</v>
      </c>
      <c r="K14" s="1" t="s">
        <v>23</v>
      </c>
      <c r="L14">
        <f t="shared" si="1"/>
        <v>1.6495824103248533</v>
      </c>
      <c r="M14">
        <f t="shared" si="1"/>
        <v>1.4265037451568994</v>
      </c>
      <c r="N14">
        <f t="shared" si="0"/>
        <v>0.97787341401180561</v>
      </c>
      <c r="O14">
        <f t="shared" si="0"/>
        <v>1.2636594923515945</v>
      </c>
      <c r="P14">
        <f t="shared" si="0"/>
        <v>1.3142098722403526</v>
      </c>
      <c r="Q14">
        <f t="shared" si="0"/>
        <v>1.8328976379417816</v>
      </c>
      <c r="R14">
        <f t="shared" si="0"/>
        <v>1.4328885809517724</v>
      </c>
      <c r="S14">
        <f t="shared" si="0"/>
        <v>1.5869373274895202</v>
      </c>
    </row>
    <row r="15" spans="1:19">
      <c r="A15" s="1" t="s">
        <v>1</v>
      </c>
      <c r="B15" s="1">
        <v>87.204999999999998</v>
      </c>
      <c r="C15">
        <v>112.30500000000001</v>
      </c>
      <c r="D15" s="1">
        <v>56.031999999999996</v>
      </c>
      <c r="E15">
        <v>58.784999999999997</v>
      </c>
      <c r="F15" s="1">
        <v>82.295000000000002</v>
      </c>
      <c r="G15">
        <v>79.334999999999994</v>
      </c>
      <c r="H15" s="1">
        <v>87.067999999999998</v>
      </c>
      <c r="I15">
        <v>75.927999999999997</v>
      </c>
      <c r="K15" s="1" t="s">
        <v>23</v>
      </c>
      <c r="L15">
        <f t="shared" si="1"/>
        <v>1.4998314506253525</v>
      </c>
      <c r="M15">
        <f t="shared" si="1"/>
        <v>1.4670381778707864</v>
      </c>
      <c r="N15">
        <f t="shared" si="0"/>
        <v>0.89245383392637001</v>
      </c>
      <c r="O15">
        <f t="shared" si="0"/>
        <v>1.3377313750745268</v>
      </c>
      <c r="P15">
        <f t="shared" si="0"/>
        <v>1.4486056983126148</v>
      </c>
      <c r="Q15">
        <f t="shared" si="0"/>
        <v>1.8451544780493252</v>
      </c>
      <c r="R15">
        <f t="shared" si="0"/>
        <v>1.4642185665900935</v>
      </c>
      <c r="S15">
        <f t="shared" si="0"/>
        <v>1.5098992180850641</v>
      </c>
    </row>
    <row r="16" spans="1:19">
      <c r="A16" s="1" t="s">
        <v>1</v>
      </c>
      <c r="B16" s="1">
        <v>88.748000000000005</v>
      </c>
      <c r="C16">
        <v>99.614999999999995</v>
      </c>
      <c r="D16" s="1">
        <v>63.841999999999999</v>
      </c>
      <c r="E16">
        <v>59.902000000000001</v>
      </c>
      <c r="F16" s="1">
        <v>38.159999999999997</v>
      </c>
      <c r="G16">
        <v>75.394999999999996</v>
      </c>
      <c r="H16" s="1">
        <v>88.7</v>
      </c>
      <c r="I16">
        <v>74.400000000000006</v>
      </c>
      <c r="K16" s="1" t="s">
        <v>23</v>
      </c>
      <c r="L16">
        <f t="shared" si="1"/>
        <v>1.5263693776744314</v>
      </c>
      <c r="M16">
        <f t="shared" si="1"/>
        <v>1.3012689380579525</v>
      </c>
      <c r="N16">
        <f t="shared" si="0"/>
        <v>1.0168481879198907</v>
      </c>
      <c r="O16">
        <f t="shared" si="0"/>
        <v>1.3631502054897391</v>
      </c>
      <c r="P16">
        <f t="shared" si="0"/>
        <v>0.67171509141028463</v>
      </c>
      <c r="Q16">
        <f t="shared" si="0"/>
        <v>1.7535188992566821</v>
      </c>
      <c r="R16">
        <f t="shared" si="0"/>
        <v>1.4916638358127132</v>
      </c>
      <c r="S16">
        <f t="shared" si="0"/>
        <v>1.4795135105037507</v>
      </c>
    </row>
    <row r="17" spans="1:19">
      <c r="A17" s="1" t="s">
        <v>2</v>
      </c>
      <c r="B17" s="1">
        <v>59.68</v>
      </c>
      <c r="C17">
        <v>59.545000000000002</v>
      </c>
      <c r="D17" s="1">
        <v>47.781999999999996</v>
      </c>
      <c r="E17">
        <v>38.914999999999999</v>
      </c>
      <c r="F17" s="1">
        <v>36.225000000000001</v>
      </c>
      <c r="G17">
        <v>44.322000000000003</v>
      </c>
      <c r="H17" s="1">
        <v>47.13</v>
      </c>
      <c r="I17">
        <v>39.411999999999999</v>
      </c>
      <c r="K17" s="1" t="s">
        <v>24</v>
      </c>
      <c r="L17">
        <f t="shared" si="1"/>
        <v>1.0264312937712408</v>
      </c>
      <c r="M17">
        <f t="shared" si="1"/>
        <v>0.77783525489796512</v>
      </c>
      <c r="N17">
        <f t="shared" si="0"/>
        <v>0.761051347313496</v>
      </c>
      <c r="O17">
        <f t="shared" si="0"/>
        <v>0.88556292355235544</v>
      </c>
      <c r="P17">
        <f t="shared" si="0"/>
        <v>0.63765406672792357</v>
      </c>
      <c r="Q17">
        <f t="shared" si="0"/>
        <v>1.0308304881338906</v>
      </c>
      <c r="R17">
        <f t="shared" si="0"/>
        <v>0.79258305052822065</v>
      </c>
      <c r="S17">
        <f t="shared" si="0"/>
        <v>0.78374444188136849</v>
      </c>
    </row>
    <row r="18" spans="1:19">
      <c r="A18" s="1" t="s">
        <v>2</v>
      </c>
      <c r="B18" s="1">
        <v>54.308</v>
      </c>
      <c r="C18">
        <v>58.037999999999997</v>
      </c>
      <c r="D18" s="1">
        <v>52.932000000000002</v>
      </c>
      <c r="E18">
        <v>40.134999999999998</v>
      </c>
      <c r="F18" s="1">
        <v>34.667999999999999</v>
      </c>
      <c r="G18">
        <v>48.96</v>
      </c>
      <c r="H18" s="1">
        <v>50.215000000000003</v>
      </c>
      <c r="I18">
        <v>40.835000000000001</v>
      </c>
      <c r="K18" s="1" t="s">
        <v>24</v>
      </c>
      <c r="L18">
        <f t="shared" si="1"/>
        <v>0.9340387181992047</v>
      </c>
      <c r="M18">
        <f t="shared" si="1"/>
        <v>0.75814934123382471</v>
      </c>
      <c r="N18">
        <f t="shared" si="0"/>
        <v>0.8430783541081992</v>
      </c>
      <c r="O18">
        <f t="shared" si="0"/>
        <v>0.91332565686171874</v>
      </c>
      <c r="P18">
        <f t="shared" si="0"/>
        <v>0.61024682361141902</v>
      </c>
      <c r="Q18">
        <f t="shared" si="0"/>
        <v>1.1386999841847225</v>
      </c>
      <c r="R18">
        <f t="shared" si="0"/>
        <v>0.8444633541751454</v>
      </c>
      <c r="S18">
        <f t="shared" si="0"/>
        <v>0.81204212636318085</v>
      </c>
    </row>
    <row r="19" spans="1:19">
      <c r="A19" s="1" t="s">
        <v>2</v>
      </c>
      <c r="B19" s="1">
        <v>53.481999999999999</v>
      </c>
      <c r="C19">
        <v>52.395000000000003</v>
      </c>
      <c r="D19" s="1">
        <v>47.4</v>
      </c>
      <c r="E19">
        <v>48.71</v>
      </c>
      <c r="F19" s="1">
        <v>30.71</v>
      </c>
      <c r="G19">
        <v>47.972000000000001</v>
      </c>
      <c r="H19" s="1">
        <v>45.537999999999997</v>
      </c>
      <c r="I19">
        <v>41.44</v>
      </c>
      <c r="K19" s="1" t="s">
        <v>24</v>
      </c>
      <c r="L19">
        <f t="shared" si="1"/>
        <v>0.91983241376463631</v>
      </c>
      <c r="M19">
        <f t="shared" si="1"/>
        <v>0.6844349345936499</v>
      </c>
      <c r="N19">
        <f t="shared" si="0"/>
        <v>0.7549670139939666</v>
      </c>
      <c r="O19">
        <f t="shared" si="0"/>
        <v>1.1084612618844978</v>
      </c>
      <c r="P19">
        <f t="shared" si="0"/>
        <v>0.54057574573401057</v>
      </c>
      <c r="Q19">
        <f t="shared" si="0"/>
        <v>1.1157213162032171</v>
      </c>
      <c r="R19">
        <f t="shared" si="0"/>
        <v>0.76581045947282211</v>
      </c>
      <c r="S19">
        <f t="shared" si="0"/>
        <v>0.82407311660316418</v>
      </c>
    </row>
    <row r="20" spans="1:19">
      <c r="A20" s="1" t="s">
        <v>2</v>
      </c>
      <c r="B20" s="1">
        <v>57.908000000000001</v>
      </c>
      <c r="C20">
        <v>63.287999999999997</v>
      </c>
      <c r="D20" s="1">
        <v>50.5</v>
      </c>
      <c r="E20">
        <v>38.475000000000001</v>
      </c>
      <c r="F20" s="1">
        <v>31.207999999999998</v>
      </c>
      <c r="G20">
        <v>46.31</v>
      </c>
      <c r="H20" s="1">
        <v>48.79</v>
      </c>
      <c r="I20">
        <v>39.508000000000003</v>
      </c>
      <c r="K20" s="1" t="s">
        <v>24</v>
      </c>
      <c r="L20">
        <f t="shared" si="1"/>
        <v>0.99595481500846184</v>
      </c>
      <c r="M20">
        <f t="shared" si="1"/>
        <v>0.82672999600272756</v>
      </c>
      <c r="N20">
        <f t="shared" si="0"/>
        <v>0.80434249381213752</v>
      </c>
      <c r="O20">
        <f t="shared" si="0"/>
        <v>0.87555013448996211</v>
      </c>
      <c r="P20">
        <f t="shared" si="0"/>
        <v>0.54934183890807564</v>
      </c>
      <c r="Q20">
        <f t="shared" si="0"/>
        <v>1.07706691723028</v>
      </c>
      <c r="R20">
        <f t="shared" si="0"/>
        <v>0.82049919446789488</v>
      </c>
      <c r="S20">
        <f t="shared" si="0"/>
        <v>0.7856534915723411</v>
      </c>
    </row>
    <row r="21" spans="1:19">
      <c r="A21" s="1" t="s">
        <v>2</v>
      </c>
      <c r="B21" s="1">
        <v>63.942</v>
      </c>
      <c r="C21">
        <v>55.768000000000001</v>
      </c>
      <c r="D21" s="1">
        <v>53.68</v>
      </c>
      <c r="E21">
        <v>40.542000000000002</v>
      </c>
      <c r="F21" s="1">
        <v>32.152000000000001</v>
      </c>
      <c r="G21">
        <v>49.914999999999999</v>
      </c>
      <c r="H21" s="1">
        <v>49.5</v>
      </c>
      <c r="I21">
        <v>38.479999999999997</v>
      </c>
      <c r="K21" s="1" t="s">
        <v>24</v>
      </c>
      <c r="L21">
        <f t="shared" si="1"/>
        <v>1.0997330728270889</v>
      </c>
      <c r="M21">
        <f t="shared" si="1"/>
        <v>0.72849637240993725</v>
      </c>
      <c r="N21">
        <f t="shared" si="0"/>
        <v>0.85499217956109974</v>
      </c>
      <c r="O21">
        <f t="shared" si="0"/>
        <v>0.92258748674443258</v>
      </c>
      <c r="P21">
        <f t="shared" si="0"/>
        <v>0.56595869022598211</v>
      </c>
      <c r="Q21">
        <f t="shared" si="0"/>
        <v>1.1609111460494368</v>
      </c>
      <c r="R21">
        <f t="shared" si="0"/>
        <v>0.83243923193606872</v>
      </c>
      <c r="S21">
        <f t="shared" si="0"/>
        <v>0.7652107511315096</v>
      </c>
    </row>
    <row r="22" spans="1:19">
      <c r="A22" s="1" t="s">
        <v>3</v>
      </c>
      <c r="B22" s="1">
        <v>158.69999999999999</v>
      </c>
      <c r="C22">
        <v>164.06200000000001</v>
      </c>
      <c r="D22" s="1">
        <v>94.891999999999996</v>
      </c>
      <c r="E22">
        <v>121.52500000000001</v>
      </c>
      <c r="F22" s="1">
        <v>121.16</v>
      </c>
      <c r="G22">
        <v>120.685</v>
      </c>
      <c r="H22" s="1">
        <v>152.75</v>
      </c>
      <c r="I22">
        <v>131.24</v>
      </c>
      <c r="K22" s="1" t="s">
        <v>25</v>
      </c>
      <c r="L22">
        <f t="shared" si="1"/>
        <v>2.729467934341419</v>
      </c>
      <c r="M22">
        <f t="shared" si="1"/>
        <v>2.1431389300372818</v>
      </c>
      <c r="N22">
        <f t="shared" si="0"/>
        <v>1.5113993648083435</v>
      </c>
      <c r="O22">
        <f t="shared" si="0"/>
        <v>2.7654640700167032</v>
      </c>
      <c r="P22">
        <f t="shared" si="0"/>
        <v>2.1327306204211243</v>
      </c>
      <c r="Q22">
        <f t="shared" si="0"/>
        <v>2.8068629001497802</v>
      </c>
      <c r="R22">
        <f t="shared" si="0"/>
        <v>2.5687897510754447</v>
      </c>
      <c r="S22">
        <f t="shared" si="0"/>
        <v>2.6098300150337663</v>
      </c>
    </row>
    <row r="23" spans="1:19">
      <c r="A23" s="1" t="s">
        <v>3</v>
      </c>
      <c r="B23" s="1">
        <v>139.09</v>
      </c>
      <c r="C23">
        <v>166.648</v>
      </c>
      <c r="D23" s="1">
        <v>88.58</v>
      </c>
      <c r="E23">
        <v>120.785</v>
      </c>
      <c r="F23" s="1">
        <v>127.79</v>
      </c>
      <c r="G23">
        <v>124.02800000000001</v>
      </c>
      <c r="H23" s="1">
        <v>163.05500000000001</v>
      </c>
      <c r="I23">
        <v>118.36199999999999</v>
      </c>
      <c r="K23" s="1" t="s">
        <v>25</v>
      </c>
      <c r="L23">
        <f t="shared" si="1"/>
        <v>2.3921971958887713</v>
      </c>
      <c r="M23">
        <f t="shared" si="1"/>
        <v>2.1769198011291642</v>
      </c>
      <c r="N23">
        <f t="shared" si="1"/>
        <v>1.4108645168688938</v>
      </c>
      <c r="O23">
        <f t="shared" si="1"/>
        <v>2.7486243793208596</v>
      </c>
      <c r="P23">
        <f t="shared" si="1"/>
        <v>2.2494358367746408</v>
      </c>
      <c r="Q23">
        <f t="shared" si="1"/>
        <v>2.8846135955568379</v>
      </c>
      <c r="R23">
        <f t="shared" si="1"/>
        <v>2.7420884639057719</v>
      </c>
      <c r="S23">
        <f t="shared" si="1"/>
        <v>2.3537389533635067</v>
      </c>
    </row>
    <row r="24" spans="1:19">
      <c r="A24" s="1" t="s">
        <v>3</v>
      </c>
      <c r="B24" s="1">
        <v>148.44999999999999</v>
      </c>
      <c r="C24">
        <v>167.09200000000001</v>
      </c>
      <c r="D24" s="1">
        <v>91.33</v>
      </c>
      <c r="E24">
        <v>113.732</v>
      </c>
      <c r="F24" s="1">
        <v>122.155</v>
      </c>
      <c r="G24">
        <v>112.255</v>
      </c>
      <c r="H24" s="1">
        <v>154.995</v>
      </c>
      <c r="I24">
        <v>105.425</v>
      </c>
      <c r="K24" s="1" t="s">
        <v>25</v>
      </c>
      <c r="L24">
        <f t="shared" si="1"/>
        <v>2.5531790475928395</v>
      </c>
      <c r="M24">
        <f t="shared" si="1"/>
        <v>2.1827197650753343</v>
      </c>
      <c r="N24">
        <f t="shared" si="1"/>
        <v>1.4546653457398517</v>
      </c>
      <c r="O24">
        <f t="shared" si="1"/>
        <v>2.58812392191845</v>
      </c>
      <c r="P24">
        <f t="shared" si="1"/>
        <v>2.1502452041725193</v>
      </c>
      <c r="Q24">
        <f t="shared" si="1"/>
        <v>2.6107999739513077</v>
      </c>
      <c r="R24">
        <f t="shared" si="1"/>
        <v>2.606543813210727</v>
      </c>
      <c r="S24">
        <f t="shared" si="1"/>
        <v>2.0964746215706707</v>
      </c>
    </row>
    <row r="25" spans="1:19">
      <c r="A25" s="1" t="s">
        <v>3</v>
      </c>
      <c r="B25" s="1">
        <v>153.018</v>
      </c>
      <c r="C25">
        <v>182.21199999999999</v>
      </c>
      <c r="D25" s="1">
        <v>90.555000000000007</v>
      </c>
      <c r="E25">
        <v>101.94499999999999</v>
      </c>
      <c r="F25" s="1">
        <v>132.44</v>
      </c>
      <c r="G25">
        <v>116.02200000000001</v>
      </c>
      <c r="H25" s="1">
        <v>166.505</v>
      </c>
      <c r="I25">
        <v>115.58499999999999</v>
      </c>
      <c r="K25" s="1" t="s">
        <v>25</v>
      </c>
      <c r="L25">
        <f t="shared" si="1"/>
        <v>2.6317436948774748</v>
      </c>
      <c r="M25">
        <f t="shared" si="1"/>
        <v>2.3802320508097741</v>
      </c>
      <c r="N25">
        <f t="shared" si="1"/>
        <v>1.4423214757853091</v>
      </c>
      <c r="O25">
        <f t="shared" si="1"/>
        <v>2.3198949567401996</v>
      </c>
      <c r="P25">
        <f t="shared" si="1"/>
        <v>2.3312879115927179</v>
      </c>
      <c r="Q25">
        <f t="shared" si="1"/>
        <v>2.6984119600710761</v>
      </c>
      <c r="R25">
        <f t="shared" si="1"/>
        <v>2.8001069558285883</v>
      </c>
      <c r="S25">
        <f t="shared" si="1"/>
        <v>2.2985157138652688</v>
      </c>
    </row>
    <row r="26" spans="1:19">
      <c r="A26" s="1" t="s">
        <v>3</v>
      </c>
      <c r="B26" s="1">
        <v>146.55000000000001</v>
      </c>
      <c r="C26">
        <v>157.18799999999999</v>
      </c>
      <c r="D26" s="1">
        <v>91.1</v>
      </c>
      <c r="E26">
        <v>114.88200000000001</v>
      </c>
      <c r="F26" s="1">
        <v>132.78800000000001</v>
      </c>
      <c r="G26">
        <v>123.485</v>
      </c>
      <c r="H26" s="1">
        <v>166.37799999999999</v>
      </c>
      <c r="I26">
        <v>108.72</v>
      </c>
      <c r="K26" s="1" t="s">
        <v>25</v>
      </c>
      <c r="L26">
        <f t="shared" si="1"/>
        <v>2.5205011076101766</v>
      </c>
      <c r="M26">
        <f t="shared" si="1"/>
        <v>2.0533439927265316</v>
      </c>
      <c r="N26">
        <f t="shared" si="1"/>
        <v>1.451002003688826</v>
      </c>
      <c r="O26">
        <f t="shared" si="1"/>
        <v>2.614293711513342</v>
      </c>
      <c r="P26">
        <f t="shared" si="1"/>
        <v>2.3374136152565224</v>
      </c>
      <c r="Q26">
        <f t="shared" si="1"/>
        <v>2.8719846312714559</v>
      </c>
      <c r="R26">
        <f t="shared" si="1"/>
        <v>2.7979712026476613</v>
      </c>
      <c r="S26">
        <f t="shared" si="1"/>
        <v>2.1619987750264484</v>
      </c>
    </row>
    <row r="29" spans="1:19">
      <c r="A29" s="1" t="s">
        <v>21</v>
      </c>
      <c r="B29" s="1">
        <f>AVERAGE(B2:B6)</f>
        <v>58.1432</v>
      </c>
      <c r="C29" s="1">
        <f t="shared" ref="C29:H29" si="2">AVERAGE(C2:C6)</f>
        <v>76.552199999999999</v>
      </c>
      <c r="D29" s="1">
        <f t="shared" si="2"/>
        <v>62.784199999999998</v>
      </c>
      <c r="E29" s="1">
        <f t="shared" si="2"/>
        <v>43.943800000000003</v>
      </c>
      <c r="F29" s="1">
        <f t="shared" si="2"/>
        <v>56.80980000000001</v>
      </c>
      <c r="G29" s="1">
        <f t="shared" si="2"/>
        <v>42.996399999999994</v>
      </c>
      <c r="H29" s="1">
        <f t="shared" si="2"/>
        <v>59.463799999999992</v>
      </c>
      <c r="I29" s="1">
        <f>AVERAGE(I2:I6)</f>
        <v>50.286799999999999</v>
      </c>
      <c r="L29" t="s">
        <v>34</v>
      </c>
      <c r="M29" t="s">
        <v>35</v>
      </c>
      <c r="P29" t="s">
        <v>36</v>
      </c>
      <c r="Q29" t="s">
        <v>37</v>
      </c>
    </row>
    <row r="30" spans="1:19">
      <c r="A30" s="1" t="s">
        <v>26</v>
      </c>
      <c r="B30" s="1">
        <f>AVERAGE(B7:B11)</f>
        <v>41.544400000000003</v>
      </c>
      <c r="C30" s="1">
        <f t="shared" ref="C30:I30" si="3">AVERAGE(C7:C11)</f>
        <v>46.566199999999995</v>
      </c>
      <c r="D30" s="1">
        <f t="shared" si="3"/>
        <v>31.893399999999996</v>
      </c>
      <c r="E30" s="1">
        <f t="shared" si="3"/>
        <v>29.473399999999998</v>
      </c>
      <c r="F30" s="1">
        <f t="shared" si="3"/>
        <v>58.5884</v>
      </c>
      <c r="G30" s="1">
        <f t="shared" si="3"/>
        <v>57.024399999999993</v>
      </c>
      <c r="H30" s="1">
        <f t="shared" si="3"/>
        <v>62.477800000000002</v>
      </c>
      <c r="I30" s="1">
        <f t="shared" si="3"/>
        <v>57.497399999999992</v>
      </c>
      <c r="K30" s="1" t="s">
        <v>30</v>
      </c>
      <c r="L30">
        <f>AVERAGE(L7:O11)</f>
        <v>0.62537580773178181</v>
      </c>
      <c r="M30">
        <f>AVERAGE(P7:S11)</f>
        <v>1.137910917274755</v>
      </c>
      <c r="O30" s="1" t="s">
        <v>30</v>
      </c>
      <c r="P30">
        <f>STDEV(L7:O11)</f>
        <v>8.9414372653341304E-2</v>
      </c>
      <c r="Q30">
        <f>STDEV(P7:S11)</f>
        <v>0.12922654601834735</v>
      </c>
    </row>
    <row r="31" spans="1:19">
      <c r="A31" s="1" t="s">
        <v>27</v>
      </c>
      <c r="B31" s="1">
        <f>AVERAGE(B12:B16)</f>
        <v>90.128999999999991</v>
      </c>
      <c r="C31" s="1">
        <f t="shared" ref="C31:I31" si="4">AVERAGE(C12:C16)</f>
        <v>108.18999999999998</v>
      </c>
      <c r="D31" s="1">
        <f t="shared" si="4"/>
        <v>58.12919999999999</v>
      </c>
      <c r="E31" s="1">
        <f t="shared" si="4"/>
        <v>56.603400000000001</v>
      </c>
      <c r="F31" s="1">
        <f t="shared" si="4"/>
        <v>69.032999999999987</v>
      </c>
      <c r="G31" s="1">
        <f t="shared" si="4"/>
        <v>77.992599999999996</v>
      </c>
      <c r="H31" s="1">
        <f t="shared" si="4"/>
        <v>88.0578</v>
      </c>
      <c r="I31" s="1">
        <f t="shared" si="4"/>
        <v>76.016599999999997</v>
      </c>
      <c r="K31" s="1" t="s">
        <v>33</v>
      </c>
      <c r="L31">
        <f>AVERAGE(L12:O16)</f>
        <v>1.2943370941697672</v>
      </c>
      <c r="M31">
        <f>AVERAGE(P12:S16)</f>
        <v>1.505404604910288</v>
      </c>
      <c r="O31" s="1" t="s">
        <v>33</v>
      </c>
      <c r="P31">
        <f>STDEV(L12:O16)</f>
        <v>0.24598328424686064</v>
      </c>
      <c r="Q31">
        <f>STDEV(P12:S16)</f>
        <v>0.26283337285378422</v>
      </c>
    </row>
    <row r="32" spans="1:19">
      <c r="A32" s="1" t="s">
        <v>28</v>
      </c>
      <c r="B32" s="1">
        <f>AVERAGE(B17:B21)</f>
        <v>57.863999999999997</v>
      </c>
      <c r="C32" s="1">
        <f t="shared" ref="C32:I32" si="5">AVERAGE(C17:C21)</f>
        <v>57.806799999999996</v>
      </c>
      <c r="D32" s="1">
        <f t="shared" si="5"/>
        <v>50.458800000000004</v>
      </c>
      <c r="E32" s="1">
        <f t="shared" si="5"/>
        <v>41.355399999999996</v>
      </c>
      <c r="F32" s="1">
        <f t="shared" si="5"/>
        <v>32.992600000000003</v>
      </c>
      <c r="G32" s="1">
        <f t="shared" si="5"/>
        <v>47.495800000000003</v>
      </c>
      <c r="H32" s="1">
        <f t="shared" si="5"/>
        <v>48.234599999999993</v>
      </c>
      <c r="I32" s="1">
        <f t="shared" si="5"/>
        <v>39.934999999999995</v>
      </c>
      <c r="K32" s="1" t="s">
        <v>32</v>
      </c>
      <c r="L32">
        <f>AVERAGE(L17:O21)</f>
        <v>0.87377775325153029</v>
      </c>
      <c r="M32">
        <f>AVERAGE(P17:S21)</f>
        <v>0.82267631175703371</v>
      </c>
      <c r="O32" s="1" t="s">
        <v>32</v>
      </c>
      <c r="P32">
        <f>STDEV(L17:O21)</f>
        <v>0.11896239448362117</v>
      </c>
      <c r="Q32">
        <f>STDEV(P17:S21)</f>
        <v>0.1944987574449136</v>
      </c>
    </row>
    <row r="33" spans="1:17">
      <c r="A33" s="2" t="s">
        <v>29</v>
      </c>
      <c r="B33" s="1">
        <f>AVERAGE(B22:B26)</f>
        <v>149.16159999999999</v>
      </c>
      <c r="C33" s="1">
        <f t="shared" ref="C33:I33" si="6">AVERAGE(C22:C26)</f>
        <v>167.44040000000001</v>
      </c>
      <c r="D33" s="1">
        <f t="shared" si="6"/>
        <v>91.291399999999996</v>
      </c>
      <c r="E33" s="1">
        <f t="shared" si="6"/>
        <v>114.57380000000001</v>
      </c>
      <c r="F33" s="1">
        <f t="shared" si="6"/>
        <v>127.26660000000001</v>
      </c>
      <c r="G33" s="1">
        <f t="shared" si="6"/>
        <v>119.295</v>
      </c>
      <c r="H33" s="1">
        <f t="shared" si="6"/>
        <v>160.73660000000001</v>
      </c>
      <c r="I33" s="1">
        <f t="shared" si="6"/>
        <v>115.8664</v>
      </c>
      <c r="K33" s="2" t="s">
        <v>31</v>
      </c>
      <c r="L33">
        <f>AVERAGE(L22:O25)</f>
        <v>2.2144347781844167</v>
      </c>
      <c r="M33">
        <f>AVERAGE(P22:S26)</f>
        <v>2.5054922257372922</v>
      </c>
      <c r="O33" s="2" t="s">
        <v>31</v>
      </c>
      <c r="P33">
        <f>STDEV(L22:O26)</f>
        <v>0.48849081075955053</v>
      </c>
      <c r="Q33">
        <f>STDEV(P22:S26)</f>
        <v>0.27251955522467686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5w_1</vt:lpstr>
      <vt:lpstr>5w_2</vt:lpstr>
      <vt:lpstr>5w_3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本間典子</dc:creator>
  <cp:lastModifiedBy>本間典子</cp:lastModifiedBy>
  <dcterms:created xsi:type="dcterms:W3CDTF">2016-01-04T07:27:06Z</dcterms:created>
  <dcterms:modified xsi:type="dcterms:W3CDTF">2016-04-17T18:28:49Z</dcterms:modified>
</cp:coreProperties>
</file>