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729"/>
  <workbookPr showInkAnnotation="0" autoCompressPictures="0"/>
  <bookViews>
    <workbookView xWindow="0" yWindow="0" windowWidth="25600" windowHeight="14240" tabRatio="500"/>
  </bookViews>
  <sheets>
    <sheet name="density" sheetId="1" r:id="rId1"/>
    <sheet name="source" sheetId="2" r:id="rId2"/>
    <sheet name="diameter" sheetId="3" r:id="rId3"/>
  </sheets>
  <calcPr calcId="140000" calcMode="manual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20" i="2" l="1"/>
  <c r="J20" i="2"/>
  <c r="I20" i="2"/>
  <c r="H20" i="2"/>
  <c r="G20" i="2"/>
  <c r="F20" i="2"/>
  <c r="E20" i="2"/>
  <c r="D20" i="2"/>
  <c r="C20" i="2"/>
  <c r="B20" i="2"/>
  <c r="O18" i="2"/>
  <c r="M18" i="2"/>
  <c r="O17" i="2"/>
  <c r="M17" i="2"/>
  <c r="K12" i="2"/>
  <c r="J12" i="2"/>
  <c r="I12" i="2"/>
  <c r="H12" i="2"/>
  <c r="G12" i="2"/>
  <c r="F12" i="2"/>
  <c r="E12" i="2"/>
  <c r="D12" i="2"/>
  <c r="C12" i="2"/>
  <c r="B12" i="2"/>
  <c r="O10" i="2"/>
  <c r="M10" i="2"/>
  <c r="O9" i="2"/>
  <c r="M9" i="2"/>
  <c r="H5" i="2"/>
  <c r="H4" i="2"/>
  <c r="H3" i="2"/>
  <c r="H2" i="2"/>
</calcChain>
</file>

<file path=xl/sharedStrings.xml><?xml version="1.0" encoding="utf-8"?>
<sst xmlns="http://schemas.openxmlformats.org/spreadsheetml/2006/main" count="65" uniqueCount="47">
  <si>
    <t xml:space="preserve"> 'HT DOML'</t>
  </si>
  <si>
    <t xml:space="preserve"> 'WT DIML'</t>
  </si>
  <si>
    <t>WT DOML'</t>
    <phoneticPr fontId="2"/>
  </si>
  <si>
    <t xml:space="preserve"> 'HT DIML'</t>
    <phoneticPr fontId="2"/>
  </si>
  <si>
    <t xml:space="preserve"> 'HT DOML \n (n=5)'</t>
  </si>
  <si>
    <t xml:space="preserve"> 'WT DIML \n (n=5)'</t>
  </si>
  <si>
    <t>WT DOML \n (n=5)'</t>
    <phoneticPr fontId="2"/>
  </si>
  <si>
    <t xml:space="preserve"> 'HT DIML \n (n=5)'</t>
    <phoneticPr fontId="2"/>
  </si>
  <si>
    <t>mean</t>
    <phoneticPr fontId="2"/>
  </si>
  <si>
    <t>sd</t>
    <phoneticPr fontId="2"/>
  </si>
  <si>
    <t>stubby ratio</t>
    <phoneticPr fontId="2"/>
  </si>
  <si>
    <t>mushroom ratio</t>
    <phoneticPr fontId="2"/>
  </si>
  <si>
    <t>thin ratio</t>
    <phoneticPr fontId="2"/>
  </si>
  <si>
    <t>stubby sd</t>
    <phoneticPr fontId="2"/>
  </si>
  <si>
    <t>mushroom sd</t>
    <phoneticPr fontId="2"/>
  </si>
  <si>
    <t>thin sd</t>
    <phoneticPr fontId="2"/>
  </si>
  <si>
    <t>density</t>
    <phoneticPr fontId="2"/>
  </si>
  <si>
    <t>Wto</t>
    <phoneticPr fontId="2"/>
  </si>
  <si>
    <t>Ftest</t>
    <phoneticPr fontId="2"/>
  </si>
  <si>
    <t>Hto</t>
    <phoneticPr fontId="2"/>
  </si>
  <si>
    <t>Wti</t>
    <phoneticPr fontId="2"/>
  </si>
  <si>
    <t>Hti</t>
    <phoneticPr fontId="2"/>
  </si>
  <si>
    <t>morphology</t>
    <phoneticPr fontId="2"/>
  </si>
  <si>
    <t>Hto</t>
  </si>
  <si>
    <t>thin</t>
    <phoneticPr fontId="2"/>
  </si>
  <si>
    <t>Ftest</t>
    <phoneticPr fontId="2"/>
  </si>
  <si>
    <t>Ttest</t>
    <phoneticPr fontId="2"/>
  </si>
  <si>
    <t>mushroom</t>
    <phoneticPr fontId="2"/>
  </si>
  <si>
    <t>stubby</t>
    <phoneticPr fontId="2"/>
  </si>
  <si>
    <t>sum</t>
    <phoneticPr fontId="2"/>
  </si>
  <si>
    <t>Hti</t>
    <phoneticPr fontId="2"/>
  </si>
  <si>
    <t>thin</t>
    <phoneticPr fontId="2"/>
  </si>
  <si>
    <t>KO1DIML01</t>
    <phoneticPr fontId="2"/>
  </si>
  <si>
    <t>KO1DOML01</t>
    <phoneticPr fontId="2"/>
  </si>
  <si>
    <t>WT1DIML01</t>
    <phoneticPr fontId="2"/>
  </si>
  <si>
    <t>WT1DOML02</t>
    <phoneticPr fontId="2"/>
  </si>
  <si>
    <t>WT1DOML01</t>
    <phoneticPr fontId="2"/>
  </si>
  <si>
    <t>KO01_2048_70</t>
    <phoneticPr fontId="2"/>
  </si>
  <si>
    <t>KO01_2048_20</t>
    <phoneticPr fontId="2"/>
  </si>
  <si>
    <t>KO01_2048_40</t>
    <phoneticPr fontId="2"/>
  </si>
  <si>
    <t>(1/10um)</t>
    <phoneticPr fontId="2"/>
  </si>
  <si>
    <t>spine density</t>
    <phoneticPr fontId="2"/>
  </si>
  <si>
    <t>(um)</t>
    <phoneticPr fontId="2"/>
  </si>
  <si>
    <t>dendrite diameter</t>
    <phoneticPr fontId="2"/>
  </si>
  <si>
    <t>n=5</t>
    <phoneticPr fontId="2"/>
  </si>
  <si>
    <t>even</t>
    <phoneticPr fontId="2"/>
  </si>
  <si>
    <t>significant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</si>
</sst>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ＭＳ Ｐゴシック"/>
      <family val="2"/>
      <charset val="128"/>
      <scheme val="minor"/>
    </font>
    <font>
      <sz val="14"/>
      <color rgb="FF000000"/>
      <name val="Courier"/>
    </font>
    <font>
      <sz val="6"/>
      <name val="ＭＳ Ｐゴシック"/>
      <family val="2"/>
      <charset val="128"/>
      <scheme val="minor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  <font>
      <b/>
      <sz val="12"/>
      <color theme="1"/>
      <name val="ＭＳ Ｐゴシック"/>
      <family val="2"/>
      <charset val="128"/>
      <scheme val="minor"/>
    </font>
    <font>
      <sz val="14"/>
      <color rgb="FF000000"/>
      <name val="Courier New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7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5">
    <xf numFmtId="0" fontId="0" fillId="0" borderId="0" xfId="0"/>
    <xf numFmtId="0" fontId="0" fillId="0" borderId="0" xfId="0" quotePrefix="1"/>
    <xf numFmtId="0" fontId="1" fillId="0" borderId="0" xfId="0" quotePrefix="1" applyFont="1"/>
    <xf numFmtId="0" fontId="5" fillId="2" borderId="0" xfId="0" applyFont="1" applyFill="1"/>
    <xf numFmtId="0" fontId="6" fillId="0" borderId="0" xfId="0" applyFont="1"/>
  </cellXfs>
  <cellStyles count="7">
    <cellStyle name="ハイパーリンク" xfId="1" builtinId="8" hidden="1"/>
    <cellStyle name="ハイパーリンク" xfId="3" builtinId="8" hidden="1"/>
    <cellStyle name="ハイパーリンク" xfId="5" builtinId="8" hidden="1"/>
    <cellStyle name="標準" xfId="0" builtinId="0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invertIfNegative val="0"/>
          <c:cat>
            <c:strRef>
              <c:f>diameter!$A$6:$A$10</c:f>
              <c:strCache>
                <c:ptCount val="5"/>
                <c:pt idx="0">
                  <c:v>WT1DOML01</c:v>
                </c:pt>
                <c:pt idx="1">
                  <c:v>WT1DOML02</c:v>
                </c:pt>
                <c:pt idx="2">
                  <c:v>WT1DIML01</c:v>
                </c:pt>
                <c:pt idx="3">
                  <c:v>KO1DOML01</c:v>
                </c:pt>
                <c:pt idx="4">
                  <c:v>KO1DIML01</c:v>
                </c:pt>
              </c:strCache>
            </c:strRef>
          </c:cat>
          <c:val>
            <c:numRef>
              <c:f>diameter!$D$6:$D$10</c:f>
              <c:numCache>
                <c:formatCode>General</c:formatCode>
                <c:ptCount val="5"/>
                <c:pt idx="0">
                  <c:v>8.61</c:v>
                </c:pt>
                <c:pt idx="1">
                  <c:v>24.5</c:v>
                </c:pt>
                <c:pt idx="2">
                  <c:v>9.28</c:v>
                </c:pt>
                <c:pt idx="3">
                  <c:v>17.3</c:v>
                </c:pt>
                <c:pt idx="4">
                  <c:v>15.4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18441080"/>
        <c:axId val="-2121787848"/>
      </c:barChart>
      <c:catAx>
        <c:axId val="-2118441080"/>
        <c:scaling>
          <c:orientation val="minMax"/>
        </c:scaling>
        <c:delete val="0"/>
        <c:axPos val="b"/>
        <c:majorTickMark val="out"/>
        <c:minorTickMark val="none"/>
        <c:tickLblPos val="nextTo"/>
        <c:crossAx val="-2121787848"/>
        <c:crosses val="autoZero"/>
        <c:auto val="1"/>
        <c:lblAlgn val="ctr"/>
        <c:lblOffset val="100"/>
        <c:noMultiLvlLbl val="0"/>
      </c:catAx>
      <c:valAx>
        <c:axId val="-212178784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-211844108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diameter!$A$3:$A$5</c:f>
              <c:strCache>
                <c:ptCount val="3"/>
                <c:pt idx="0">
                  <c:v>KO01_2048_40</c:v>
                </c:pt>
                <c:pt idx="1">
                  <c:v>KO01_2048_20</c:v>
                </c:pt>
                <c:pt idx="2">
                  <c:v>KO01_2048_70</c:v>
                </c:pt>
              </c:strCache>
            </c:strRef>
          </c:cat>
          <c:val>
            <c:numRef>
              <c:f>diameter!$D$3:$D$5</c:f>
              <c:numCache>
                <c:formatCode>General</c:formatCode>
                <c:ptCount val="3"/>
                <c:pt idx="0">
                  <c:v>22.3</c:v>
                </c:pt>
                <c:pt idx="1">
                  <c:v>15.3</c:v>
                </c:pt>
                <c:pt idx="2">
                  <c:v>18.8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19329720"/>
        <c:axId val="-2131880440"/>
      </c:barChart>
      <c:catAx>
        <c:axId val="-2119329720"/>
        <c:scaling>
          <c:orientation val="minMax"/>
        </c:scaling>
        <c:delete val="0"/>
        <c:axPos val="b"/>
        <c:majorTickMark val="out"/>
        <c:minorTickMark val="none"/>
        <c:tickLblPos val="nextTo"/>
        <c:crossAx val="-2131880440"/>
        <c:crosses val="autoZero"/>
        <c:auto val="1"/>
        <c:lblAlgn val="ctr"/>
        <c:lblOffset val="100"/>
        <c:noMultiLvlLbl val="0"/>
      </c:catAx>
      <c:valAx>
        <c:axId val="-21318804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932972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50800</xdr:colOff>
      <xdr:row>13</xdr:row>
      <xdr:rowOff>63500</xdr:rowOff>
    </xdr:from>
    <xdr:to>
      <xdr:col>10</xdr:col>
      <xdr:colOff>711200</xdr:colOff>
      <xdr:row>25</xdr:row>
      <xdr:rowOff>63500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406400</xdr:colOff>
      <xdr:row>13</xdr:row>
      <xdr:rowOff>63500</xdr:rowOff>
    </xdr:from>
    <xdr:to>
      <xdr:col>5</xdr:col>
      <xdr:colOff>812800</xdr:colOff>
      <xdr:row>25</xdr:row>
      <xdr:rowOff>63500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workbookViewId="0">
      <selection activeCell="E12" sqref="E12"/>
    </sheetView>
  </sheetViews>
  <sheetFormatPr baseColWidth="12" defaultRowHeight="18" x14ac:dyDescent="0"/>
  <cols>
    <col min="2" max="5" width="15.33203125" customWidth="1"/>
  </cols>
  <sheetData>
    <row r="1" spans="1:5">
      <c r="B1" s="1" t="s">
        <v>2</v>
      </c>
      <c r="C1" t="s">
        <v>0</v>
      </c>
      <c r="D1" t="s">
        <v>1</v>
      </c>
      <c r="E1" t="s">
        <v>3</v>
      </c>
    </row>
    <row r="2" spans="1:5">
      <c r="A2" t="s">
        <v>8</v>
      </c>
      <c r="B2">
        <v>0.51074766000000005</v>
      </c>
      <c r="C2">
        <v>0.72413165999999995</v>
      </c>
      <c r="D2">
        <v>0.47980487999999999</v>
      </c>
      <c r="E2">
        <v>0.71437834</v>
      </c>
    </row>
    <row r="3" spans="1:5">
      <c r="A3" t="s">
        <v>9</v>
      </c>
      <c r="B3">
        <v>0.1173781</v>
      </c>
      <c r="C3">
        <v>8.8166439999999999E-2</v>
      </c>
      <c r="D3">
        <v>5.0715910000000003E-2</v>
      </c>
      <c r="E3">
        <v>0.13986088999999999</v>
      </c>
    </row>
    <row r="5" spans="1:5">
      <c r="B5" s="2" t="s">
        <v>6</v>
      </c>
      <c r="C5" t="s">
        <v>4</v>
      </c>
      <c r="D5" t="s">
        <v>5</v>
      </c>
      <c r="E5" t="s">
        <v>7</v>
      </c>
    </row>
    <row r="6" spans="1:5">
      <c r="A6" t="s">
        <v>10</v>
      </c>
      <c r="B6">
        <v>0</v>
      </c>
      <c r="C6">
        <v>2.8168999999999998E-3</v>
      </c>
      <c r="D6">
        <v>0</v>
      </c>
      <c r="E6">
        <v>0</v>
      </c>
    </row>
    <row r="7" spans="1:5">
      <c r="A7" t="s">
        <v>11</v>
      </c>
      <c r="B7">
        <v>0.45248160999999998</v>
      </c>
      <c r="C7">
        <v>0.35395220999999999</v>
      </c>
      <c r="D7">
        <v>0.43777778000000001</v>
      </c>
      <c r="E7">
        <v>0.19971127</v>
      </c>
    </row>
    <row r="8" spans="1:5">
      <c r="A8" t="s">
        <v>12</v>
      </c>
      <c r="B8">
        <v>0.54751839000000002</v>
      </c>
      <c r="C8">
        <v>0.64323089</v>
      </c>
      <c r="D8">
        <v>0.56222221999999999</v>
      </c>
      <c r="E8">
        <v>0.80028873</v>
      </c>
    </row>
    <row r="9" spans="1:5">
      <c r="A9" t="s">
        <v>13</v>
      </c>
      <c r="B9">
        <v>0</v>
      </c>
      <c r="C9">
        <v>5.6337999999999996E-3</v>
      </c>
      <c r="D9">
        <v>0</v>
      </c>
      <c r="E9">
        <v>0</v>
      </c>
    </row>
    <row r="10" spans="1:5">
      <c r="A10" t="s">
        <v>14</v>
      </c>
      <c r="B10">
        <v>0.12407471</v>
      </c>
      <c r="C10">
        <v>0.11952517999999999</v>
      </c>
      <c r="D10">
        <v>7.9380320000000004E-2</v>
      </c>
      <c r="E10">
        <v>0.18922001999999999</v>
      </c>
    </row>
    <row r="11" spans="1:5">
      <c r="A11" t="s">
        <v>15</v>
      </c>
      <c r="B11">
        <v>0.12407471</v>
      </c>
      <c r="C11">
        <v>0.12158840999999999</v>
      </c>
      <c r="D11">
        <v>7.9380320000000004E-2</v>
      </c>
      <c r="E11">
        <v>0.18922001999999999</v>
      </c>
    </row>
  </sheetData>
  <phoneticPr fontId="2"/>
  <pageMargins left="0.7" right="0.7" top="0.75" bottom="0.75" header="0.3" footer="0.3"/>
  <pageSetup paperSize="0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"/>
  <sheetViews>
    <sheetView workbookViewId="0">
      <selection activeCell="G20" sqref="G20"/>
    </sheetView>
  </sheetViews>
  <sheetFormatPr baseColWidth="12" defaultRowHeight="18" x14ac:dyDescent="0"/>
  <sheetData>
    <row r="1" spans="1:15">
      <c r="A1" s="3" t="s">
        <v>16</v>
      </c>
    </row>
    <row r="2" spans="1:15">
      <c r="A2" t="s">
        <v>17</v>
      </c>
      <c r="B2">
        <v>0.52998268999999998</v>
      </c>
      <c r="C2">
        <v>0.58232583000000004</v>
      </c>
      <c r="D2">
        <v>0.28903321999999998</v>
      </c>
      <c r="E2">
        <v>0.52295448</v>
      </c>
      <c r="F2">
        <v>0.62944211000000005</v>
      </c>
      <c r="G2" t="s">
        <v>18</v>
      </c>
      <c r="H2">
        <f>_xlfn.F.TEST(B2:F2,B3:F3)</f>
        <v>0.59289894830143397</v>
      </c>
      <c r="I2" t="s">
        <v>45</v>
      </c>
    </row>
    <row r="3" spans="1:15">
      <c r="A3" t="s">
        <v>19</v>
      </c>
      <c r="B3">
        <v>0.69988360999999999</v>
      </c>
      <c r="C3">
        <v>0.71386245000000004</v>
      </c>
      <c r="D3">
        <v>0.88154445000000003</v>
      </c>
      <c r="E3">
        <v>0.60863420999999995</v>
      </c>
      <c r="F3">
        <v>0.71673357999999998</v>
      </c>
      <c r="H3">
        <f>_xlfn.T.TEST(B2:F2,B3:F3,2,2)</f>
        <v>1.9676611764464599E-2</v>
      </c>
      <c r="I3" t="s">
        <v>46</v>
      </c>
    </row>
    <row r="4" spans="1:15">
      <c r="A4" t="s">
        <v>20</v>
      </c>
      <c r="B4">
        <v>0.55762732999999998</v>
      </c>
      <c r="C4">
        <v>0.49697513999999998</v>
      </c>
      <c r="D4">
        <v>0.42453446</v>
      </c>
      <c r="E4">
        <v>0.42343608999999999</v>
      </c>
      <c r="F4">
        <v>0.49645136000000001</v>
      </c>
      <c r="G4" t="s">
        <v>18</v>
      </c>
      <c r="H4">
        <f>_xlfn.F.TEST(B4:F4,B5:F5)</f>
        <v>7.4751443960277608E-2</v>
      </c>
      <c r="I4" t="s">
        <v>45</v>
      </c>
    </row>
    <row r="5" spans="1:15">
      <c r="A5" t="s">
        <v>21</v>
      </c>
      <c r="B5">
        <v>0.85008066000000004</v>
      </c>
      <c r="C5">
        <v>0.81819032999999997</v>
      </c>
      <c r="D5">
        <v>0.77454820000000002</v>
      </c>
      <c r="E5">
        <v>0.46431753999999997</v>
      </c>
      <c r="F5">
        <v>0.66475498</v>
      </c>
      <c r="H5">
        <f>_xlfn.T.TEST(B4:F4,B5:F5,2,2)</f>
        <v>1.3527738923718035E-2</v>
      </c>
      <c r="I5" t="s">
        <v>46</v>
      </c>
    </row>
    <row r="7" spans="1:15">
      <c r="A7" s="3" t="s">
        <v>22</v>
      </c>
      <c r="B7" t="s">
        <v>44</v>
      </c>
    </row>
    <row r="8" spans="1:15">
      <c r="B8" t="s">
        <v>17</v>
      </c>
      <c r="G8" s="4" t="s">
        <v>23</v>
      </c>
    </row>
    <row r="9" spans="1:15">
      <c r="A9" t="s">
        <v>24</v>
      </c>
      <c r="B9">
        <v>0.53846154000000002</v>
      </c>
      <c r="C9">
        <v>0.73913043</v>
      </c>
      <c r="D9">
        <v>0.5</v>
      </c>
      <c r="E9">
        <v>0.6</v>
      </c>
      <c r="F9">
        <v>0.36</v>
      </c>
      <c r="G9">
        <v>0.81355931999999997</v>
      </c>
      <c r="H9">
        <v>0.71052632000000004</v>
      </c>
      <c r="I9">
        <v>0.46835442999999999</v>
      </c>
      <c r="J9">
        <v>0.67441859999999998</v>
      </c>
      <c r="K9">
        <v>0.54929576999999996</v>
      </c>
      <c r="L9" t="s">
        <v>25</v>
      </c>
      <c r="M9">
        <f>_xlfn.F.TEST(B9:F9,G9:K9)</f>
        <v>0.9696449684196754</v>
      </c>
      <c r="N9" t="s">
        <v>26</v>
      </c>
      <c r="O9">
        <f>_xlfn.T.TEST(B9:F9,G9:K9,2,2)</f>
        <v>0.30253930206963819</v>
      </c>
    </row>
    <row r="10" spans="1:15">
      <c r="A10" t="s">
        <v>27</v>
      </c>
      <c r="B10">
        <v>0.46153845999999998</v>
      </c>
      <c r="C10">
        <v>0.26086957</v>
      </c>
      <c r="D10">
        <v>0.5</v>
      </c>
      <c r="E10">
        <v>0.4</v>
      </c>
      <c r="F10">
        <v>0.64</v>
      </c>
      <c r="G10">
        <v>0.18644068</v>
      </c>
      <c r="H10">
        <v>0.28947368000000001</v>
      </c>
      <c r="I10">
        <v>0.53164557000000001</v>
      </c>
      <c r="J10">
        <v>0.32558140000000002</v>
      </c>
      <c r="K10">
        <v>0.43661971999999999</v>
      </c>
      <c r="L10" t="s">
        <v>18</v>
      </c>
      <c r="M10">
        <f t="shared" ref="M10" si="0">_xlfn.F.TEST(B10:F10,G10:K10)</f>
        <v>0.94401689556669399</v>
      </c>
      <c r="N10" t="s">
        <v>26</v>
      </c>
      <c r="O10">
        <f>_xlfn.T.TEST(B10:F10,G10:K10,2,2)</f>
        <v>0.28576737195756502</v>
      </c>
    </row>
    <row r="11" spans="1:15">
      <c r="A11" t="s">
        <v>28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1.408451E-2</v>
      </c>
    </row>
    <row r="12" spans="1:15">
      <c r="A12" t="s">
        <v>29</v>
      </c>
      <c r="B12">
        <f>SUM(B9:B11)</f>
        <v>1</v>
      </c>
      <c r="C12">
        <f t="shared" ref="C12:K12" si="1">SUM(C9:C11)</f>
        <v>1</v>
      </c>
      <c r="D12">
        <f t="shared" si="1"/>
        <v>1</v>
      </c>
      <c r="E12">
        <f t="shared" si="1"/>
        <v>1</v>
      </c>
      <c r="F12">
        <f t="shared" si="1"/>
        <v>1</v>
      </c>
      <c r="G12">
        <f t="shared" si="1"/>
        <v>1</v>
      </c>
      <c r="H12">
        <f t="shared" si="1"/>
        <v>1</v>
      </c>
      <c r="I12">
        <f t="shared" si="1"/>
        <v>1</v>
      </c>
      <c r="J12">
        <f t="shared" si="1"/>
        <v>1</v>
      </c>
      <c r="K12">
        <f t="shared" si="1"/>
        <v>1</v>
      </c>
    </row>
    <row r="16" spans="1:15">
      <c r="B16" t="s">
        <v>20</v>
      </c>
      <c r="G16" t="s">
        <v>30</v>
      </c>
    </row>
    <row r="17" spans="1:15">
      <c r="A17" t="s">
        <v>31</v>
      </c>
      <c r="B17">
        <v>0.6</v>
      </c>
      <c r="C17">
        <v>0.66666667000000002</v>
      </c>
      <c r="D17">
        <v>0.44444444</v>
      </c>
      <c r="E17">
        <v>0.6</v>
      </c>
      <c r="F17">
        <v>0.5</v>
      </c>
      <c r="G17">
        <v>0.8</v>
      </c>
      <c r="H17">
        <v>0.46575341999999997</v>
      </c>
      <c r="I17">
        <v>0.96296296000000003</v>
      </c>
      <c r="J17">
        <v>1</v>
      </c>
      <c r="K17">
        <v>0.77272726999999997</v>
      </c>
      <c r="L17" t="s">
        <v>18</v>
      </c>
      <c r="M17">
        <f>_xlfn.F.TEST(B17:F17,G17:K17)</f>
        <v>0.12097059850125287</v>
      </c>
      <c r="N17" t="s">
        <v>26</v>
      </c>
      <c r="O17">
        <f>_xlfn.T.TEST(B17:F17,G17:K17,2,2)</f>
        <v>4.8890412120890916E-2</v>
      </c>
    </row>
    <row r="18" spans="1:15">
      <c r="A18" t="s">
        <v>27</v>
      </c>
      <c r="B18">
        <v>0.4</v>
      </c>
      <c r="C18">
        <v>0.33333332999999998</v>
      </c>
      <c r="D18">
        <v>0.55555555999999995</v>
      </c>
      <c r="E18">
        <v>0.4</v>
      </c>
      <c r="F18">
        <v>0.5</v>
      </c>
      <c r="G18">
        <v>0.2</v>
      </c>
      <c r="H18">
        <v>0.53424658000000003</v>
      </c>
      <c r="I18">
        <v>3.703704E-2</v>
      </c>
      <c r="J18">
        <v>0</v>
      </c>
      <c r="K18">
        <v>0.22727273000000001</v>
      </c>
      <c r="L18" t="s">
        <v>18</v>
      </c>
      <c r="M18">
        <f t="shared" ref="M18" si="2">_xlfn.F.TEST(B18:F18,G18:K18)</f>
        <v>0.12097059850125272</v>
      </c>
      <c r="N18" t="s">
        <v>26</v>
      </c>
      <c r="O18">
        <f>_xlfn.T.TEST(B18:F18,G18:K18,2,2)</f>
        <v>4.8890412120890833E-2</v>
      </c>
    </row>
    <row r="19" spans="1:15">
      <c r="A19" t="s">
        <v>28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</row>
    <row r="20" spans="1:15">
      <c r="A20" t="s">
        <v>29</v>
      </c>
      <c r="B20">
        <f>SUM(B17:B19)</f>
        <v>1</v>
      </c>
      <c r="C20">
        <f t="shared" ref="C20:K20" si="3">SUM(C17:C19)</f>
        <v>1</v>
      </c>
      <c r="D20">
        <f t="shared" si="3"/>
        <v>1</v>
      </c>
      <c r="E20">
        <f t="shared" si="3"/>
        <v>1</v>
      </c>
      <c r="F20">
        <f t="shared" si="3"/>
        <v>1</v>
      </c>
      <c r="G20">
        <f t="shared" si="3"/>
        <v>1</v>
      </c>
      <c r="H20">
        <f t="shared" si="3"/>
        <v>1</v>
      </c>
      <c r="I20">
        <f t="shared" si="3"/>
        <v>1</v>
      </c>
      <c r="J20">
        <f t="shared" si="3"/>
        <v>1</v>
      </c>
      <c r="K20">
        <f t="shared" si="3"/>
        <v>1</v>
      </c>
    </row>
  </sheetData>
  <phoneticPr fontId="2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activeCell="K8" sqref="K8"/>
    </sheetView>
  </sheetViews>
  <sheetFormatPr baseColWidth="12" defaultRowHeight="18" x14ac:dyDescent="0"/>
  <cols>
    <col min="2" max="2" width="16.1640625" bestFit="1" customWidth="1"/>
  </cols>
  <sheetData>
    <row r="1" spans="1:5">
      <c r="B1" t="s">
        <v>43</v>
      </c>
      <c r="C1" t="s">
        <v>42</v>
      </c>
      <c r="D1" t="s">
        <v>41</v>
      </c>
      <c r="E1" t="s">
        <v>40</v>
      </c>
    </row>
    <row r="2" spans="1:5">
      <c r="B2" t="s">
        <v>8</v>
      </c>
      <c r="C2" t="s">
        <v>9</v>
      </c>
      <c r="D2" t="s">
        <v>8</v>
      </c>
      <c r="E2" t="s">
        <v>9</v>
      </c>
    </row>
    <row r="3" spans="1:5">
      <c r="A3" t="s">
        <v>39</v>
      </c>
      <c r="B3">
        <v>1.1499999999999999</v>
      </c>
      <c r="C3">
        <v>9.7299999999999998E-2</v>
      </c>
      <c r="D3">
        <v>22.3</v>
      </c>
      <c r="E3">
        <v>7.18</v>
      </c>
    </row>
    <row r="4" spans="1:5">
      <c r="A4" t="s">
        <v>38</v>
      </c>
      <c r="B4">
        <v>1.0900000000000001</v>
      </c>
      <c r="C4">
        <v>0.112</v>
      </c>
      <c r="D4">
        <v>15.3</v>
      </c>
      <c r="E4">
        <v>11.7</v>
      </c>
    </row>
    <row r="5" spans="1:5">
      <c r="A5" t="s">
        <v>37</v>
      </c>
      <c r="B5">
        <v>1.04</v>
      </c>
      <c r="C5">
        <v>0.108</v>
      </c>
      <c r="D5">
        <v>18.8</v>
      </c>
      <c r="E5">
        <v>16.7</v>
      </c>
    </row>
    <row r="6" spans="1:5">
      <c r="A6" t="s">
        <v>36</v>
      </c>
      <c r="B6">
        <v>0.95699999999999996</v>
      </c>
      <c r="C6">
        <v>9.6199999999999994E-2</v>
      </c>
      <c r="D6">
        <v>8.61</v>
      </c>
      <c r="E6">
        <v>5.36</v>
      </c>
    </row>
    <row r="7" spans="1:5">
      <c r="A7" t="s">
        <v>35</v>
      </c>
      <c r="B7">
        <v>1.05</v>
      </c>
      <c r="C7">
        <v>0</v>
      </c>
      <c r="D7">
        <v>24.5</v>
      </c>
      <c r="E7">
        <v>0</v>
      </c>
    </row>
    <row r="8" spans="1:5">
      <c r="A8" t="s">
        <v>34</v>
      </c>
      <c r="B8">
        <v>1.1299999999999999</v>
      </c>
      <c r="C8">
        <v>0.21099999999999999</v>
      </c>
      <c r="D8">
        <v>9.2799999999999994</v>
      </c>
      <c r="E8">
        <v>12.9</v>
      </c>
    </row>
    <row r="9" spans="1:5">
      <c r="A9" t="s">
        <v>33</v>
      </c>
      <c r="B9">
        <v>1.0900000000000001</v>
      </c>
      <c r="C9">
        <v>8.2600000000000007E-2</v>
      </c>
      <c r="D9">
        <v>17.3</v>
      </c>
      <c r="E9">
        <v>7.3</v>
      </c>
    </row>
    <row r="10" spans="1:5">
      <c r="A10" t="s">
        <v>32</v>
      </c>
      <c r="B10">
        <v>1.19</v>
      </c>
      <c r="C10">
        <v>0.23100000000000001</v>
      </c>
      <c r="D10">
        <v>15.4</v>
      </c>
      <c r="E10">
        <v>10</v>
      </c>
    </row>
  </sheetData>
  <phoneticPr fontId="2"/>
  <pageMargins left="0.7" right="0.7" top="0.75" bottom="0.75" header="0.3" footer="0.3"/>
  <pageSetup paperSize="0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density</vt:lpstr>
      <vt:lpstr>source</vt:lpstr>
      <vt:lpstr>diameter</vt:lpstr>
    </vt:vector>
  </TitlesOfParts>
  <Company>東京大学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高橋 優輔</dc:creator>
  <cp:lastModifiedBy>本間 典子</cp:lastModifiedBy>
  <dcterms:created xsi:type="dcterms:W3CDTF">2017-06-05T07:21:44Z</dcterms:created>
  <dcterms:modified xsi:type="dcterms:W3CDTF">2017-12-29T15:03:28Z</dcterms:modified>
</cp:coreProperties>
</file>