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0" yWindow="0" windowWidth="25600" windowHeight="14280" tabRatio="500"/>
  </bookViews>
  <sheets>
    <sheet name="culture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" i="1" l="1"/>
  <c r="C22" i="1"/>
  <c r="B22" i="1"/>
  <c r="D22" i="1"/>
  <c r="C23" i="1"/>
  <c r="L5" i="1"/>
  <c r="E22" i="1"/>
  <c r="F22" i="1"/>
  <c r="G22" i="1"/>
  <c r="H22" i="1"/>
  <c r="I22" i="1"/>
  <c r="E23" i="1"/>
  <c r="O5" i="1"/>
  <c r="F23" i="1"/>
  <c r="P5" i="1"/>
  <c r="G23" i="1"/>
  <c r="Q5" i="1"/>
  <c r="H23" i="1"/>
  <c r="R5" i="1"/>
  <c r="C45" i="1"/>
  <c r="B45" i="1"/>
  <c r="D45" i="1"/>
  <c r="C46" i="1"/>
  <c r="L6" i="1"/>
  <c r="E45" i="1"/>
  <c r="F45" i="1"/>
  <c r="G45" i="1"/>
  <c r="H45" i="1"/>
  <c r="I45" i="1"/>
  <c r="E46" i="1"/>
  <c r="O6" i="1"/>
  <c r="F46" i="1"/>
  <c r="P6" i="1"/>
  <c r="G46" i="1"/>
  <c r="Q6" i="1"/>
  <c r="H46" i="1"/>
  <c r="R6" i="1"/>
  <c r="C68" i="1"/>
  <c r="B68" i="1"/>
  <c r="D68" i="1"/>
  <c r="C69" i="1"/>
  <c r="L7" i="1"/>
  <c r="E68" i="1"/>
  <c r="F68" i="1"/>
  <c r="G68" i="1"/>
  <c r="H68" i="1"/>
  <c r="I68" i="1"/>
  <c r="E69" i="1"/>
  <c r="O7" i="1"/>
  <c r="F69" i="1"/>
  <c r="P7" i="1"/>
  <c r="G69" i="1"/>
  <c r="Q7" i="1"/>
  <c r="H69" i="1"/>
  <c r="R7" i="1"/>
  <c r="C91" i="1"/>
  <c r="B91" i="1"/>
  <c r="D91" i="1"/>
  <c r="C92" i="1"/>
  <c r="L8" i="1"/>
  <c r="E91" i="1"/>
  <c r="F91" i="1"/>
  <c r="G91" i="1"/>
  <c r="H91" i="1"/>
  <c r="I91" i="1"/>
  <c r="E92" i="1"/>
  <c r="O8" i="1"/>
  <c r="F92" i="1"/>
  <c r="P8" i="1"/>
  <c r="G92" i="1"/>
  <c r="Q8" i="1"/>
  <c r="H92" i="1"/>
  <c r="R8" i="1"/>
  <c r="B92" i="1"/>
  <c r="K8" i="1"/>
  <c r="B69" i="1"/>
  <c r="K7" i="1"/>
  <c r="B46" i="1"/>
  <c r="K6" i="1"/>
  <c r="B23" i="1"/>
  <c r="K5" i="1"/>
  <c r="P3" i="1"/>
  <c r="Q3" i="1"/>
  <c r="R3" i="1"/>
  <c r="O3" i="1"/>
  <c r="L3" i="1"/>
  <c r="M3" i="1"/>
  <c r="N3" i="1"/>
  <c r="K3" i="1"/>
  <c r="L2" i="1"/>
  <c r="K2" i="1"/>
  <c r="C93" i="1"/>
  <c r="D93" i="1"/>
  <c r="E93" i="1"/>
  <c r="F93" i="1"/>
  <c r="G93" i="1"/>
  <c r="H93" i="1"/>
  <c r="I93" i="1"/>
  <c r="B93" i="1"/>
  <c r="V2" i="1"/>
  <c r="U2" i="1"/>
  <c r="T2" i="1"/>
  <c r="S3" i="1"/>
  <c r="T3" i="1"/>
  <c r="U3" i="1"/>
  <c r="V3" i="1"/>
</calcChain>
</file>

<file path=xl/sharedStrings.xml><?xml version="1.0" encoding="utf-8"?>
<sst xmlns="http://schemas.openxmlformats.org/spreadsheetml/2006/main" count="174" uniqueCount="51">
  <si>
    <t>WT2</t>
  </si>
  <si>
    <t>WT3</t>
  </si>
  <si>
    <t>WT1</t>
    <phoneticPr fontId="2"/>
  </si>
  <si>
    <t>WT4</t>
  </si>
  <si>
    <t>WT5</t>
  </si>
  <si>
    <t>WT6</t>
  </si>
  <si>
    <t>WT7</t>
  </si>
  <si>
    <t>WT8</t>
  </si>
  <si>
    <t>WT9</t>
  </si>
  <si>
    <t>WT10</t>
  </si>
  <si>
    <t>WT11</t>
  </si>
  <si>
    <t>WT12</t>
  </si>
  <si>
    <t>WT13</t>
  </si>
  <si>
    <t>WT14</t>
  </si>
  <si>
    <t>WT15</t>
  </si>
  <si>
    <t>WT16</t>
  </si>
  <si>
    <t>WT17</t>
  </si>
  <si>
    <t>WT18</t>
  </si>
  <si>
    <t>WT19</t>
  </si>
  <si>
    <t>WT20</t>
  </si>
  <si>
    <t>KO01</t>
    <phoneticPr fontId="2"/>
  </si>
  <si>
    <t>KO02</t>
  </si>
  <si>
    <t>KO03</t>
  </si>
  <si>
    <t>KO04</t>
  </si>
  <si>
    <t>KO05</t>
  </si>
  <si>
    <t>KO06</t>
  </si>
  <si>
    <t>KO07</t>
  </si>
  <si>
    <t>KO08</t>
  </si>
  <si>
    <t>KO09</t>
  </si>
  <si>
    <t>KO10</t>
  </si>
  <si>
    <t>KO11</t>
  </si>
  <si>
    <t>KO12</t>
  </si>
  <si>
    <t>KO13</t>
  </si>
  <si>
    <t>KO14</t>
  </si>
  <si>
    <t>KO15</t>
  </si>
  <si>
    <t>KO16</t>
  </si>
  <si>
    <t>KO17</t>
  </si>
  <si>
    <t>KO18</t>
  </si>
  <si>
    <t>KO19</t>
  </si>
  <si>
    <t>KO20</t>
  </si>
  <si>
    <t>sum</t>
    <phoneticPr fontId="2"/>
  </si>
  <si>
    <t>P2</t>
    <phoneticPr fontId="2"/>
  </si>
  <si>
    <t>P1</t>
    <phoneticPr fontId="2"/>
  </si>
  <si>
    <t>P3</t>
    <phoneticPr fontId="2"/>
  </si>
  <si>
    <t>P4</t>
    <phoneticPr fontId="2"/>
  </si>
  <si>
    <t>M</t>
    <phoneticPr fontId="2"/>
  </si>
  <si>
    <t>tot</t>
    <phoneticPr fontId="2"/>
  </si>
  <si>
    <t>WT</t>
    <phoneticPr fontId="2"/>
  </si>
  <si>
    <t>cKO</t>
    <phoneticPr fontId="2"/>
  </si>
  <si>
    <t>f-test(2.2)</t>
    <phoneticPr fontId="2"/>
  </si>
  <si>
    <t>t-test(2.2)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</si>
</sst>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0_);[Red]\(0.0000000\)"/>
  </numFmts>
  <fonts count="6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5" fillId="0" borderId="0" xfId="0" applyFont="1"/>
    <xf numFmtId="9" fontId="0" fillId="0" borderId="0" xfId="13" applyFont="1"/>
    <xf numFmtId="9" fontId="0" fillId="0" borderId="0" xfId="0" applyNumberFormat="1"/>
    <xf numFmtId="0" fontId="0" fillId="0" borderId="0" xfId="0" applyNumberFormat="1"/>
    <xf numFmtId="0" fontId="0" fillId="0" borderId="0" xfId="13" applyNumberFormat="1" applyFont="1"/>
    <xf numFmtId="176" fontId="0" fillId="0" borderId="0" xfId="0" applyNumberFormat="1"/>
  </cellXfs>
  <cellStyles count="34">
    <cellStyle name="パーセント" xfId="13" builtinId="5"/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4" builtinId="8" hidden="1"/>
    <cellStyle name="ハイパーリンク" xfId="16" builtinId="8" hidden="1"/>
    <cellStyle name="ハイパーリンク" xfId="18" builtinId="8" hidden="1"/>
    <cellStyle name="ハイパーリンク" xfId="20" builtinId="8" hidden="1"/>
    <cellStyle name="ハイパーリンク" xfId="22" builtinId="8" hidden="1"/>
    <cellStyle name="ハイパーリンク" xfId="24" builtinId="8" hidden="1"/>
    <cellStyle name="ハイパーリンク" xfId="26" builtinId="8" hidden="1"/>
    <cellStyle name="ハイパーリンク" xfId="28" builtinId="8" hidden="1"/>
    <cellStyle name="ハイパーリンク" xfId="30" builtinId="8" hidden="1"/>
    <cellStyle name="ハイパーリンク" xfId="32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5" builtinId="9" hidden="1"/>
    <cellStyle name="表示済みのハイパーリンク" xfId="17" builtinId="9" hidden="1"/>
    <cellStyle name="表示済みのハイパーリンク" xfId="19" builtinId="9" hidden="1"/>
    <cellStyle name="表示済みのハイパーリンク" xfId="21" builtinId="9" hidden="1"/>
    <cellStyle name="表示済みのハイパーリンク" xfId="23" builtinId="9" hidden="1"/>
    <cellStyle name="表示済みのハイパーリンク" xfId="25" builtinId="9" hidden="1"/>
    <cellStyle name="表示済みのハイパーリンク" xfId="27" builtinId="9" hidden="1"/>
    <cellStyle name="表示済みのハイパーリンク" xfId="29" builtinId="9" hidden="1"/>
    <cellStyle name="表示済みのハイパーリンク" xfId="31" builtinId="9" hidden="1"/>
    <cellStyle name="表示済みのハイパーリンク" xfId="33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culture!$J$2</c:f>
              <c:strCache>
                <c:ptCount val="1"/>
                <c:pt idx="0">
                  <c:v>WT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culture!$O$2:$R$2</c:f>
                <c:numCache>
                  <c:formatCode>General</c:formatCode>
                  <c:ptCount val="4"/>
                  <c:pt idx="0">
                    <c:v>0.0269890841789777</c:v>
                  </c:pt>
                  <c:pt idx="1">
                    <c:v>0.0236702769280205</c:v>
                  </c:pt>
                  <c:pt idx="2">
                    <c:v>0.0</c:v>
                  </c:pt>
                  <c:pt idx="3">
                    <c:v>0.0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1.0</c:v>
                </c:pt>
              </c:numLit>
            </c:minus>
            <c:spPr>
              <a:ln w="19050"/>
            </c:spPr>
          </c:errBars>
          <c:cat>
            <c:numRef>
              <c:f>culture!$K$1:$N$1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cat>
          <c:val>
            <c:numRef>
              <c:f>culture!$K$2:$N$2</c:f>
              <c:numCache>
                <c:formatCode>0%</c:formatCode>
                <c:ptCount val="4"/>
                <c:pt idx="0">
                  <c:v>0.82124889429456</c:v>
                </c:pt>
                <c:pt idx="1">
                  <c:v>0.17875110570544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strRef>
              <c:f>culture!$J$3</c:f>
              <c:strCache>
                <c:ptCount val="1"/>
                <c:pt idx="0">
                  <c:v>cKO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culture!$O$3:$R$3</c:f>
                <c:numCache>
                  <c:formatCode>General</c:formatCode>
                  <c:ptCount val="4"/>
                  <c:pt idx="0">
                    <c:v>0.0434406926970544</c:v>
                  </c:pt>
                  <c:pt idx="1">
                    <c:v>0.0563124945322951</c:v>
                  </c:pt>
                  <c:pt idx="2">
                    <c:v>0.0288472476835294</c:v>
                  </c:pt>
                  <c:pt idx="3">
                    <c:v>0.0340347571806656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1.0</c:v>
                </c:pt>
              </c:numLit>
            </c:minus>
            <c:spPr>
              <a:ln w="19050"/>
            </c:spPr>
          </c:errBars>
          <c:cat>
            <c:numRef>
              <c:f>culture!$K$1:$N$1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cat>
          <c:val>
            <c:numRef>
              <c:f>culture!$K$3:$N$3</c:f>
              <c:numCache>
                <c:formatCode>0%</c:formatCode>
                <c:ptCount val="4"/>
                <c:pt idx="0">
                  <c:v>0.285960023318259</c:v>
                </c:pt>
                <c:pt idx="1">
                  <c:v>0.34441686687394</c:v>
                </c:pt>
                <c:pt idx="2">
                  <c:v>0.278511871113624</c:v>
                </c:pt>
                <c:pt idx="3">
                  <c:v>0.0911112386941775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35905176"/>
        <c:axId val="2134955704"/>
      </c:barChart>
      <c:catAx>
        <c:axId val="213590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 i="0">
                <a:latin typeface="Arial"/>
              </a:defRPr>
            </a:pPr>
            <a:endParaRPr lang="ja-JP"/>
          </a:p>
        </c:txPr>
        <c:crossAx val="2134955704"/>
        <c:crosses val="autoZero"/>
        <c:auto val="1"/>
        <c:lblAlgn val="ctr"/>
        <c:lblOffset val="100"/>
        <c:noMultiLvlLbl val="0"/>
      </c:catAx>
      <c:valAx>
        <c:axId val="213495570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 b="1" i="0">
                <a:latin typeface="Arial Narrow"/>
              </a:defRPr>
            </a:pPr>
            <a:endParaRPr lang="ja-JP"/>
          </a:p>
        </c:txPr>
        <c:crossAx val="21359051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63460055774278"/>
          <c:y val="0.0968383639545057"/>
          <c:w val="0.296778215223097"/>
          <c:h val="0.237882035578886"/>
        </c:manualLayout>
      </c:layout>
      <c:overlay val="1"/>
      <c:txPr>
        <a:bodyPr/>
        <a:lstStyle/>
        <a:p>
          <a:pPr>
            <a:defRPr sz="1600" b="1" i="0">
              <a:latin typeface="Arial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342900</xdr:colOff>
      <xdr:row>6</xdr:row>
      <xdr:rowOff>50800</xdr:rowOff>
    </xdr:from>
    <xdr:to>
      <xdr:col>21</xdr:col>
      <xdr:colOff>939800</xdr:colOff>
      <xdr:row>18</xdr:row>
      <xdr:rowOff>50800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tabSelected="1" workbookViewId="0">
      <selection activeCell="U2" sqref="U2"/>
    </sheetView>
  </sheetViews>
  <sheetFormatPr baseColWidth="12" defaultRowHeight="18" x14ac:dyDescent="0"/>
  <cols>
    <col min="1" max="1" width="6.33203125" bestFit="1" customWidth="1"/>
    <col min="2" max="3" width="4.5" bestFit="1" customWidth="1"/>
    <col min="4" max="4" width="6.1640625" bestFit="1" customWidth="1"/>
    <col min="5" max="9" width="4.5" bestFit="1" customWidth="1"/>
    <col min="10" max="10" width="5.1640625" bestFit="1" customWidth="1"/>
    <col min="11" max="16" width="4.5" bestFit="1" customWidth="1"/>
    <col min="17" max="17" width="4.6640625" customWidth="1"/>
    <col min="18" max="18" width="5" customWidth="1"/>
    <col min="19" max="19" width="15.1640625" style="4" bestFit="1" customWidth="1"/>
  </cols>
  <sheetData>
    <row r="1" spans="1:22">
      <c r="A1" t="s">
        <v>42</v>
      </c>
      <c r="B1">
        <v>1</v>
      </c>
      <c r="C1">
        <v>2</v>
      </c>
      <c r="E1">
        <v>1</v>
      </c>
      <c r="F1">
        <v>2</v>
      </c>
      <c r="G1">
        <v>3</v>
      </c>
      <c r="H1">
        <v>4</v>
      </c>
      <c r="K1">
        <v>1</v>
      </c>
      <c r="L1">
        <v>2</v>
      </c>
      <c r="M1">
        <v>3</v>
      </c>
      <c r="N1">
        <v>4</v>
      </c>
      <c r="O1">
        <v>1</v>
      </c>
      <c r="P1">
        <v>2</v>
      </c>
      <c r="Q1">
        <v>3</v>
      </c>
      <c r="R1">
        <v>4</v>
      </c>
      <c r="S1" s="4" t="s">
        <v>49</v>
      </c>
      <c r="U1" t="s">
        <v>50</v>
      </c>
    </row>
    <row r="2" spans="1:22">
      <c r="A2" t="s">
        <v>2</v>
      </c>
      <c r="B2">
        <v>2</v>
      </c>
      <c r="C2">
        <v>1</v>
      </c>
      <c r="D2" t="s">
        <v>20</v>
      </c>
      <c r="E2">
        <v>1</v>
      </c>
      <c r="H2">
        <v>1</v>
      </c>
      <c r="J2" t="s">
        <v>47</v>
      </c>
      <c r="K2" s="3">
        <f>AVERAGE(B23,B46,B69,B92)</f>
        <v>0.82124889429455994</v>
      </c>
      <c r="L2" s="3">
        <f>AVERAGE(C23,C46,C69,C92)</f>
        <v>0.17875110570544006</v>
      </c>
      <c r="M2" s="2">
        <v>0</v>
      </c>
      <c r="N2" s="2">
        <v>0</v>
      </c>
      <c r="O2" s="2">
        <v>2.6989084178977701E-2</v>
      </c>
      <c r="P2" s="2">
        <v>2.3670276928020539E-2</v>
      </c>
      <c r="Q2" s="2">
        <v>0</v>
      </c>
      <c r="R2" s="2">
        <v>0</v>
      </c>
      <c r="S2" s="4">
        <f>_xlfn.F.TEST(K5:K8,O5:O8)</f>
        <v>0.91939406935708134</v>
      </c>
      <c r="T2" s="4">
        <f>_xlfn.F.TEST(L5:L8,P5:P8)</f>
        <v>0.75503735258956883</v>
      </c>
      <c r="U2" s="4" t="e">
        <f>_xlfn.F.TEST(M5:M8,Q5:Q8)</f>
        <v>#DIV/0!</v>
      </c>
      <c r="V2" s="4" t="e">
        <f>_xlfn.F.TEST(N5:N8,R5:R8)</f>
        <v>#DIV/0!</v>
      </c>
    </row>
    <row r="3" spans="1:22">
      <c r="A3" t="s">
        <v>0</v>
      </c>
      <c r="B3">
        <v>1</v>
      </c>
      <c r="D3" t="s">
        <v>21</v>
      </c>
      <c r="E3">
        <v>2</v>
      </c>
      <c r="F3">
        <v>2</v>
      </c>
      <c r="J3" t="s">
        <v>48</v>
      </c>
      <c r="K3" s="3">
        <f>AVERAGE(E23,E46,E69,E92)</f>
        <v>0.28596002331825893</v>
      </c>
      <c r="L3" s="3">
        <f>AVERAGE(F23,F46,F69,F92)</f>
        <v>0.34441686687394008</v>
      </c>
      <c r="M3" s="3">
        <f>AVERAGE(G23,G46,G69,G92)</f>
        <v>0.27851187111362352</v>
      </c>
      <c r="N3" s="3">
        <f>AVERAGE(H23,H46,H69,H92)</f>
        <v>9.1111238694177504E-2</v>
      </c>
      <c r="O3" s="3">
        <f>STDEV(E23,E46,E69,E92)</f>
        <v>4.3440692697054403E-2</v>
      </c>
      <c r="P3" s="3">
        <f>STDEV(F23,F46,F69,F92)</f>
        <v>5.6312494532295108E-2</v>
      </c>
      <c r="Q3" s="3">
        <f>STDEV(G23,G46,G69,G92)</f>
        <v>2.8847247683529361E-2</v>
      </c>
      <c r="R3" s="3">
        <f>STDEV(H23,H46,H69,H92)</f>
        <v>3.4034757180665634E-2</v>
      </c>
      <c r="S3" s="6">
        <f>_xlfn.T.TEST(K5:K8,O5:O8,2,2)</f>
        <v>2.7767020796020232E-6</v>
      </c>
      <c r="T3" s="6">
        <f>_xlfn.T.TEST(L5:L8,P5:P8,2,2)</f>
        <v>3.9107356749912663E-3</v>
      </c>
      <c r="U3" s="6">
        <f>_xlfn.T.TEST(M5:M8,Q5:Q8,2,2)</f>
        <v>1.2487769690909375E-6</v>
      </c>
      <c r="V3" s="6">
        <f>_xlfn.T.TEST(N5:N8,R5:R8,2,2)</f>
        <v>1.7379723680023256E-3</v>
      </c>
    </row>
    <row r="4" spans="1:22">
      <c r="A4" t="s">
        <v>1</v>
      </c>
      <c r="B4">
        <v>1</v>
      </c>
      <c r="D4" t="s">
        <v>22</v>
      </c>
      <c r="E4">
        <v>2</v>
      </c>
      <c r="F4">
        <v>1</v>
      </c>
      <c r="G4">
        <v>2</v>
      </c>
    </row>
    <row r="5" spans="1:22">
      <c r="A5" t="s">
        <v>3</v>
      </c>
      <c r="B5">
        <v>1</v>
      </c>
      <c r="D5" t="s">
        <v>23</v>
      </c>
      <c r="G5">
        <v>1</v>
      </c>
      <c r="K5" s="3">
        <f>B23</f>
        <v>0.875</v>
      </c>
      <c r="L5" s="3">
        <f t="shared" ref="L5" si="0">C23</f>
        <v>0.125</v>
      </c>
      <c r="M5" s="3">
        <v>0</v>
      </c>
      <c r="N5" s="3">
        <v>0</v>
      </c>
      <c r="O5" s="3">
        <f>E23</f>
        <v>0.328125</v>
      </c>
      <c r="P5" s="3">
        <f>F23</f>
        <v>0.34375</v>
      </c>
      <c r="Q5" s="3">
        <f>G23</f>
        <v>0.25</v>
      </c>
      <c r="R5" s="3">
        <f>H23</f>
        <v>7.8125E-2</v>
      </c>
      <c r="S5"/>
      <c r="U5" s="4"/>
    </row>
    <row r="6" spans="1:22">
      <c r="A6" t="s">
        <v>4</v>
      </c>
      <c r="B6">
        <v>1</v>
      </c>
      <c r="D6" t="s">
        <v>24</v>
      </c>
      <c r="E6">
        <v>3</v>
      </c>
      <c r="H6">
        <v>1</v>
      </c>
      <c r="K6" s="3">
        <f>B46</f>
        <v>0.82456140350877194</v>
      </c>
      <c r="L6" s="3">
        <f t="shared" ref="L6" si="1">C46</f>
        <v>0.17543859649122806</v>
      </c>
      <c r="M6" s="3">
        <v>0</v>
      </c>
      <c r="N6" s="3">
        <v>0</v>
      </c>
      <c r="O6" s="3">
        <f>E46</f>
        <v>0.27586206896551724</v>
      </c>
      <c r="P6" s="3">
        <f>F46</f>
        <v>0.41379310344827586</v>
      </c>
      <c r="Q6" s="3">
        <f>G46</f>
        <v>0.25862068965517243</v>
      </c>
      <c r="R6" s="3">
        <f>H46</f>
        <v>5.1724137931034482E-2</v>
      </c>
      <c r="S6"/>
      <c r="U6" s="4"/>
    </row>
    <row r="7" spans="1:22">
      <c r="A7" t="s">
        <v>5</v>
      </c>
      <c r="B7">
        <v>2</v>
      </c>
      <c r="D7" t="s">
        <v>25</v>
      </c>
      <c r="E7">
        <v>2</v>
      </c>
      <c r="F7">
        <v>1</v>
      </c>
      <c r="K7" s="3">
        <f>B69</f>
        <v>0.82352941176470584</v>
      </c>
      <c r="L7" s="3">
        <f t="shared" ref="L7" si="2">C69</f>
        <v>0.17647058823529413</v>
      </c>
      <c r="M7" s="3">
        <v>0</v>
      </c>
      <c r="N7" s="3">
        <v>0</v>
      </c>
      <c r="O7" s="3">
        <f>E69</f>
        <v>0.31034482758620691</v>
      </c>
      <c r="P7" s="3">
        <f>F69</f>
        <v>0.27586206896551724</v>
      </c>
      <c r="Q7" s="3">
        <f>G69</f>
        <v>0.31034482758620691</v>
      </c>
      <c r="R7" s="3">
        <f>H69</f>
        <v>0.10344827586206896</v>
      </c>
      <c r="S7"/>
      <c r="U7" s="4"/>
    </row>
    <row r="8" spans="1:22">
      <c r="A8" t="s">
        <v>6</v>
      </c>
      <c r="B8">
        <v>2</v>
      </c>
      <c r="D8" t="s">
        <v>26</v>
      </c>
      <c r="E8">
        <v>1</v>
      </c>
      <c r="F8">
        <v>3</v>
      </c>
      <c r="G8">
        <v>1</v>
      </c>
      <c r="K8" s="3">
        <f>B92</f>
        <v>0.76190476190476186</v>
      </c>
      <c r="L8" s="3">
        <f t="shared" ref="L8" si="3">C92</f>
        <v>0.23809523809523808</v>
      </c>
      <c r="M8" s="3">
        <v>0</v>
      </c>
      <c r="N8" s="3">
        <v>0</v>
      </c>
      <c r="O8" s="3">
        <f>E92</f>
        <v>0.22950819672131148</v>
      </c>
      <c r="P8" s="3">
        <f>F92</f>
        <v>0.34426229508196721</v>
      </c>
      <c r="Q8" s="3">
        <f>G92</f>
        <v>0.29508196721311475</v>
      </c>
      <c r="R8" s="3">
        <f>H92</f>
        <v>0.13114754098360656</v>
      </c>
      <c r="S8"/>
      <c r="U8" s="4"/>
    </row>
    <row r="9" spans="1:22">
      <c r="A9" t="s">
        <v>7</v>
      </c>
      <c r="C9">
        <v>3</v>
      </c>
      <c r="D9" t="s">
        <v>27</v>
      </c>
      <c r="G9">
        <v>1</v>
      </c>
    </row>
    <row r="10" spans="1:22">
      <c r="A10" t="s">
        <v>8</v>
      </c>
      <c r="B10">
        <v>5</v>
      </c>
      <c r="D10" t="s">
        <v>28</v>
      </c>
      <c r="E10">
        <v>2</v>
      </c>
      <c r="F10">
        <v>2</v>
      </c>
      <c r="G10">
        <v>1</v>
      </c>
      <c r="H10">
        <v>1</v>
      </c>
    </row>
    <row r="11" spans="1:22">
      <c r="A11" t="s">
        <v>9</v>
      </c>
      <c r="B11">
        <v>6</v>
      </c>
      <c r="D11" t="s">
        <v>29</v>
      </c>
      <c r="E11">
        <v>2</v>
      </c>
    </row>
    <row r="12" spans="1:22">
      <c r="A12" t="s">
        <v>10</v>
      </c>
      <c r="B12">
        <v>3</v>
      </c>
      <c r="D12" t="s">
        <v>30</v>
      </c>
      <c r="F12">
        <v>2</v>
      </c>
    </row>
    <row r="13" spans="1:22">
      <c r="A13" t="s">
        <v>11</v>
      </c>
      <c r="B13">
        <v>3</v>
      </c>
      <c r="C13">
        <v>1</v>
      </c>
      <c r="D13" t="s">
        <v>31</v>
      </c>
      <c r="E13">
        <v>1</v>
      </c>
      <c r="F13">
        <v>3</v>
      </c>
      <c r="G13">
        <v>2</v>
      </c>
    </row>
    <row r="14" spans="1:22">
      <c r="A14" t="s">
        <v>12</v>
      </c>
      <c r="B14">
        <v>5</v>
      </c>
      <c r="C14">
        <v>1</v>
      </c>
      <c r="D14" t="s">
        <v>32</v>
      </c>
      <c r="E14">
        <v>3</v>
      </c>
      <c r="F14">
        <v>2</v>
      </c>
      <c r="G14">
        <v>1</v>
      </c>
      <c r="H14">
        <v>1</v>
      </c>
    </row>
    <row r="15" spans="1:22">
      <c r="A15" t="s">
        <v>13</v>
      </c>
      <c r="B15">
        <v>3</v>
      </c>
      <c r="D15" t="s">
        <v>33</v>
      </c>
      <c r="F15">
        <v>1</v>
      </c>
      <c r="G15">
        <v>1</v>
      </c>
    </row>
    <row r="16" spans="1:22">
      <c r="A16" t="s">
        <v>14</v>
      </c>
      <c r="B16">
        <v>1</v>
      </c>
      <c r="D16" t="s">
        <v>34</v>
      </c>
      <c r="G16">
        <v>1</v>
      </c>
    </row>
    <row r="17" spans="1:19">
      <c r="A17" t="s">
        <v>15</v>
      </c>
      <c r="B17">
        <v>3</v>
      </c>
      <c r="C17">
        <v>1</v>
      </c>
      <c r="D17" t="s">
        <v>35</v>
      </c>
      <c r="E17">
        <v>2</v>
      </c>
      <c r="F17">
        <v>1</v>
      </c>
      <c r="G17">
        <v>1</v>
      </c>
      <c r="H17">
        <v>1</v>
      </c>
    </row>
    <row r="18" spans="1:19">
      <c r="A18" t="s">
        <v>16</v>
      </c>
      <c r="B18">
        <v>2</v>
      </c>
      <c r="D18" t="s">
        <v>36</v>
      </c>
      <c r="F18">
        <v>2</v>
      </c>
      <c r="G18">
        <v>2</v>
      </c>
    </row>
    <row r="19" spans="1:19">
      <c r="A19" t="s">
        <v>17</v>
      </c>
      <c r="B19">
        <v>2</v>
      </c>
      <c r="D19" t="s">
        <v>37</v>
      </c>
      <c r="F19">
        <v>1</v>
      </c>
    </row>
    <row r="20" spans="1:19">
      <c r="A20" t="s">
        <v>18</v>
      </c>
      <c r="B20">
        <v>3</v>
      </c>
      <c r="D20" t="s">
        <v>38</v>
      </c>
      <c r="F20">
        <v>1</v>
      </c>
      <c r="G20">
        <v>1</v>
      </c>
    </row>
    <row r="21" spans="1:19">
      <c r="A21" t="s">
        <v>19</v>
      </c>
      <c r="B21">
        <v>3</v>
      </c>
      <c r="D21" t="s">
        <v>39</v>
      </c>
      <c r="G21">
        <v>1</v>
      </c>
    </row>
    <row r="22" spans="1:19">
      <c r="A22" t="s">
        <v>40</v>
      </c>
      <c r="B22">
        <f>SUM(B2:B21)</f>
        <v>49</v>
      </c>
      <c r="C22">
        <f>SUM(C2:C21)</f>
        <v>7</v>
      </c>
      <c r="D22">
        <f>SUM(B22:C22)</f>
        <v>56</v>
      </c>
      <c r="E22">
        <f>SUM(E2:E21)</f>
        <v>21</v>
      </c>
      <c r="F22">
        <f>SUM(F2:F21)</f>
        <v>22</v>
      </c>
      <c r="G22">
        <f>SUM(G2:G21)</f>
        <v>16</v>
      </c>
      <c r="H22">
        <f>SUM(H2:H21)</f>
        <v>5</v>
      </c>
      <c r="I22">
        <f>SUM(E22:H22)</f>
        <v>64</v>
      </c>
    </row>
    <row r="23" spans="1:19" s="2" customFormat="1">
      <c r="B23" s="2">
        <f>B22/D22</f>
        <v>0.875</v>
      </c>
      <c r="C23" s="2">
        <f>C22/D22</f>
        <v>0.125</v>
      </c>
      <c r="E23" s="2">
        <f>E22/$I22</f>
        <v>0.328125</v>
      </c>
      <c r="F23" s="2">
        <f>F22/$I22</f>
        <v>0.34375</v>
      </c>
      <c r="G23" s="2">
        <f>G22/$I22</f>
        <v>0.25</v>
      </c>
      <c r="H23" s="2">
        <f>H22/$I22</f>
        <v>7.8125E-2</v>
      </c>
      <c r="S23" s="5"/>
    </row>
    <row r="24" spans="1:19">
      <c r="A24" t="s">
        <v>41</v>
      </c>
      <c r="B24">
        <v>1</v>
      </c>
      <c r="C24">
        <v>2</v>
      </c>
      <c r="E24">
        <v>1</v>
      </c>
      <c r="F24">
        <v>2</v>
      </c>
      <c r="G24">
        <v>3</v>
      </c>
      <c r="H24">
        <v>4</v>
      </c>
    </row>
    <row r="25" spans="1:19">
      <c r="A25" t="s">
        <v>2</v>
      </c>
      <c r="B25">
        <v>2</v>
      </c>
      <c r="C25">
        <v>0</v>
      </c>
      <c r="D25" t="s">
        <v>20</v>
      </c>
      <c r="E25">
        <v>1</v>
      </c>
      <c r="G25">
        <v>1</v>
      </c>
    </row>
    <row r="26" spans="1:19">
      <c r="A26" t="s">
        <v>0</v>
      </c>
      <c r="B26">
        <v>1</v>
      </c>
      <c r="C26">
        <v>0</v>
      </c>
      <c r="D26" t="s">
        <v>21</v>
      </c>
      <c r="E26">
        <v>1</v>
      </c>
      <c r="F26">
        <v>1</v>
      </c>
    </row>
    <row r="27" spans="1:19">
      <c r="A27" t="s">
        <v>1</v>
      </c>
      <c r="B27">
        <v>3</v>
      </c>
      <c r="C27">
        <v>1</v>
      </c>
      <c r="D27" t="s">
        <v>22</v>
      </c>
      <c r="E27">
        <v>1</v>
      </c>
      <c r="F27">
        <v>3</v>
      </c>
      <c r="G27">
        <v>1</v>
      </c>
    </row>
    <row r="28" spans="1:19">
      <c r="A28" t="s">
        <v>3</v>
      </c>
      <c r="B28">
        <v>3</v>
      </c>
      <c r="C28">
        <v>1</v>
      </c>
      <c r="D28" t="s">
        <v>23</v>
      </c>
      <c r="E28">
        <v>1</v>
      </c>
      <c r="H28">
        <v>1</v>
      </c>
    </row>
    <row r="29" spans="1:19">
      <c r="A29" t="s">
        <v>4</v>
      </c>
      <c r="B29">
        <v>2</v>
      </c>
      <c r="C29">
        <v>0</v>
      </c>
      <c r="D29" t="s">
        <v>24</v>
      </c>
      <c r="F29">
        <v>2</v>
      </c>
      <c r="G29">
        <v>1</v>
      </c>
    </row>
    <row r="30" spans="1:19">
      <c r="A30" t="s">
        <v>5</v>
      </c>
      <c r="B30">
        <v>1</v>
      </c>
      <c r="C30">
        <v>0</v>
      </c>
      <c r="D30" t="s">
        <v>25</v>
      </c>
      <c r="E30">
        <v>1</v>
      </c>
      <c r="G30">
        <v>1</v>
      </c>
    </row>
    <row r="31" spans="1:19">
      <c r="A31" t="s">
        <v>6</v>
      </c>
      <c r="B31">
        <v>1</v>
      </c>
      <c r="C31">
        <v>0</v>
      </c>
      <c r="D31" t="s">
        <v>26</v>
      </c>
      <c r="E31">
        <v>1</v>
      </c>
      <c r="F31">
        <v>1</v>
      </c>
      <c r="G31">
        <v>1</v>
      </c>
    </row>
    <row r="32" spans="1:19">
      <c r="A32" t="s">
        <v>7</v>
      </c>
      <c r="B32">
        <v>3</v>
      </c>
      <c r="C32">
        <v>1</v>
      </c>
      <c r="D32" t="s">
        <v>27</v>
      </c>
      <c r="E32">
        <v>2</v>
      </c>
      <c r="F32">
        <v>1</v>
      </c>
      <c r="G32">
        <v>1</v>
      </c>
    </row>
    <row r="33" spans="1:19">
      <c r="A33" t="s">
        <v>8</v>
      </c>
      <c r="B33">
        <v>3</v>
      </c>
      <c r="C33">
        <v>1</v>
      </c>
      <c r="D33" t="s">
        <v>28</v>
      </c>
      <c r="E33">
        <v>1</v>
      </c>
      <c r="F33">
        <v>2</v>
      </c>
      <c r="H33">
        <v>1</v>
      </c>
    </row>
    <row r="34" spans="1:19">
      <c r="A34" t="s">
        <v>9</v>
      </c>
      <c r="B34">
        <v>2</v>
      </c>
      <c r="C34">
        <v>1</v>
      </c>
      <c r="D34" t="s">
        <v>29</v>
      </c>
      <c r="E34">
        <v>1</v>
      </c>
      <c r="F34">
        <v>1</v>
      </c>
      <c r="G34">
        <v>2</v>
      </c>
    </row>
    <row r="35" spans="1:19">
      <c r="A35" t="s">
        <v>10</v>
      </c>
      <c r="B35">
        <v>2</v>
      </c>
      <c r="D35" t="s">
        <v>30</v>
      </c>
      <c r="F35">
        <v>1</v>
      </c>
      <c r="G35">
        <v>2</v>
      </c>
    </row>
    <row r="36" spans="1:19">
      <c r="A36" t="s">
        <v>11</v>
      </c>
      <c r="B36">
        <v>3</v>
      </c>
      <c r="D36" t="s">
        <v>31</v>
      </c>
      <c r="F36">
        <v>1</v>
      </c>
      <c r="G36">
        <v>1</v>
      </c>
    </row>
    <row r="37" spans="1:19">
      <c r="A37" t="s">
        <v>12</v>
      </c>
      <c r="B37">
        <v>4</v>
      </c>
      <c r="C37">
        <v>1</v>
      </c>
      <c r="D37" t="s">
        <v>32</v>
      </c>
      <c r="E37">
        <v>1</v>
      </c>
      <c r="F37">
        <v>2</v>
      </c>
    </row>
    <row r="38" spans="1:19">
      <c r="A38" t="s">
        <v>13</v>
      </c>
      <c r="B38">
        <v>5</v>
      </c>
      <c r="D38" t="s">
        <v>33</v>
      </c>
      <c r="E38">
        <v>1</v>
      </c>
      <c r="F38">
        <v>1</v>
      </c>
    </row>
    <row r="39" spans="1:19">
      <c r="A39" t="s">
        <v>14</v>
      </c>
      <c r="B39">
        <v>3</v>
      </c>
      <c r="C39">
        <v>1</v>
      </c>
      <c r="D39" t="s">
        <v>34</v>
      </c>
      <c r="E39">
        <v>1</v>
      </c>
      <c r="F39">
        <v>1</v>
      </c>
      <c r="G39">
        <v>1</v>
      </c>
    </row>
    <row r="40" spans="1:19">
      <c r="A40" t="s">
        <v>15</v>
      </c>
      <c r="B40">
        <v>3</v>
      </c>
      <c r="C40">
        <v>1</v>
      </c>
      <c r="D40" t="s">
        <v>35</v>
      </c>
      <c r="F40">
        <v>2</v>
      </c>
      <c r="G40">
        <v>1</v>
      </c>
    </row>
    <row r="41" spans="1:19">
      <c r="A41" t="s">
        <v>16</v>
      </c>
      <c r="B41">
        <v>0</v>
      </c>
      <c r="C41">
        <v>1</v>
      </c>
      <c r="D41" t="s">
        <v>36</v>
      </c>
      <c r="F41">
        <v>1</v>
      </c>
    </row>
    <row r="42" spans="1:19">
      <c r="A42" t="s">
        <v>17</v>
      </c>
      <c r="B42">
        <v>1</v>
      </c>
      <c r="D42" t="s">
        <v>37</v>
      </c>
      <c r="E42">
        <v>2</v>
      </c>
      <c r="F42">
        <v>1</v>
      </c>
      <c r="G42">
        <v>1</v>
      </c>
    </row>
    <row r="43" spans="1:19">
      <c r="A43" t="s">
        <v>18</v>
      </c>
      <c r="B43">
        <v>2</v>
      </c>
      <c r="D43" t="s">
        <v>38</v>
      </c>
      <c r="E43">
        <v>1</v>
      </c>
      <c r="F43">
        <v>2</v>
      </c>
      <c r="H43">
        <v>1</v>
      </c>
    </row>
    <row r="44" spans="1:19">
      <c r="A44" t="s">
        <v>19</v>
      </c>
      <c r="B44">
        <v>3</v>
      </c>
      <c r="C44">
        <v>1</v>
      </c>
      <c r="D44" t="s">
        <v>39</v>
      </c>
      <c r="F44">
        <v>1</v>
      </c>
      <c r="G44">
        <v>1</v>
      </c>
    </row>
    <row r="45" spans="1:19">
      <c r="A45" t="s">
        <v>40</v>
      </c>
      <c r="B45">
        <f>SUM(B25:B44)</f>
        <v>47</v>
      </c>
      <c r="C45">
        <f>SUM(C25:C44)</f>
        <v>10</v>
      </c>
      <c r="D45">
        <f>SUM(B45:C45)</f>
        <v>57</v>
      </c>
      <c r="E45">
        <f>SUM(E25:E44)</f>
        <v>16</v>
      </c>
      <c r="F45">
        <f>SUM(F25:F44)</f>
        <v>24</v>
      </c>
      <c r="G45">
        <f>SUM(G25:G44)</f>
        <v>15</v>
      </c>
      <c r="H45">
        <f>SUM(H25:H44)</f>
        <v>3</v>
      </c>
      <c r="I45">
        <f>SUM(E45:H45)</f>
        <v>58</v>
      </c>
    </row>
    <row r="46" spans="1:19" s="2" customFormat="1">
      <c r="B46" s="2">
        <f>B45/D45</f>
        <v>0.82456140350877194</v>
      </c>
      <c r="C46" s="2">
        <f>C45/D45</f>
        <v>0.17543859649122806</v>
      </c>
      <c r="E46" s="2">
        <f>E45/$I45</f>
        <v>0.27586206896551724</v>
      </c>
      <c r="F46" s="2">
        <f>F45/$I45</f>
        <v>0.41379310344827586</v>
      </c>
      <c r="G46" s="2">
        <f>G45/$I45</f>
        <v>0.25862068965517243</v>
      </c>
      <c r="H46" s="2">
        <f>H45/$I45</f>
        <v>5.1724137931034482E-2</v>
      </c>
      <c r="S46" s="5"/>
    </row>
    <row r="47" spans="1:19">
      <c r="A47" t="s">
        <v>43</v>
      </c>
      <c r="B47">
        <v>1</v>
      </c>
      <c r="C47">
        <v>2</v>
      </c>
      <c r="E47">
        <v>1</v>
      </c>
      <c r="F47">
        <v>2</v>
      </c>
      <c r="G47">
        <v>3</v>
      </c>
      <c r="H47">
        <v>4</v>
      </c>
    </row>
    <row r="48" spans="1:19">
      <c r="A48" t="s">
        <v>2</v>
      </c>
      <c r="B48">
        <v>2</v>
      </c>
      <c r="C48">
        <v>2</v>
      </c>
      <c r="D48" t="s">
        <v>20</v>
      </c>
      <c r="E48">
        <v>1</v>
      </c>
    </row>
    <row r="49" spans="1:10">
      <c r="A49" t="s">
        <v>0</v>
      </c>
      <c r="B49">
        <v>3</v>
      </c>
      <c r="D49" t="s">
        <v>21</v>
      </c>
      <c r="F49">
        <v>3</v>
      </c>
    </row>
    <row r="50" spans="1:10">
      <c r="A50" t="s">
        <v>1</v>
      </c>
      <c r="B50">
        <v>3</v>
      </c>
      <c r="D50" t="s">
        <v>22</v>
      </c>
      <c r="E50">
        <v>1</v>
      </c>
      <c r="F50">
        <v>1</v>
      </c>
      <c r="G50" s="1">
        <v>1</v>
      </c>
    </row>
    <row r="51" spans="1:10">
      <c r="A51" t="s">
        <v>3</v>
      </c>
      <c r="B51">
        <v>3</v>
      </c>
      <c r="D51" t="s">
        <v>23</v>
      </c>
      <c r="E51">
        <v>2</v>
      </c>
      <c r="G51" s="1">
        <v>1</v>
      </c>
    </row>
    <row r="52" spans="1:10">
      <c r="A52" t="s">
        <v>4</v>
      </c>
      <c r="B52">
        <v>1</v>
      </c>
      <c r="C52">
        <v>1</v>
      </c>
      <c r="D52" t="s">
        <v>24</v>
      </c>
      <c r="F52">
        <v>1</v>
      </c>
      <c r="G52" s="1">
        <v>1</v>
      </c>
      <c r="H52">
        <v>1</v>
      </c>
    </row>
    <row r="53" spans="1:10">
      <c r="A53" t="s">
        <v>5</v>
      </c>
      <c r="B53">
        <v>2</v>
      </c>
      <c r="D53" t="s">
        <v>25</v>
      </c>
      <c r="E53">
        <v>2</v>
      </c>
      <c r="G53" s="1">
        <v>1</v>
      </c>
      <c r="H53">
        <v>1</v>
      </c>
    </row>
    <row r="54" spans="1:10">
      <c r="A54" t="s">
        <v>6</v>
      </c>
      <c r="B54">
        <v>2</v>
      </c>
      <c r="D54" t="s">
        <v>26</v>
      </c>
      <c r="E54">
        <v>2</v>
      </c>
      <c r="G54" s="1">
        <v>1</v>
      </c>
    </row>
    <row r="55" spans="1:10">
      <c r="A55" t="s">
        <v>7</v>
      </c>
      <c r="B55">
        <v>2</v>
      </c>
      <c r="D55" t="s">
        <v>27</v>
      </c>
      <c r="E55">
        <v>1</v>
      </c>
      <c r="G55" s="1">
        <v>1</v>
      </c>
    </row>
    <row r="56" spans="1:10">
      <c r="A56" t="s">
        <v>8</v>
      </c>
      <c r="B56">
        <v>3</v>
      </c>
      <c r="D56" t="s">
        <v>28</v>
      </c>
      <c r="G56" s="1">
        <v>1</v>
      </c>
    </row>
    <row r="57" spans="1:10">
      <c r="A57" t="s">
        <v>9</v>
      </c>
      <c r="B57">
        <v>2</v>
      </c>
      <c r="C57">
        <v>1</v>
      </c>
      <c r="D57" t="s">
        <v>29</v>
      </c>
      <c r="F57">
        <v>1</v>
      </c>
      <c r="G57" s="1"/>
      <c r="H57">
        <v>1</v>
      </c>
    </row>
    <row r="58" spans="1:10">
      <c r="A58" t="s">
        <v>10</v>
      </c>
      <c r="B58">
        <v>3</v>
      </c>
      <c r="D58" t="s">
        <v>30</v>
      </c>
      <c r="F58">
        <v>1</v>
      </c>
      <c r="G58" s="1">
        <v>1</v>
      </c>
    </row>
    <row r="59" spans="1:10">
      <c r="A59" t="s">
        <v>11</v>
      </c>
      <c r="B59">
        <v>2</v>
      </c>
      <c r="D59" t="s">
        <v>31</v>
      </c>
      <c r="F59">
        <v>2</v>
      </c>
      <c r="G59" s="1">
        <v>2</v>
      </c>
      <c r="J59" t="s">
        <v>45</v>
      </c>
    </row>
    <row r="60" spans="1:10">
      <c r="A60" t="s">
        <v>12</v>
      </c>
      <c r="B60">
        <v>3</v>
      </c>
      <c r="D60" t="s">
        <v>32</v>
      </c>
      <c r="E60">
        <v>1</v>
      </c>
      <c r="F60">
        <v>2</v>
      </c>
      <c r="G60" s="1">
        <v>1</v>
      </c>
      <c r="H60">
        <v>1</v>
      </c>
    </row>
    <row r="61" spans="1:10">
      <c r="A61" t="s">
        <v>13</v>
      </c>
      <c r="B61">
        <v>1</v>
      </c>
      <c r="D61" t="s">
        <v>33</v>
      </c>
      <c r="E61">
        <v>1</v>
      </c>
      <c r="G61" s="1"/>
      <c r="H61">
        <v>1</v>
      </c>
    </row>
    <row r="62" spans="1:10">
      <c r="A62" t="s">
        <v>14</v>
      </c>
      <c r="B62">
        <v>3</v>
      </c>
      <c r="C62">
        <v>1</v>
      </c>
      <c r="D62" t="s">
        <v>34</v>
      </c>
      <c r="F62">
        <v>3</v>
      </c>
      <c r="G62" s="1">
        <v>1</v>
      </c>
    </row>
    <row r="63" spans="1:10">
      <c r="A63" t="s">
        <v>15</v>
      </c>
      <c r="B63">
        <v>2</v>
      </c>
      <c r="D63" t="s">
        <v>35</v>
      </c>
      <c r="E63">
        <v>2</v>
      </c>
      <c r="G63" s="1">
        <v>1</v>
      </c>
    </row>
    <row r="64" spans="1:10">
      <c r="A64" t="s">
        <v>16</v>
      </c>
      <c r="B64">
        <v>3</v>
      </c>
      <c r="C64">
        <v>1</v>
      </c>
      <c r="D64" t="s">
        <v>36</v>
      </c>
      <c r="E64">
        <v>1</v>
      </c>
      <c r="F64">
        <v>1</v>
      </c>
      <c r="G64" s="1">
        <v>1</v>
      </c>
      <c r="H64">
        <v>1</v>
      </c>
    </row>
    <row r="65" spans="1:19">
      <c r="A65" t="s">
        <v>17</v>
      </c>
      <c r="B65">
        <v>1</v>
      </c>
      <c r="C65">
        <v>1</v>
      </c>
      <c r="D65" t="s">
        <v>37</v>
      </c>
      <c r="E65">
        <v>1</v>
      </c>
      <c r="G65" s="1">
        <v>2</v>
      </c>
    </row>
    <row r="66" spans="1:19">
      <c r="A66" t="s">
        <v>18</v>
      </c>
      <c r="C66">
        <v>1</v>
      </c>
      <c r="D66" t="s">
        <v>38</v>
      </c>
      <c r="E66">
        <v>1</v>
      </c>
      <c r="G66" s="1">
        <v>1</v>
      </c>
    </row>
    <row r="67" spans="1:19">
      <c r="A67" t="s">
        <v>19</v>
      </c>
      <c r="B67">
        <v>1</v>
      </c>
      <c r="C67">
        <v>1</v>
      </c>
      <c r="D67" t="s">
        <v>39</v>
      </c>
      <c r="E67">
        <v>2</v>
      </c>
      <c r="F67">
        <v>1</v>
      </c>
      <c r="G67" s="1">
        <v>1</v>
      </c>
    </row>
    <row r="68" spans="1:19">
      <c r="A68" t="s">
        <v>40</v>
      </c>
      <c r="B68">
        <f>SUM(B48:B67)</f>
        <v>42</v>
      </c>
      <c r="C68">
        <f>SUM(C48:C67)</f>
        <v>9</v>
      </c>
      <c r="D68">
        <f>SUM(B68:C68)</f>
        <v>51</v>
      </c>
      <c r="E68">
        <f>SUM(E48:E67)</f>
        <v>18</v>
      </c>
      <c r="F68">
        <f>SUM(F48:F67)</f>
        <v>16</v>
      </c>
      <c r="G68">
        <f>SUM(G48:G67)</f>
        <v>18</v>
      </c>
      <c r="H68">
        <f>SUM(H48:H67)</f>
        <v>6</v>
      </c>
      <c r="I68">
        <f>SUM(E68:H68)</f>
        <v>58</v>
      </c>
    </row>
    <row r="69" spans="1:19" s="2" customFormat="1">
      <c r="B69" s="2">
        <f>B68/D68</f>
        <v>0.82352941176470584</v>
      </c>
      <c r="C69" s="2">
        <f>C68/D68</f>
        <v>0.17647058823529413</v>
      </c>
      <c r="E69" s="2">
        <f>E68/$I68</f>
        <v>0.31034482758620691</v>
      </c>
      <c r="F69" s="2">
        <f>F68/$I68</f>
        <v>0.27586206896551724</v>
      </c>
      <c r="G69" s="2">
        <f>G68/$I68</f>
        <v>0.31034482758620691</v>
      </c>
      <c r="H69" s="2">
        <f>H68/$I68</f>
        <v>0.10344827586206896</v>
      </c>
      <c r="S69" s="5"/>
    </row>
    <row r="70" spans="1:19">
      <c r="A70" t="s">
        <v>44</v>
      </c>
      <c r="B70">
        <v>1</v>
      </c>
      <c r="C70">
        <v>2</v>
      </c>
      <c r="E70">
        <v>1</v>
      </c>
      <c r="F70">
        <v>2</v>
      </c>
      <c r="G70">
        <v>3</v>
      </c>
      <c r="H70">
        <v>4</v>
      </c>
    </row>
    <row r="71" spans="1:19">
      <c r="A71" t="s">
        <v>2</v>
      </c>
      <c r="B71">
        <v>2</v>
      </c>
      <c r="C71">
        <v>1</v>
      </c>
      <c r="D71" t="s">
        <v>20</v>
      </c>
      <c r="E71">
        <v>1</v>
      </c>
      <c r="F71">
        <v>2</v>
      </c>
      <c r="H71">
        <v>1</v>
      </c>
    </row>
    <row r="72" spans="1:19">
      <c r="A72" t="s">
        <v>0</v>
      </c>
      <c r="B72">
        <v>1</v>
      </c>
      <c r="D72" t="s">
        <v>21</v>
      </c>
      <c r="E72">
        <v>1</v>
      </c>
      <c r="G72">
        <v>2</v>
      </c>
    </row>
    <row r="73" spans="1:19">
      <c r="A73" t="s">
        <v>1</v>
      </c>
      <c r="B73">
        <v>2</v>
      </c>
      <c r="C73">
        <v>2</v>
      </c>
      <c r="D73" t="s">
        <v>22</v>
      </c>
      <c r="E73">
        <v>1</v>
      </c>
      <c r="G73">
        <v>1</v>
      </c>
      <c r="H73">
        <v>1</v>
      </c>
    </row>
    <row r="74" spans="1:19">
      <c r="A74" t="s">
        <v>3</v>
      </c>
      <c r="B74">
        <v>1</v>
      </c>
      <c r="C74">
        <v>1</v>
      </c>
      <c r="D74" t="s">
        <v>23</v>
      </c>
      <c r="E74">
        <v>2</v>
      </c>
      <c r="G74">
        <v>2</v>
      </c>
    </row>
    <row r="75" spans="1:19">
      <c r="A75" t="s">
        <v>4</v>
      </c>
      <c r="B75">
        <v>2</v>
      </c>
      <c r="C75">
        <v>1</v>
      </c>
      <c r="D75" t="s">
        <v>24</v>
      </c>
      <c r="E75">
        <v>1</v>
      </c>
      <c r="F75">
        <v>2</v>
      </c>
      <c r="H75">
        <v>1</v>
      </c>
    </row>
    <row r="76" spans="1:19">
      <c r="A76" t="s">
        <v>5</v>
      </c>
      <c r="B76">
        <v>2</v>
      </c>
      <c r="D76" t="s">
        <v>25</v>
      </c>
      <c r="G76">
        <v>1</v>
      </c>
      <c r="H76">
        <v>1</v>
      </c>
    </row>
    <row r="77" spans="1:19">
      <c r="A77" t="s">
        <v>6</v>
      </c>
      <c r="B77">
        <v>3</v>
      </c>
      <c r="C77">
        <v>1</v>
      </c>
      <c r="D77" t="s">
        <v>26</v>
      </c>
      <c r="F77">
        <v>2</v>
      </c>
      <c r="G77">
        <v>1</v>
      </c>
    </row>
    <row r="78" spans="1:19">
      <c r="A78" t="s">
        <v>7</v>
      </c>
      <c r="B78">
        <v>3</v>
      </c>
      <c r="C78">
        <v>1</v>
      </c>
      <c r="D78" t="s">
        <v>27</v>
      </c>
      <c r="F78">
        <v>1</v>
      </c>
    </row>
    <row r="79" spans="1:19">
      <c r="A79" t="s">
        <v>8</v>
      </c>
      <c r="B79">
        <v>2</v>
      </c>
      <c r="C79">
        <v>1</v>
      </c>
      <c r="D79" t="s">
        <v>28</v>
      </c>
      <c r="F79">
        <v>2</v>
      </c>
      <c r="G79">
        <v>1</v>
      </c>
    </row>
    <row r="80" spans="1:19">
      <c r="A80" t="s">
        <v>9</v>
      </c>
      <c r="B80">
        <v>4</v>
      </c>
      <c r="D80" t="s">
        <v>29</v>
      </c>
      <c r="E80">
        <v>2</v>
      </c>
      <c r="F80">
        <v>2</v>
      </c>
    </row>
    <row r="81" spans="1:9">
      <c r="A81" t="s">
        <v>10</v>
      </c>
      <c r="B81">
        <v>2</v>
      </c>
      <c r="D81" t="s">
        <v>30</v>
      </c>
      <c r="F81">
        <v>1</v>
      </c>
      <c r="H81">
        <v>1</v>
      </c>
    </row>
    <row r="82" spans="1:9">
      <c r="A82" t="s">
        <v>11</v>
      </c>
      <c r="B82">
        <v>2</v>
      </c>
      <c r="C82">
        <v>1</v>
      </c>
      <c r="D82" t="s">
        <v>31</v>
      </c>
      <c r="E82">
        <v>1</v>
      </c>
      <c r="G82">
        <v>1</v>
      </c>
    </row>
    <row r="83" spans="1:9">
      <c r="A83" t="s">
        <v>12</v>
      </c>
      <c r="B83">
        <v>2</v>
      </c>
      <c r="D83" t="s">
        <v>32</v>
      </c>
      <c r="E83">
        <v>1</v>
      </c>
      <c r="F83">
        <v>1</v>
      </c>
    </row>
    <row r="84" spans="1:9">
      <c r="A84" t="s">
        <v>13</v>
      </c>
      <c r="B84">
        <v>3</v>
      </c>
      <c r="C84">
        <v>1</v>
      </c>
      <c r="D84" t="s">
        <v>33</v>
      </c>
      <c r="E84">
        <v>1</v>
      </c>
      <c r="F84">
        <v>1</v>
      </c>
      <c r="H84">
        <v>1</v>
      </c>
    </row>
    <row r="85" spans="1:9">
      <c r="A85" t="s">
        <v>14</v>
      </c>
      <c r="B85">
        <v>2</v>
      </c>
      <c r="D85" t="s">
        <v>34</v>
      </c>
      <c r="F85">
        <v>2</v>
      </c>
      <c r="G85">
        <v>1</v>
      </c>
    </row>
    <row r="86" spans="1:9">
      <c r="A86" t="s">
        <v>15</v>
      </c>
      <c r="B86">
        <v>3</v>
      </c>
      <c r="C86">
        <v>1</v>
      </c>
      <c r="D86" t="s">
        <v>35</v>
      </c>
      <c r="G86">
        <v>1</v>
      </c>
    </row>
    <row r="87" spans="1:9">
      <c r="A87" t="s">
        <v>16</v>
      </c>
      <c r="B87">
        <v>1</v>
      </c>
      <c r="C87">
        <v>2</v>
      </c>
      <c r="D87" t="s">
        <v>36</v>
      </c>
      <c r="E87">
        <v>1</v>
      </c>
      <c r="F87">
        <v>2</v>
      </c>
      <c r="G87">
        <v>2</v>
      </c>
      <c r="H87">
        <v>1</v>
      </c>
    </row>
    <row r="88" spans="1:9">
      <c r="A88" t="s">
        <v>17</v>
      </c>
      <c r="B88">
        <v>4</v>
      </c>
      <c r="C88">
        <v>1</v>
      </c>
      <c r="D88" t="s">
        <v>37</v>
      </c>
      <c r="E88">
        <v>1</v>
      </c>
      <c r="F88">
        <v>1</v>
      </c>
      <c r="G88">
        <v>2</v>
      </c>
    </row>
    <row r="89" spans="1:9">
      <c r="A89" t="s">
        <v>18</v>
      </c>
      <c r="B89">
        <v>3</v>
      </c>
      <c r="D89" t="s">
        <v>38</v>
      </c>
      <c r="G89">
        <v>1</v>
      </c>
      <c r="H89">
        <v>1</v>
      </c>
    </row>
    <row r="90" spans="1:9">
      <c r="A90" t="s">
        <v>19</v>
      </c>
      <c r="B90">
        <v>4</v>
      </c>
      <c r="C90">
        <v>1</v>
      </c>
      <c r="D90" t="s">
        <v>39</v>
      </c>
      <c r="E90">
        <v>1</v>
      </c>
      <c r="F90">
        <v>2</v>
      </c>
      <c r="G90">
        <v>2</v>
      </c>
    </row>
    <row r="91" spans="1:9">
      <c r="A91" t="s">
        <v>40</v>
      </c>
      <c r="B91">
        <f>SUM(B71:B90)</f>
        <v>48</v>
      </c>
      <c r="C91">
        <f>SUM(C71:C90)</f>
        <v>15</v>
      </c>
      <c r="D91">
        <f>SUM(B91:C91)</f>
        <v>63</v>
      </c>
      <c r="E91">
        <f>SUM(E71:E90)</f>
        <v>14</v>
      </c>
      <c r="F91">
        <f>SUM(F71:F90)</f>
        <v>21</v>
      </c>
      <c r="G91">
        <f>SUM(G71:G90)</f>
        <v>18</v>
      </c>
      <c r="H91">
        <f>SUM(H71:H90)</f>
        <v>8</v>
      </c>
      <c r="I91">
        <f>SUM(E91:H91)</f>
        <v>61</v>
      </c>
    </row>
    <row r="92" spans="1:9">
      <c r="A92" s="2"/>
      <c r="B92" s="2">
        <f>B91/D91</f>
        <v>0.76190476190476186</v>
      </c>
      <c r="C92" s="2">
        <f>C91/D91</f>
        <v>0.23809523809523808</v>
      </c>
      <c r="D92" s="2"/>
      <c r="E92" s="2">
        <f>E91/$I91</f>
        <v>0.22950819672131148</v>
      </c>
      <c r="F92" s="2">
        <f>F91/$I91</f>
        <v>0.34426229508196721</v>
      </c>
      <c r="G92" s="2">
        <f>G91/$I91</f>
        <v>0.29508196721311475</v>
      </c>
      <c r="H92" s="2">
        <f>H91/$I91</f>
        <v>0.13114754098360656</v>
      </c>
      <c r="I92" s="2"/>
    </row>
    <row r="93" spans="1:9">
      <c r="A93" t="s">
        <v>46</v>
      </c>
      <c r="B93">
        <f>SUM(B91+B68+B45+B22)</f>
        <v>186</v>
      </c>
      <c r="C93">
        <f t="shared" ref="C93:I93" si="4">SUM(C91+C68+C45+C22)</f>
        <v>41</v>
      </c>
      <c r="D93">
        <f t="shared" si="4"/>
        <v>227</v>
      </c>
      <c r="E93">
        <f t="shared" si="4"/>
        <v>69</v>
      </c>
      <c r="F93">
        <f t="shared" si="4"/>
        <v>83</v>
      </c>
      <c r="G93">
        <f t="shared" si="4"/>
        <v>67</v>
      </c>
      <c r="H93">
        <f t="shared" si="4"/>
        <v>22</v>
      </c>
      <c r="I93">
        <f t="shared" si="4"/>
        <v>241</v>
      </c>
    </row>
  </sheetData>
  <phoneticPr fontId="2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culture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本間 典子</dc:creator>
  <cp:lastModifiedBy>本間 典子</cp:lastModifiedBy>
  <dcterms:created xsi:type="dcterms:W3CDTF">2017-11-22T09:04:14Z</dcterms:created>
  <dcterms:modified xsi:type="dcterms:W3CDTF">2017-12-29T15:04:10Z</dcterms:modified>
</cp:coreProperties>
</file>