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4420" yWindow="1760" windowWidth="25600" windowHeight="188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2" i="1" l="1"/>
  <c r="G41" i="1"/>
  <c r="G40" i="1"/>
  <c r="H44" i="1"/>
  <c r="G44" i="1"/>
  <c r="C42" i="1"/>
  <c r="C41" i="1"/>
  <c r="C40" i="1"/>
  <c r="D44" i="1"/>
  <c r="C44" i="1"/>
  <c r="H49" i="1"/>
  <c r="H37" i="1"/>
  <c r="H31" i="1"/>
  <c r="H26" i="1"/>
  <c r="H21" i="1"/>
  <c r="H16" i="1"/>
  <c r="H11" i="1"/>
  <c r="H6" i="1"/>
  <c r="D49" i="1"/>
  <c r="D37" i="1"/>
  <c r="D31" i="1"/>
  <c r="D26" i="1"/>
  <c r="D21" i="1"/>
  <c r="D16" i="1"/>
  <c r="D11" i="1"/>
  <c r="D6" i="1"/>
  <c r="G49" i="1"/>
  <c r="G37" i="1"/>
  <c r="G31" i="1"/>
  <c r="G26" i="1"/>
  <c r="G21" i="1"/>
  <c r="G16" i="1"/>
  <c r="G8" i="1"/>
  <c r="G11" i="1"/>
  <c r="G6" i="1"/>
  <c r="C49" i="1"/>
  <c r="C37" i="1"/>
  <c r="C28" i="1"/>
  <c r="C29" i="1"/>
  <c r="C31" i="1"/>
  <c r="C26" i="1"/>
  <c r="C21" i="1"/>
  <c r="C16" i="1"/>
  <c r="C11" i="1"/>
  <c r="C6" i="1"/>
  <c r="G35" i="1"/>
  <c r="G36" i="1"/>
  <c r="G46" i="1"/>
  <c r="G47" i="1"/>
  <c r="G48" i="1"/>
  <c r="G34" i="1"/>
  <c r="G29" i="1"/>
  <c r="G30" i="1"/>
  <c r="G28" i="1"/>
  <c r="G19" i="1"/>
  <c r="G20" i="1"/>
  <c r="G23" i="1"/>
  <c r="G24" i="1"/>
  <c r="G25" i="1"/>
  <c r="G14" i="1"/>
  <c r="G15" i="1"/>
  <c r="G18" i="1"/>
  <c r="G9" i="1"/>
  <c r="G10" i="1"/>
  <c r="G13" i="1"/>
  <c r="G4" i="1"/>
  <c r="G5" i="1"/>
  <c r="G3" i="1"/>
  <c r="C35" i="1"/>
  <c r="C36" i="1"/>
  <c r="C46" i="1"/>
  <c r="C47" i="1"/>
  <c r="C48" i="1"/>
  <c r="C30" i="1"/>
  <c r="C34" i="1"/>
  <c r="C24" i="1"/>
  <c r="C25" i="1"/>
  <c r="C19" i="1"/>
  <c r="C20" i="1"/>
  <c r="C23" i="1"/>
  <c r="C14" i="1"/>
  <c r="C15" i="1"/>
  <c r="C18" i="1"/>
  <c r="C9" i="1"/>
  <c r="C10" i="1"/>
  <c r="C13" i="1"/>
  <c r="C4" i="1"/>
  <c r="C5" i="1"/>
  <c r="C8" i="1"/>
  <c r="C3" i="1"/>
</calcChain>
</file>

<file path=xl/sharedStrings.xml><?xml version="1.0" encoding="utf-8"?>
<sst xmlns="http://schemas.openxmlformats.org/spreadsheetml/2006/main" count="25" uniqueCount="15">
  <si>
    <t>Total Atg8</t>
  </si>
  <si>
    <t>Colicalization dots</t>
  </si>
  <si>
    <t>0 min</t>
  </si>
  <si>
    <t>5 min</t>
  </si>
  <si>
    <t>10 min</t>
  </si>
  <si>
    <t>15 min</t>
  </si>
  <si>
    <t>20 min</t>
  </si>
  <si>
    <t>25 min</t>
  </si>
  <si>
    <t>30min</t>
  </si>
  <si>
    <t>40min</t>
  </si>
  <si>
    <t>Total vps21</t>
  </si>
  <si>
    <t>Atg8</t>
  </si>
  <si>
    <t>Vps21</t>
  </si>
  <si>
    <t>35min</t>
  </si>
  <si>
    <t>STDEV.P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</si>
</sst>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4" fillId="0" borderId="0" xfId="0" applyFont="1"/>
    <xf numFmtId="0" fontId="0" fillId="0" borderId="0" xfId="0" applyFont="1"/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Atg8</c:v>
                </c:pt>
              </c:strCache>
            </c:strRef>
          </c:tx>
          <c:marker>
            <c:symbol val="diamond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Sheet1!$J$5:$R$5</c:f>
                <c:numCache>
                  <c:formatCode>General</c:formatCode>
                  <c:ptCount val="9"/>
                  <c:pt idx="0">
                    <c:v>2.11</c:v>
                  </c:pt>
                  <c:pt idx="1">
                    <c:v>2.89</c:v>
                  </c:pt>
                  <c:pt idx="2">
                    <c:v>1.36</c:v>
                  </c:pt>
                  <c:pt idx="3">
                    <c:v>1.14</c:v>
                  </c:pt>
                  <c:pt idx="4">
                    <c:v>0.97</c:v>
                  </c:pt>
                  <c:pt idx="5">
                    <c:v>1.95</c:v>
                  </c:pt>
                  <c:pt idx="6">
                    <c:v>1.7</c:v>
                  </c:pt>
                  <c:pt idx="7">
                    <c:v>1.89</c:v>
                  </c:pt>
                  <c:pt idx="8">
                    <c:v>1.98</c:v>
                  </c:pt>
                </c:numCache>
              </c:numRef>
            </c:plus>
            <c:minus>
              <c:numRef>
                <c:f>Sheet1!$J$5:$R$5</c:f>
                <c:numCache>
                  <c:formatCode>General</c:formatCode>
                  <c:ptCount val="9"/>
                  <c:pt idx="0">
                    <c:v>2.11</c:v>
                  </c:pt>
                  <c:pt idx="1">
                    <c:v>2.89</c:v>
                  </c:pt>
                  <c:pt idx="2">
                    <c:v>1.36</c:v>
                  </c:pt>
                  <c:pt idx="3">
                    <c:v>1.14</c:v>
                  </c:pt>
                  <c:pt idx="4">
                    <c:v>0.97</c:v>
                  </c:pt>
                  <c:pt idx="5">
                    <c:v>1.95</c:v>
                  </c:pt>
                  <c:pt idx="6">
                    <c:v>1.7</c:v>
                  </c:pt>
                  <c:pt idx="7">
                    <c:v>1.89</c:v>
                  </c:pt>
                  <c:pt idx="8">
                    <c:v>1.98</c:v>
                  </c:pt>
                </c:numCache>
              </c:numRef>
            </c:minus>
          </c:errBars>
          <c:xVal>
            <c:numRef>
              <c:f>Sheet1!$J$1:$R$1</c:f>
              <c:numCache>
                <c:formatCode>General</c:formatCode>
                <c:ptCount val="9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</c:numCache>
            </c:numRef>
          </c:xVal>
          <c:yVal>
            <c:numRef>
              <c:f>Sheet1!$J$2:$R$2</c:f>
              <c:numCache>
                <c:formatCode>General</c:formatCode>
                <c:ptCount val="9"/>
                <c:pt idx="0">
                  <c:v>10.65</c:v>
                </c:pt>
                <c:pt idx="1">
                  <c:v>14.78</c:v>
                </c:pt>
                <c:pt idx="2">
                  <c:v>15.0</c:v>
                </c:pt>
                <c:pt idx="3">
                  <c:v>15.31</c:v>
                </c:pt>
                <c:pt idx="4">
                  <c:v>19.32</c:v>
                </c:pt>
                <c:pt idx="5">
                  <c:v>19.67</c:v>
                </c:pt>
                <c:pt idx="6">
                  <c:v>24.23</c:v>
                </c:pt>
                <c:pt idx="7">
                  <c:v>25.93</c:v>
                </c:pt>
                <c:pt idx="8">
                  <c:v>27.73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Sheet1!$I$3</c:f>
              <c:strCache>
                <c:ptCount val="1"/>
                <c:pt idx="0">
                  <c:v>Vps21</c:v>
                </c:pt>
              </c:strCache>
            </c:strRef>
          </c:tx>
          <c:marker>
            <c:symbol val="triangle"/>
            <c:size val="5"/>
          </c:marker>
          <c:errBars>
            <c:errDir val="y"/>
            <c:errBarType val="both"/>
            <c:errValType val="cust"/>
            <c:noEndCap val="0"/>
            <c:plus>
              <c:numRef>
                <c:f>Sheet1!$J$6:$R$6</c:f>
                <c:numCache>
                  <c:formatCode>General</c:formatCode>
                  <c:ptCount val="9"/>
                  <c:pt idx="0">
                    <c:v>2.8</c:v>
                  </c:pt>
                  <c:pt idx="1">
                    <c:v>0.98</c:v>
                  </c:pt>
                  <c:pt idx="2">
                    <c:v>1.94</c:v>
                  </c:pt>
                  <c:pt idx="3">
                    <c:v>3.6</c:v>
                  </c:pt>
                  <c:pt idx="4">
                    <c:v>5.02</c:v>
                  </c:pt>
                  <c:pt idx="5">
                    <c:v>0.51</c:v>
                  </c:pt>
                  <c:pt idx="6">
                    <c:v>0.49</c:v>
                  </c:pt>
                  <c:pt idx="7">
                    <c:v>2.13</c:v>
                  </c:pt>
                  <c:pt idx="8">
                    <c:v>2.83</c:v>
                  </c:pt>
                </c:numCache>
              </c:numRef>
            </c:plus>
            <c:minus>
              <c:numRef>
                <c:f>Sheet1!$J$6:$R$6</c:f>
                <c:numCache>
                  <c:formatCode>General</c:formatCode>
                  <c:ptCount val="9"/>
                  <c:pt idx="0">
                    <c:v>2.8</c:v>
                  </c:pt>
                  <c:pt idx="1">
                    <c:v>0.98</c:v>
                  </c:pt>
                  <c:pt idx="2">
                    <c:v>1.94</c:v>
                  </c:pt>
                  <c:pt idx="3">
                    <c:v>3.6</c:v>
                  </c:pt>
                  <c:pt idx="4">
                    <c:v>5.02</c:v>
                  </c:pt>
                  <c:pt idx="5">
                    <c:v>0.51</c:v>
                  </c:pt>
                  <c:pt idx="6">
                    <c:v>0.49</c:v>
                  </c:pt>
                  <c:pt idx="7">
                    <c:v>2.13</c:v>
                  </c:pt>
                  <c:pt idx="8">
                    <c:v>2.83</c:v>
                  </c:pt>
                </c:numCache>
              </c:numRef>
            </c:minus>
          </c:errBars>
          <c:xVal>
            <c:numRef>
              <c:f>Sheet1!$J$1:$R$1</c:f>
              <c:numCache>
                <c:formatCode>General</c:formatCode>
                <c:ptCount val="9"/>
                <c:pt idx="0">
                  <c:v>0.0</c:v>
                </c:pt>
                <c:pt idx="1">
                  <c:v>5.0</c:v>
                </c:pt>
                <c:pt idx="2">
                  <c:v>10.0</c:v>
                </c:pt>
                <c:pt idx="3">
                  <c:v>15.0</c:v>
                </c:pt>
                <c:pt idx="4">
                  <c:v>20.0</c:v>
                </c:pt>
                <c:pt idx="5">
                  <c:v>25.0</c:v>
                </c:pt>
                <c:pt idx="6">
                  <c:v>30.0</c:v>
                </c:pt>
                <c:pt idx="7">
                  <c:v>35.0</c:v>
                </c:pt>
                <c:pt idx="8">
                  <c:v>40.0</c:v>
                </c:pt>
              </c:numCache>
            </c:numRef>
          </c:xVal>
          <c:yVal>
            <c:numRef>
              <c:f>Sheet1!$J$3:$R$3</c:f>
              <c:numCache>
                <c:formatCode>General</c:formatCode>
                <c:ptCount val="9"/>
                <c:pt idx="0">
                  <c:v>70.63</c:v>
                </c:pt>
                <c:pt idx="1">
                  <c:v>55.89</c:v>
                </c:pt>
                <c:pt idx="2">
                  <c:v>52.73</c:v>
                </c:pt>
                <c:pt idx="3">
                  <c:v>49.21</c:v>
                </c:pt>
                <c:pt idx="4">
                  <c:v>43.89</c:v>
                </c:pt>
                <c:pt idx="5">
                  <c:v>41.39</c:v>
                </c:pt>
                <c:pt idx="6">
                  <c:v>36.24</c:v>
                </c:pt>
                <c:pt idx="7">
                  <c:v>34.07</c:v>
                </c:pt>
                <c:pt idx="8">
                  <c:v>32.27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627832"/>
        <c:axId val="2103056968"/>
      </c:scatterChart>
      <c:valAx>
        <c:axId val="2096627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(min)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103056968"/>
        <c:crosses val="autoZero"/>
        <c:crossBetween val="midCat"/>
      </c:valAx>
      <c:valAx>
        <c:axId val="2103056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Colocalization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6627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24151400717525"/>
          <c:y val="0.0756229619024894"/>
          <c:w val="0.10682208810228"/>
          <c:h val="0.0962288236697685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520699</xdr:colOff>
      <xdr:row>11</xdr:row>
      <xdr:rowOff>12700</xdr:rowOff>
    </xdr:from>
    <xdr:to>
      <xdr:col>17</xdr:col>
      <xdr:colOff>279400</xdr:colOff>
      <xdr:row>37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topLeftCell="A7" workbookViewId="0">
      <selection activeCell="R41" sqref="R41"/>
    </sheetView>
  </sheetViews>
  <sheetFormatPr baseColWidth="10" defaultRowHeight="15" x14ac:dyDescent="0"/>
  <sheetData>
    <row r="1" spans="1:18">
      <c r="A1" t="s">
        <v>2</v>
      </c>
      <c r="J1">
        <v>0</v>
      </c>
      <c r="K1">
        <v>5</v>
      </c>
      <c r="L1">
        <v>10</v>
      </c>
      <c r="M1">
        <v>15</v>
      </c>
      <c r="N1">
        <v>20</v>
      </c>
      <c r="O1">
        <v>25</v>
      </c>
      <c r="P1">
        <v>30</v>
      </c>
      <c r="Q1">
        <v>35</v>
      </c>
      <c r="R1">
        <v>40</v>
      </c>
    </row>
    <row r="2" spans="1:18">
      <c r="A2" s="2" t="s">
        <v>0</v>
      </c>
      <c r="B2" t="s">
        <v>1</v>
      </c>
      <c r="D2" t="s">
        <v>14</v>
      </c>
      <c r="E2" s="2" t="s">
        <v>10</v>
      </c>
      <c r="F2" t="s">
        <v>1</v>
      </c>
      <c r="H2" t="s">
        <v>14</v>
      </c>
      <c r="I2" t="s">
        <v>11</v>
      </c>
      <c r="J2">
        <v>10.65</v>
      </c>
      <c r="K2">
        <v>14.78</v>
      </c>
      <c r="L2">
        <v>15</v>
      </c>
      <c r="M2">
        <v>15.31</v>
      </c>
      <c r="N2">
        <v>19.32</v>
      </c>
      <c r="O2">
        <v>19.670000000000002</v>
      </c>
      <c r="P2">
        <v>24.23</v>
      </c>
      <c r="Q2">
        <v>25.93</v>
      </c>
      <c r="R2">
        <v>27.73</v>
      </c>
    </row>
    <row r="3" spans="1:18">
      <c r="A3">
        <v>16</v>
      </c>
      <c r="B3">
        <v>2</v>
      </c>
      <c r="C3">
        <f>B3/A3</f>
        <v>0.125</v>
      </c>
      <c r="E3">
        <v>46</v>
      </c>
      <c r="F3">
        <v>32</v>
      </c>
      <c r="G3">
        <f>F3/E3</f>
        <v>0.69565217391304346</v>
      </c>
      <c r="I3" t="s">
        <v>12</v>
      </c>
      <c r="J3">
        <v>70.63</v>
      </c>
      <c r="K3">
        <v>55.89</v>
      </c>
      <c r="L3">
        <v>52.73</v>
      </c>
      <c r="M3">
        <v>49.21</v>
      </c>
      <c r="N3">
        <v>43.89</v>
      </c>
      <c r="O3">
        <v>41.39</v>
      </c>
      <c r="P3">
        <v>36.24</v>
      </c>
      <c r="Q3">
        <v>34.07</v>
      </c>
      <c r="R3">
        <v>32.270000000000003</v>
      </c>
    </row>
    <row r="4" spans="1:18">
      <c r="A4">
        <v>17</v>
      </c>
      <c r="B4">
        <v>2</v>
      </c>
      <c r="C4">
        <f t="shared" ref="C4:C48" si="0">B4/A4</f>
        <v>0.11764705882352941</v>
      </c>
      <c r="E4">
        <v>47</v>
      </c>
      <c r="F4">
        <v>35</v>
      </c>
      <c r="G4">
        <f t="shared" ref="G4:G25" si="1">F4/E4</f>
        <v>0.74468085106382975</v>
      </c>
    </row>
    <row r="5" spans="1:18">
      <c r="A5">
        <v>26</v>
      </c>
      <c r="B5">
        <v>2</v>
      </c>
      <c r="C5">
        <f t="shared" si="0"/>
        <v>7.6923076923076927E-2</v>
      </c>
      <c r="E5">
        <v>56</v>
      </c>
      <c r="F5">
        <v>38</v>
      </c>
      <c r="G5">
        <f t="shared" si="1"/>
        <v>0.6785714285714286</v>
      </c>
      <c r="J5">
        <v>2.11</v>
      </c>
      <c r="K5">
        <v>2.89</v>
      </c>
      <c r="L5">
        <v>1.36</v>
      </c>
      <c r="M5">
        <v>1.1399999999999999</v>
      </c>
      <c r="N5">
        <v>0.97</v>
      </c>
      <c r="O5">
        <v>1.95</v>
      </c>
      <c r="P5">
        <v>1.7</v>
      </c>
      <c r="Q5">
        <v>1.89</v>
      </c>
      <c r="R5">
        <v>1.98</v>
      </c>
    </row>
    <row r="6" spans="1:18">
      <c r="C6" s="1">
        <f>AVERAGE(C3:C5)</f>
        <v>0.10652337858220211</v>
      </c>
      <c r="D6">
        <f>_xlfn.STDEV.P(C3:C5)</f>
        <v>2.114473661410125E-2</v>
      </c>
      <c r="G6" s="1">
        <f>AVERAGE(G3:G5)</f>
        <v>0.70630148451610053</v>
      </c>
      <c r="H6">
        <f>_xlfn.STDEV.P(G3:G5)</f>
        <v>2.8019871493994968E-2</v>
      </c>
      <c r="J6">
        <v>2.8</v>
      </c>
      <c r="K6">
        <v>0.98</v>
      </c>
      <c r="L6">
        <v>1.94</v>
      </c>
      <c r="M6">
        <v>3.6</v>
      </c>
      <c r="N6">
        <v>5.0199999999999996</v>
      </c>
      <c r="O6">
        <v>0.51</v>
      </c>
      <c r="P6">
        <v>0.49</v>
      </c>
      <c r="Q6">
        <v>2.13</v>
      </c>
      <c r="R6">
        <v>2.83</v>
      </c>
    </row>
    <row r="7" spans="1:18">
      <c r="A7" t="s">
        <v>3</v>
      </c>
      <c r="E7" t="s">
        <v>3</v>
      </c>
    </row>
    <row r="8" spans="1:18">
      <c r="A8">
        <v>18</v>
      </c>
      <c r="B8">
        <v>2</v>
      </c>
      <c r="C8">
        <f t="shared" si="0"/>
        <v>0.1111111111111111</v>
      </c>
      <c r="E8">
        <v>52</v>
      </c>
      <c r="F8">
        <v>29</v>
      </c>
      <c r="G8">
        <f t="shared" si="1"/>
        <v>0.55769230769230771</v>
      </c>
    </row>
    <row r="9" spans="1:18">
      <c r="A9">
        <v>20</v>
      </c>
      <c r="B9">
        <v>3</v>
      </c>
      <c r="C9">
        <f t="shared" si="0"/>
        <v>0.15</v>
      </c>
      <c r="E9">
        <v>56</v>
      </c>
      <c r="F9">
        <v>32</v>
      </c>
      <c r="G9">
        <f t="shared" si="1"/>
        <v>0.5714285714285714</v>
      </c>
    </row>
    <row r="10" spans="1:18">
      <c r="A10">
        <v>11</v>
      </c>
      <c r="B10">
        <v>2</v>
      </c>
      <c r="C10">
        <f t="shared" si="0"/>
        <v>0.18181818181818182</v>
      </c>
      <c r="E10">
        <v>42</v>
      </c>
      <c r="F10">
        <v>23</v>
      </c>
      <c r="G10">
        <f t="shared" si="1"/>
        <v>0.54761904761904767</v>
      </c>
    </row>
    <row r="11" spans="1:18">
      <c r="C11" s="1">
        <f>AVERAGE(C8:C10)</f>
        <v>0.14764309764309763</v>
      </c>
      <c r="D11">
        <f>_xlfn.STDEV.P(C8:C10)</f>
        <v>2.8914110782726325E-2</v>
      </c>
      <c r="G11" s="1">
        <f>AVERAGE(G8:G10)</f>
        <v>0.55891330891330893</v>
      </c>
      <c r="H11">
        <f>_xlfn.STDEV.P(G8:G10)</f>
        <v>9.7584660336664988E-3</v>
      </c>
    </row>
    <row r="12" spans="1:18">
      <c r="A12" t="s">
        <v>4</v>
      </c>
      <c r="E12" t="s">
        <v>4</v>
      </c>
    </row>
    <row r="13" spans="1:18">
      <c r="A13">
        <v>18</v>
      </c>
      <c r="B13">
        <v>3</v>
      </c>
      <c r="C13">
        <f t="shared" si="0"/>
        <v>0.16666666666666666</v>
      </c>
      <c r="E13">
        <v>52</v>
      </c>
      <c r="F13">
        <v>28</v>
      </c>
      <c r="G13">
        <f t="shared" si="1"/>
        <v>0.53846153846153844</v>
      </c>
    </row>
    <row r="14" spans="1:18">
      <c r="A14">
        <v>30</v>
      </c>
      <c r="B14">
        <v>4</v>
      </c>
      <c r="C14">
        <f t="shared" si="0"/>
        <v>0.13333333333333333</v>
      </c>
      <c r="E14">
        <v>46</v>
      </c>
      <c r="F14">
        <v>25</v>
      </c>
      <c r="G14">
        <f t="shared" si="1"/>
        <v>0.54347826086956519</v>
      </c>
    </row>
    <row r="15" spans="1:18">
      <c r="A15">
        <v>40</v>
      </c>
      <c r="B15">
        <v>6</v>
      </c>
      <c r="C15">
        <f t="shared" si="0"/>
        <v>0.15</v>
      </c>
      <c r="E15">
        <v>48</v>
      </c>
      <c r="F15">
        <v>24</v>
      </c>
      <c r="G15">
        <f t="shared" si="1"/>
        <v>0.5</v>
      </c>
    </row>
    <row r="16" spans="1:18">
      <c r="C16" s="1">
        <f>AVERAGE(C13:C15)</f>
        <v>0.15</v>
      </c>
      <c r="D16">
        <f>_xlfn.STDEV.P(C13:C15)</f>
        <v>1.3608276348795431E-2</v>
      </c>
      <c r="G16" s="1">
        <f>AVERAGE(G13:G15)</f>
        <v>0.52731326644370125</v>
      </c>
      <c r="H16">
        <f>_xlfn.STDEV.P(G13:G15)</f>
        <v>1.9421684938890005E-2</v>
      </c>
    </row>
    <row r="17" spans="1:8">
      <c r="A17" t="s">
        <v>5</v>
      </c>
      <c r="E17" t="s">
        <v>5</v>
      </c>
    </row>
    <row r="18" spans="1:8">
      <c r="A18">
        <v>36</v>
      </c>
      <c r="B18">
        <v>5</v>
      </c>
      <c r="C18">
        <f t="shared" si="0"/>
        <v>0.1388888888888889</v>
      </c>
      <c r="E18">
        <v>41</v>
      </c>
      <c r="F18">
        <v>22</v>
      </c>
      <c r="G18">
        <f t="shared" si="1"/>
        <v>0.53658536585365857</v>
      </c>
    </row>
    <row r="19" spans="1:8">
      <c r="A19">
        <v>26</v>
      </c>
      <c r="B19">
        <v>4</v>
      </c>
      <c r="C19">
        <f t="shared" si="0"/>
        <v>0.15384615384615385</v>
      </c>
      <c r="E19">
        <v>58</v>
      </c>
      <c r="F19">
        <v>26</v>
      </c>
      <c r="G19">
        <f t="shared" si="1"/>
        <v>0.44827586206896552</v>
      </c>
    </row>
    <row r="20" spans="1:8">
      <c r="A20">
        <v>30</v>
      </c>
      <c r="B20">
        <v>5</v>
      </c>
      <c r="C20">
        <f t="shared" si="0"/>
        <v>0.16666666666666666</v>
      </c>
      <c r="E20">
        <v>57</v>
      </c>
      <c r="F20">
        <v>28</v>
      </c>
      <c r="G20">
        <f t="shared" si="1"/>
        <v>0.49122807017543857</v>
      </c>
    </row>
    <row r="21" spans="1:8">
      <c r="C21" s="1">
        <f>AVERAGE(C18:C20)</f>
        <v>0.15313390313390315</v>
      </c>
      <c r="D21">
        <f>_xlfn.STDEV.P(C18:C20)</f>
        <v>1.1351408440533632E-2</v>
      </c>
      <c r="G21" s="1">
        <f>AVERAGE(G18:G20)</f>
        <v>0.49202976603268755</v>
      </c>
      <c r="H21">
        <f>_xlfn.STDEV.P(G18:G20)</f>
        <v>3.6056660520726043E-2</v>
      </c>
    </row>
    <row r="22" spans="1:8">
      <c r="A22" t="s">
        <v>6</v>
      </c>
      <c r="E22" t="s">
        <v>6</v>
      </c>
    </row>
    <row r="23" spans="1:8">
      <c r="A23">
        <v>20</v>
      </c>
      <c r="B23">
        <v>4</v>
      </c>
      <c r="C23">
        <f t="shared" si="0"/>
        <v>0.2</v>
      </c>
      <c r="E23">
        <v>66</v>
      </c>
      <c r="F23">
        <v>26</v>
      </c>
      <c r="G23">
        <f t="shared" si="1"/>
        <v>0.39393939393939392</v>
      </c>
    </row>
    <row r="24" spans="1:8">
      <c r="A24">
        <v>39</v>
      </c>
      <c r="B24">
        <v>7</v>
      </c>
      <c r="C24">
        <f t="shared" si="0"/>
        <v>0.17948717948717949</v>
      </c>
      <c r="E24">
        <v>55</v>
      </c>
      <c r="F24">
        <v>28</v>
      </c>
      <c r="G24">
        <f t="shared" si="1"/>
        <v>0.50909090909090904</v>
      </c>
    </row>
    <row r="25" spans="1:8">
      <c r="A25">
        <v>30</v>
      </c>
      <c r="B25">
        <v>6</v>
      </c>
      <c r="C25">
        <f t="shared" si="0"/>
        <v>0.2</v>
      </c>
      <c r="E25">
        <v>58</v>
      </c>
      <c r="F25">
        <v>24</v>
      </c>
      <c r="G25">
        <f t="shared" si="1"/>
        <v>0.41379310344827586</v>
      </c>
    </row>
    <row r="26" spans="1:8">
      <c r="C26" s="1">
        <f>AVERAGE(C23:C25)</f>
        <v>0.19316239316239314</v>
      </c>
      <c r="D26">
        <f>_xlfn.STDEV.P(C23:C25)</f>
        <v>9.6698363239186031E-3</v>
      </c>
      <c r="G26" s="1">
        <f>AVERAGE(G23:G25)</f>
        <v>0.43894113549285962</v>
      </c>
      <c r="H26">
        <f>_xlfn.STDEV.P(G23:G25)</f>
        <v>5.0261220950874597E-2</v>
      </c>
    </row>
    <row r="27" spans="1:8">
      <c r="A27" t="s">
        <v>7</v>
      </c>
      <c r="E27" t="s">
        <v>7</v>
      </c>
    </row>
    <row r="28" spans="1:8">
      <c r="A28">
        <v>35</v>
      </c>
      <c r="B28">
        <v>7</v>
      </c>
      <c r="C28">
        <f t="shared" si="0"/>
        <v>0.2</v>
      </c>
      <c r="E28">
        <v>60</v>
      </c>
      <c r="F28">
        <v>25</v>
      </c>
      <c r="G28">
        <f>F28/E28</f>
        <v>0.41666666666666669</v>
      </c>
    </row>
    <row r="29" spans="1:8">
      <c r="A29">
        <v>32</v>
      </c>
      <c r="B29">
        <v>7</v>
      </c>
      <c r="C29">
        <f t="shared" si="0"/>
        <v>0.21875</v>
      </c>
      <c r="E29">
        <v>55</v>
      </c>
      <c r="F29">
        <v>23</v>
      </c>
      <c r="G29">
        <f t="shared" ref="G29:G30" si="2">F29/E29</f>
        <v>0.41818181818181815</v>
      </c>
    </row>
    <row r="30" spans="1:8">
      <c r="A30">
        <v>35</v>
      </c>
      <c r="B30">
        <v>6</v>
      </c>
      <c r="C30">
        <f t="shared" si="0"/>
        <v>0.17142857142857143</v>
      </c>
      <c r="E30">
        <v>59</v>
      </c>
      <c r="F30">
        <v>24</v>
      </c>
      <c r="G30">
        <f t="shared" si="2"/>
        <v>0.40677966101694918</v>
      </c>
    </row>
    <row r="31" spans="1:8">
      <c r="C31" s="1">
        <f>AVERAGE(C28:C30)</f>
        <v>0.19672619047619047</v>
      </c>
      <c r="D31">
        <f>_xlfn.STDEV.P(C28:C30)</f>
        <v>1.9457094200810897E-2</v>
      </c>
      <c r="G31" s="1">
        <f>AVERAGE(G28:G30)</f>
        <v>0.41387604862181132</v>
      </c>
      <c r="H31">
        <f>_xlfn.STDEV.P(G28:G30)</f>
        <v>5.0558849411550385E-3</v>
      </c>
    </row>
    <row r="33" spans="1:8">
      <c r="A33" t="s">
        <v>8</v>
      </c>
      <c r="E33" t="s">
        <v>8</v>
      </c>
    </row>
    <row r="34" spans="1:8">
      <c r="A34">
        <v>32</v>
      </c>
      <c r="B34">
        <v>7</v>
      </c>
      <c r="C34">
        <f t="shared" si="0"/>
        <v>0.21875</v>
      </c>
      <c r="E34">
        <v>66</v>
      </c>
      <c r="F34">
        <v>24</v>
      </c>
      <c r="G34">
        <f>F34/E34</f>
        <v>0.36363636363636365</v>
      </c>
    </row>
    <row r="35" spans="1:8">
      <c r="A35">
        <v>31</v>
      </c>
      <c r="B35">
        <v>8</v>
      </c>
      <c r="C35">
        <f t="shared" si="0"/>
        <v>0.25806451612903225</v>
      </c>
      <c r="E35">
        <v>68</v>
      </c>
      <c r="F35">
        <v>25</v>
      </c>
      <c r="G35">
        <f t="shared" ref="G35:G48" si="3">F35/E35</f>
        <v>0.36764705882352944</v>
      </c>
    </row>
    <row r="36" spans="1:8">
      <c r="A36">
        <v>28</v>
      </c>
      <c r="B36">
        <v>7</v>
      </c>
      <c r="C36">
        <f t="shared" si="0"/>
        <v>0.25</v>
      </c>
      <c r="E36">
        <v>59</v>
      </c>
      <c r="F36">
        <v>21</v>
      </c>
      <c r="G36">
        <f t="shared" si="3"/>
        <v>0.3559322033898305</v>
      </c>
    </row>
    <row r="37" spans="1:8">
      <c r="C37" s="1">
        <f>AVERAGE(C34:C36)</f>
        <v>0.24227150537634409</v>
      </c>
      <c r="D37">
        <f>_xlfn.STDEV.P(C34:C36)</f>
        <v>1.6954940606912449E-2</v>
      </c>
      <c r="G37" s="1">
        <f>AVERAGE(G34:G36)</f>
        <v>0.36240520861657455</v>
      </c>
      <c r="H37">
        <f>_xlfn.STDEV.P(G34:G36)</f>
        <v>4.861156684725719E-3</v>
      </c>
    </row>
    <row r="38" spans="1:8">
      <c r="C38" s="1"/>
      <c r="G38" s="1"/>
    </row>
    <row r="39" spans="1:8">
      <c r="A39" t="s">
        <v>13</v>
      </c>
      <c r="C39" s="1"/>
      <c r="E39" t="s">
        <v>13</v>
      </c>
      <c r="G39" s="1"/>
    </row>
    <row r="40" spans="1:8">
      <c r="A40">
        <v>33</v>
      </c>
      <c r="B40">
        <v>8</v>
      </c>
      <c r="C40" s="3">
        <f>B40/A40</f>
        <v>0.24242424242424243</v>
      </c>
      <c r="E40">
        <v>62</v>
      </c>
      <c r="F40">
        <v>21</v>
      </c>
      <c r="G40" s="4">
        <f>F40/E40</f>
        <v>0.33870967741935482</v>
      </c>
    </row>
    <row r="41" spans="1:8">
      <c r="A41">
        <v>32</v>
      </c>
      <c r="B41">
        <v>8</v>
      </c>
      <c r="C41" s="3">
        <f t="shared" ref="C41:C42" si="4">B41/A41</f>
        <v>0.25</v>
      </c>
      <c r="E41">
        <v>68</v>
      </c>
      <c r="F41">
        <v>25</v>
      </c>
      <c r="G41" s="4">
        <f t="shared" ref="G41:G42" si="5">F41/E41</f>
        <v>0.36764705882352944</v>
      </c>
    </row>
    <row r="42" spans="1:8">
      <c r="A42">
        <v>35</v>
      </c>
      <c r="B42">
        <v>10</v>
      </c>
      <c r="C42" s="3">
        <f t="shared" si="4"/>
        <v>0.2857142857142857</v>
      </c>
      <c r="E42">
        <v>57</v>
      </c>
      <c r="F42">
        <v>18</v>
      </c>
      <c r="G42" s="4">
        <f t="shared" si="5"/>
        <v>0.31578947368421051</v>
      </c>
    </row>
    <row r="43" spans="1:8">
      <c r="C43" s="3"/>
      <c r="G43" s="1"/>
    </row>
    <row r="44" spans="1:8">
      <c r="C44" s="1">
        <f>AVERAGE(C40:C42)</f>
        <v>0.25937950937950938</v>
      </c>
      <c r="D44">
        <f>_xlfn.STDEV.P(C40:C42)</f>
        <v>1.8876587953753424E-2</v>
      </c>
      <c r="G44" s="1">
        <f>AVERAGE(G40:G42)</f>
        <v>0.34071540330903155</v>
      </c>
      <c r="H44">
        <f>_xlfn.STDEV.P(G40:G42)</f>
        <v>2.1218223085810266E-2</v>
      </c>
    </row>
    <row r="45" spans="1:8">
      <c r="A45" t="s">
        <v>9</v>
      </c>
      <c r="E45" t="s">
        <v>9</v>
      </c>
    </row>
    <row r="46" spans="1:8">
      <c r="A46">
        <v>32</v>
      </c>
      <c r="B46">
        <v>8</v>
      </c>
      <c r="C46">
        <f t="shared" si="0"/>
        <v>0.25</v>
      </c>
      <c r="E46">
        <v>56</v>
      </c>
      <c r="F46">
        <v>20</v>
      </c>
      <c r="G46">
        <f t="shared" si="3"/>
        <v>0.35714285714285715</v>
      </c>
    </row>
    <row r="47" spans="1:8">
      <c r="A47">
        <v>27</v>
      </c>
      <c r="B47">
        <v>8</v>
      </c>
      <c r="C47">
        <f t="shared" si="0"/>
        <v>0.29629629629629628</v>
      </c>
      <c r="E47">
        <v>66</v>
      </c>
      <c r="F47">
        <v>19</v>
      </c>
      <c r="G47">
        <f t="shared" si="3"/>
        <v>0.2878787878787879</v>
      </c>
    </row>
    <row r="48" spans="1:8">
      <c r="A48">
        <v>28</v>
      </c>
      <c r="B48">
        <v>8</v>
      </c>
      <c r="C48">
        <f t="shared" si="0"/>
        <v>0.2857142857142857</v>
      </c>
      <c r="E48">
        <v>65</v>
      </c>
      <c r="F48">
        <v>21</v>
      </c>
      <c r="G48">
        <f t="shared" si="3"/>
        <v>0.32307692307692309</v>
      </c>
    </row>
    <row r="49" spans="3:8">
      <c r="C49" s="1">
        <f>AVERAGE(C46:C48)</f>
        <v>0.27733686067019397</v>
      </c>
      <c r="D49">
        <f>_xlfn.STDEV.P(C46:C48)</f>
        <v>1.9806946600719747E-2</v>
      </c>
      <c r="G49" s="1">
        <f>AVERAGE(G46:G48)</f>
        <v>0.32269952269952268</v>
      </c>
      <c r="H49">
        <f>_xlfn.STDEV.P(G46:G48)</f>
        <v>2.8278197090551255E-2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2017-07-29T11:42:34Z</dcterms:created>
  <dcterms:modified xsi:type="dcterms:W3CDTF">2017-08-16T18:44:37Z</dcterms:modified>
</cp:coreProperties>
</file>