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01" i="1"/>
  <c r="N100"/>
  <c r="N99"/>
  <c r="N98"/>
  <c r="N97"/>
  <c r="N96"/>
  <c r="N95"/>
  <c r="N94"/>
  <c r="N93"/>
  <c r="X81"/>
  <c r="X82"/>
  <c r="X83"/>
  <c r="X84"/>
  <c r="X85"/>
  <c r="X86"/>
  <c r="X87"/>
  <c r="X80"/>
  <c r="U69"/>
  <c r="U70"/>
  <c r="U71"/>
  <c r="U72"/>
  <c r="U73"/>
  <c r="U74"/>
  <c r="U75"/>
  <c r="U68"/>
  <c r="N57"/>
  <c r="N58"/>
  <c r="N59"/>
  <c r="N60"/>
  <c r="N61"/>
  <c r="N62"/>
  <c r="N63"/>
  <c r="N56"/>
  <c r="N44"/>
  <c r="N45"/>
  <c r="N46"/>
  <c r="N47"/>
  <c r="N48"/>
  <c r="N49"/>
  <c r="N50"/>
  <c r="E28"/>
  <c r="E29"/>
  <c r="E30"/>
  <c r="E31"/>
  <c r="E32"/>
  <c r="E33"/>
  <c r="E34"/>
  <c r="E35"/>
  <c r="E27"/>
  <c r="W16"/>
  <c r="W18"/>
  <c r="W19"/>
  <c r="W20"/>
  <c r="W21"/>
  <c r="W22"/>
  <c r="W23"/>
  <c r="W24"/>
  <c r="W17"/>
  <c r="Z5"/>
  <c r="Z6"/>
  <c r="Z7"/>
  <c r="Z8"/>
  <c r="Z9"/>
  <c r="Z10"/>
  <c r="Z11"/>
  <c r="Z12"/>
  <c r="Z4"/>
</calcChain>
</file>

<file path=xl/sharedStrings.xml><?xml version="1.0" encoding="utf-8"?>
<sst xmlns="http://schemas.openxmlformats.org/spreadsheetml/2006/main" count="136" uniqueCount="44">
  <si>
    <t>Figure 2B</t>
  </si>
  <si>
    <t>WT+ vector</t>
  </si>
  <si>
    <t>Average</t>
  </si>
  <si>
    <t>Std Error</t>
  </si>
  <si>
    <t>AUG</t>
  </si>
  <si>
    <t>UUG</t>
  </si>
  <si>
    <t>UUG/AUG</t>
  </si>
  <si>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0.0001</t>
    </r>
  </si>
  <si>
    <t>SE of ratio</t>
  </si>
  <si>
    <t>WT+ SUI3-2</t>
  </si>
  <si>
    <t>K3E+ SUI3-2</t>
  </si>
  <si>
    <t>K4D+ SUI3-2</t>
  </si>
  <si>
    <t>T6D+ SUI3-2</t>
  </si>
  <si>
    <t>T6R+ SUI3-2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</si>
  <si>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G8+ SUI3-2</t>
    </r>
  </si>
  <si>
    <t>R13P+ SUI3-2</t>
  </si>
  <si>
    <t>G15D+ SUI3-2</t>
  </si>
  <si>
    <t>Figure 2C</t>
  </si>
  <si>
    <t>WT</t>
  </si>
  <si>
    <t>K3E</t>
  </si>
  <si>
    <t>K4D</t>
  </si>
  <si>
    <t>T6D</t>
  </si>
  <si>
    <t>T6R</t>
  </si>
  <si>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G8</t>
    </r>
  </si>
  <si>
    <t>R13P</t>
  </si>
  <si>
    <t>G15D</t>
  </si>
  <si>
    <t>Figure 2D</t>
  </si>
  <si>
    <t>∆G8</t>
  </si>
  <si>
    <r>
      <t xml:space="preserve">AUG </t>
    </r>
    <r>
      <rPr>
        <b/>
        <i/>
        <sz val="12"/>
        <color theme="1"/>
        <rFont val="Calibri"/>
        <family val="2"/>
        <scheme val="minor"/>
      </rPr>
      <t xml:space="preserve">HIS4-lacZ </t>
    </r>
    <r>
      <rPr>
        <b/>
        <sz val="12"/>
        <color theme="1"/>
        <rFont val="Calibri"/>
        <family val="2"/>
        <scheme val="minor"/>
      </rPr>
      <t>Expression</t>
    </r>
  </si>
  <si>
    <r>
      <t xml:space="preserve">UUG </t>
    </r>
    <r>
      <rPr>
        <b/>
        <i/>
        <sz val="12"/>
        <color theme="1"/>
        <rFont val="Calibri"/>
        <family val="2"/>
        <scheme val="minor"/>
      </rPr>
      <t>HIS4-lacZ</t>
    </r>
    <r>
      <rPr>
        <b/>
        <sz val="12"/>
        <color theme="1"/>
        <rFont val="Calibri"/>
        <family val="2"/>
        <scheme val="minor"/>
      </rPr>
      <t xml:space="preserve"> Expression</t>
    </r>
  </si>
  <si>
    <t>Normalized eIF1 levels, relative to WT</t>
  </si>
  <si>
    <r>
      <rPr>
        <b/>
        <i/>
        <sz val="12"/>
        <color theme="1"/>
        <rFont val="Calibri"/>
        <family val="2"/>
        <scheme val="minor"/>
      </rPr>
      <t xml:space="preserve">SUI1-lacZ </t>
    </r>
    <r>
      <rPr>
        <b/>
        <sz val="12"/>
        <color theme="1"/>
        <rFont val="Calibri"/>
        <family val="2"/>
        <scheme val="minor"/>
      </rPr>
      <t>(native context) expression</t>
    </r>
  </si>
  <si>
    <r>
      <rPr>
        <b/>
        <i/>
        <sz val="12"/>
        <color theme="1"/>
        <rFont val="Calibri"/>
        <family val="2"/>
        <scheme val="minor"/>
      </rPr>
      <t>SUI1-lacZ</t>
    </r>
    <r>
      <rPr>
        <b/>
        <sz val="12"/>
        <color theme="1"/>
        <rFont val="Calibri"/>
        <family val="2"/>
        <scheme val="minor"/>
      </rPr>
      <t xml:space="preserve"> (poor context) expression</t>
    </r>
  </si>
  <si>
    <t>P-value</t>
  </si>
  <si>
    <r>
      <rPr>
        <b/>
        <i/>
        <sz val="12"/>
        <color theme="1"/>
        <rFont val="Calibri"/>
        <family val="2"/>
        <scheme val="minor"/>
      </rPr>
      <t xml:space="preserve">SUI1-lacZ </t>
    </r>
    <r>
      <rPr>
        <b/>
        <sz val="12"/>
        <color theme="1"/>
        <rFont val="Calibri"/>
        <family val="2"/>
        <scheme val="minor"/>
      </rPr>
      <t>(optimum context) expression</t>
    </r>
  </si>
  <si>
    <t>Biological replicate 1</t>
  </si>
  <si>
    <t>Biological replicate 2</t>
  </si>
  <si>
    <t>Biological replicate 3</t>
  </si>
  <si>
    <t>Technical replicate 1</t>
  </si>
  <si>
    <t>Technical replicate 2</t>
  </si>
  <si>
    <t>(1X)</t>
  </si>
  <si>
    <t>(2X)</t>
  </si>
  <si>
    <r>
      <t xml:space="preserve"> </t>
    </r>
    <r>
      <rPr>
        <b/>
        <i/>
        <sz val="12"/>
        <color theme="1"/>
        <rFont val="Calibri"/>
        <family val="2"/>
        <scheme val="minor"/>
      </rPr>
      <t xml:space="preserve">GCN4-lacZ </t>
    </r>
    <r>
      <rPr>
        <b/>
        <sz val="12"/>
        <color theme="1"/>
        <rFont val="Calibri"/>
        <family val="2"/>
        <scheme val="minor"/>
      </rPr>
      <t>Expression</t>
    </r>
  </si>
  <si>
    <t>Figure 2-figure supplement 1C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</si>
</sst>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00"/>
    <numFmt numFmtId="166" formatCode="0.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name val="Calibri"/>
      <family val="2"/>
      <scheme val="minor"/>
    </font>
    <font>
      <b/>
      <sz val="11"/>
      <name val="Symbol"/>
      <family val="1"/>
      <charset val="2"/>
    </font>
    <font>
      <sz val="11"/>
      <name val="Calibri"/>
      <family val="2"/>
      <scheme val="minor"/>
    </font>
    <font>
      <b/>
      <sz val="11"/>
      <color rgb="FFA51B9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0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10" fillId="0" borderId="0" xfId="0" applyFont="1"/>
    <xf numFmtId="0" fontId="12" fillId="0" borderId="0" xfId="0" applyFont="1" applyFill="1"/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0" fillId="0" borderId="0" xfId="0" applyFill="1" applyAlignment="1">
      <alignment horizontal="right"/>
    </xf>
    <xf numFmtId="166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ont="1" applyFill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FFFFCC"/>
      <color rgb="FFCCFF99"/>
      <color rgb="FFCCEC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1"/>
  <sheetViews>
    <sheetView tabSelected="1" topLeftCell="A88" workbookViewId="0">
      <selection activeCell="O104" sqref="O104"/>
    </sheetView>
  </sheetViews>
  <sheetFormatPr defaultRowHeight="14.4"/>
  <cols>
    <col min="24" max="24" width="10.5546875" bestFit="1" customWidth="1"/>
    <col min="27" max="27" width="10.5546875" bestFit="1" customWidth="1"/>
  </cols>
  <sheetData>
    <row r="1" spans="1:27" ht="18">
      <c r="A1" s="32" t="s">
        <v>0</v>
      </c>
      <c r="B1" s="33"/>
    </row>
    <row r="2" spans="1:27" ht="15.6">
      <c r="I2" s="34" t="s">
        <v>28</v>
      </c>
      <c r="J2" s="34"/>
      <c r="K2" s="34"/>
      <c r="L2" s="34"/>
      <c r="M2" s="34"/>
    </row>
    <row r="3" spans="1:27">
      <c r="Z3" s="4" t="s">
        <v>2</v>
      </c>
      <c r="AA3" s="4" t="s">
        <v>3</v>
      </c>
    </row>
    <row r="4" spans="1:27">
      <c r="A4" s="2" t="s">
        <v>1</v>
      </c>
      <c r="B4" s="2"/>
      <c r="C4" s="1">
        <v>873</v>
      </c>
      <c r="D4" s="1">
        <v>804</v>
      </c>
      <c r="E4" s="1">
        <v>701</v>
      </c>
      <c r="F4" s="1">
        <v>806</v>
      </c>
      <c r="G4" s="1">
        <v>676</v>
      </c>
      <c r="Z4" s="28">
        <f>AVERAGE(C4:Y4)</f>
        <v>772</v>
      </c>
      <c r="AA4" s="16">
        <v>40.802879800327823</v>
      </c>
    </row>
    <row r="5" spans="1:27">
      <c r="A5" s="2" t="s">
        <v>9</v>
      </c>
      <c r="B5" s="2"/>
      <c r="C5" s="1">
        <v>2360</v>
      </c>
      <c r="D5" s="1">
        <v>2248</v>
      </c>
      <c r="E5" s="1">
        <v>2147</v>
      </c>
      <c r="F5" s="1">
        <v>2076</v>
      </c>
      <c r="G5" s="1">
        <v>1937</v>
      </c>
      <c r="H5" s="1">
        <v>2023</v>
      </c>
      <c r="I5" s="1">
        <v>1669</v>
      </c>
      <c r="J5" s="1">
        <v>2196</v>
      </c>
      <c r="K5" s="1">
        <v>1992</v>
      </c>
      <c r="L5" s="1">
        <v>1987</v>
      </c>
      <c r="M5" s="1">
        <v>1876</v>
      </c>
      <c r="N5" s="1">
        <v>2016</v>
      </c>
      <c r="O5" s="1">
        <v>2611</v>
      </c>
      <c r="P5" s="1">
        <v>1704</v>
      </c>
      <c r="Q5" s="1">
        <v>1812</v>
      </c>
      <c r="R5" s="1">
        <v>1501</v>
      </c>
      <c r="S5" s="1">
        <v>1560</v>
      </c>
      <c r="T5" s="1">
        <v>1533</v>
      </c>
      <c r="U5" s="1">
        <v>1633</v>
      </c>
      <c r="V5" s="1">
        <v>1609</v>
      </c>
      <c r="W5" s="1">
        <v>1505</v>
      </c>
      <c r="X5" s="1">
        <v>1942</v>
      </c>
      <c r="Y5" s="1">
        <v>1444</v>
      </c>
      <c r="Z5" s="28">
        <f t="shared" ref="Z5:Z12" si="0">AVERAGE(C5:Y5)</f>
        <v>1886.1304347826087</v>
      </c>
      <c r="AA5" s="16">
        <v>65.729241974909399</v>
      </c>
    </row>
    <row r="6" spans="1:27">
      <c r="A6" s="2" t="s">
        <v>10</v>
      </c>
      <c r="B6" s="2"/>
      <c r="C6" s="1">
        <v>3025</v>
      </c>
      <c r="D6" s="1">
        <v>2296</v>
      </c>
      <c r="E6" s="1">
        <v>1677</v>
      </c>
      <c r="F6" s="1">
        <v>2920</v>
      </c>
      <c r="G6" s="1">
        <v>2095</v>
      </c>
      <c r="H6" s="1">
        <v>1295</v>
      </c>
      <c r="I6" s="1">
        <v>1752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8">
        <f t="shared" si="0"/>
        <v>2151.4285714285716</v>
      </c>
      <c r="AA6" s="16">
        <v>263.2579081534891</v>
      </c>
    </row>
    <row r="7" spans="1:27">
      <c r="A7" s="2" t="s">
        <v>11</v>
      </c>
      <c r="B7" s="2"/>
      <c r="C7" s="1">
        <v>1890</v>
      </c>
      <c r="D7" s="1">
        <v>1859</v>
      </c>
      <c r="E7" s="1">
        <v>2033</v>
      </c>
      <c r="F7" s="1">
        <v>1986</v>
      </c>
      <c r="G7" s="1">
        <v>1435</v>
      </c>
      <c r="H7" s="1">
        <v>1305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28">
        <f t="shared" si="0"/>
        <v>1751.3333333333333</v>
      </c>
      <c r="AA7" s="16">
        <v>136.31340021799943</v>
      </c>
    </row>
    <row r="8" spans="1:27">
      <c r="A8" s="2" t="s">
        <v>12</v>
      </c>
      <c r="B8" s="2"/>
      <c r="C8" s="1">
        <v>1794</v>
      </c>
      <c r="D8" s="1">
        <v>2025</v>
      </c>
      <c r="E8" s="1">
        <v>1952</v>
      </c>
      <c r="F8" s="1">
        <v>1982</v>
      </c>
      <c r="G8" s="1">
        <v>1462</v>
      </c>
      <c r="H8" s="1">
        <v>1602</v>
      </c>
      <c r="I8" s="1">
        <v>1761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8">
        <f t="shared" si="0"/>
        <v>1796.8571428571429</v>
      </c>
      <c r="AA8" s="16">
        <v>85.25775036175547</v>
      </c>
    </row>
    <row r="9" spans="1:27">
      <c r="A9" s="2" t="s">
        <v>13</v>
      </c>
      <c r="B9" s="2"/>
      <c r="C9" s="1">
        <v>1604</v>
      </c>
      <c r="D9" s="1">
        <v>1532</v>
      </c>
      <c r="E9" s="1">
        <v>1886</v>
      </c>
      <c r="F9" s="1">
        <v>1942</v>
      </c>
      <c r="G9" s="1">
        <v>1798</v>
      </c>
      <c r="H9" s="1">
        <v>1813</v>
      </c>
      <c r="I9" s="1">
        <v>2191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28">
        <f t="shared" si="0"/>
        <v>1823.7142857142858</v>
      </c>
      <c r="AA9" s="16">
        <v>89.255863398148932</v>
      </c>
    </row>
    <row r="10" spans="1:27">
      <c r="A10" s="2" t="s">
        <v>14</v>
      </c>
      <c r="B10" s="2"/>
      <c r="C10" s="1">
        <v>2089</v>
      </c>
      <c r="D10" s="1">
        <v>1916</v>
      </c>
      <c r="E10" s="1">
        <v>1380</v>
      </c>
      <c r="F10" s="1">
        <v>1321</v>
      </c>
      <c r="G10" s="1">
        <v>1306</v>
      </c>
      <c r="H10" s="1">
        <v>1254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28">
        <f t="shared" si="0"/>
        <v>1544.3333333333333</v>
      </c>
      <c r="AA10" s="16">
        <v>162.02896867285418</v>
      </c>
    </row>
    <row r="11" spans="1:27">
      <c r="A11" s="2" t="s">
        <v>15</v>
      </c>
      <c r="B11" s="2"/>
      <c r="C11" s="1">
        <v>1508</v>
      </c>
      <c r="D11" s="1">
        <v>1909</v>
      </c>
      <c r="E11" s="1">
        <v>1920</v>
      </c>
      <c r="F11" s="1">
        <v>1908</v>
      </c>
      <c r="G11" s="1">
        <v>1260</v>
      </c>
      <c r="H11" s="1">
        <v>1636</v>
      </c>
      <c r="I11" s="1">
        <v>1903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28">
        <f t="shared" si="0"/>
        <v>1720.5714285714287</v>
      </c>
      <c r="AA11" s="16">
        <v>106.45574483501309</v>
      </c>
    </row>
    <row r="12" spans="1:27">
      <c r="A12" s="2" t="s">
        <v>16</v>
      </c>
      <c r="B12" s="2"/>
      <c r="C12" s="1">
        <v>2210</v>
      </c>
      <c r="D12" s="1">
        <v>1605</v>
      </c>
      <c r="E12" s="1">
        <v>1973</v>
      </c>
      <c r="F12" s="1">
        <v>2413</v>
      </c>
      <c r="G12" s="1">
        <v>1268</v>
      </c>
      <c r="H12" s="1">
        <v>1687</v>
      </c>
      <c r="I12" s="1">
        <v>1743</v>
      </c>
      <c r="J12" s="1">
        <v>1423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28">
        <f t="shared" si="0"/>
        <v>1790.25</v>
      </c>
      <c r="AA12" s="16">
        <v>146.85986183468614</v>
      </c>
    </row>
    <row r="13" spans="1:27">
      <c r="A13" s="2"/>
      <c r="B13" s="2"/>
    </row>
    <row r="14" spans="1:27" ht="15.6">
      <c r="A14" s="2"/>
      <c r="B14" s="2"/>
      <c r="I14" s="34" t="s">
        <v>29</v>
      </c>
      <c r="J14" s="34"/>
      <c r="K14" s="34"/>
      <c r="L14" s="34"/>
      <c r="M14" s="34"/>
    </row>
    <row r="15" spans="1:27">
      <c r="A15" s="2"/>
      <c r="B15" s="2"/>
      <c r="W15" s="4" t="s">
        <v>2</v>
      </c>
      <c r="X15" s="4" t="s">
        <v>3</v>
      </c>
      <c r="Z15" s="2"/>
      <c r="AA15" s="2"/>
    </row>
    <row r="16" spans="1:27">
      <c r="A16" s="2" t="s">
        <v>1</v>
      </c>
      <c r="B16" s="2"/>
      <c r="C16" s="1">
        <v>21</v>
      </c>
      <c r="D16" s="1">
        <v>23</v>
      </c>
      <c r="E16" s="1">
        <v>25</v>
      </c>
      <c r="F16" s="1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28">
        <f>AVERAGE(C16:V16)</f>
        <v>22.25</v>
      </c>
      <c r="X16" s="16">
        <v>1.2817085448603152</v>
      </c>
      <c r="Y16" s="1"/>
    </row>
    <row r="17" spans="1:25">
      <c r="A17" s="2" t="s">
        <v>9</v>
      </c>
      <c r="B17" s="2"/>
      <c r="C17" s="1">
        <v>321</v>
      </c>
      <c r="D17" s="1">
        <v>208</v>
      </c>
      <c r="E17" s="1">
        <v>241</v>
      </c>
      <c r="F17" s="1">
        <v>261</v>
      </c>
      <c r="G17" s="1">
        <v>222</v>
      </c>
      <c r="H17" s="1">
        <v>251</v>
      </c>
      <c r="I17" s="1">
        <v>234</v>
      </c>
      <c r="J17" s="1">
        <v>202</v>
      </c>
      <c r="K17" s="1">
        <v>214</v>
      </c>
      <c r="L17" s="1">
        <v>207</v>
      </c>
      <c r="M17" s="1">
        <v>325</v>
      </c>
      <c r="N17" s="1">
        <v>213</v>
      </c>
      <c r="O17" s="1">
        <v>249</v>
      </c>
      <c r="P17" s="1">
        <v>236</v>
      </c>
      <c r="Q17" s="1">
        <v>201</v>
      </c>
      <c r="R17" s="1">
        <v>257</v>
      </c>
      <c r="S17" s="1">
        <v>228</v>
      </c>
      <c r="T17" s="1">
        <v>180</v>
      </c>
      <c r="U17" s="1">
        <v>230</v>
      </c>
      <c r="V17" s="1">
        <v>232</v>
      </c>
      <c r="W17" s="28">
        <f>AVERAGE(C17:V17)</f>
        <v>235.6</v>
      </c>
      <c r="X17" s="16">
        <v>8.3361052480899485</v>
      </c>
      <c r="Y17" s="1"/>
    </row>
    <row r="18" spans="1:25">
      <c r="A18" s="2" t="s">
        <v>10</v>
      </c>
      <c r="B18" s="2"/>
      <c r="C18" s="1">
        <v>146</v>
      </c>
      <c r="D18" s="1">
        <v>204</v>
      </c>
      <c r="E18" s="1">
        <v>203</v>
      </c>
      <c r="F18" s="1">
        <v>103</v>
      </c>
      <c r="G18" s="1">
        <v>130</v>
      </c>
      <c r="H18" s="1">
        <v>129</v>
      </c>
      <c r="J18" s="1"/>
      <c r="K18" s="3"/>
      <c r="W18" s="28">
        <f t="shared" ref="W18:W24" si="1">AVERAGE(C18:V18)</f>
        <v>152.5</v>
      </c>
      <c r="X18" s="16">
        <v>18.712597088764031</v>
      </c>
    </row>
    <row r="19" spans="1:25">
      <c r="A19" s="2" t="s">
        <v>11</v>
      </c>
      <c r="B19" s="2"/>
      <c r="C19" s="1">
        <v>129</v>
      </c>
      <c r="D19" s="1">
        <v>202</v>
      </c>
      <c r="E19" s="1">
        <v>137</v>
      </c>
      <c r="F19" s="1">
        <v>107</v>
      </c>
      <c r="G19" s="1">
        <v>93</v>
      </c>
      <c r="H19" s="1">
        <v>124</v>
      </c>
      <c r="I19" s="1">
        <v>131</v>
      </c>
      <c r="J19" s="1"/>
      <c r="K19" s="3"/>
      <c r="W19" s="16">
        <f t="shared" si="1"/>
        <v>131.85714285714286</v>
      </c>
      <c r="X19" s="16">
        <v>14.084942076713597</v>
      </c>
    </row>
    <row r="20" spans="1:25">
      <c r="A20" s="2" t="s">
        <v>12</v>
      </c>
      <c r="B20" s="2"/>
      <c r="C20" s="1">
        <v>183</v>
      </c>
      <c r="D20" s="1">
        <v>221</v>
      </c>
      <c r="E20" s="1">
        <v>216</v>
      </c>
      <c r="F20" s="1">
        <v>179</v>
      </c>
      <c r="G20" s="1">
        <v>161</v>
      </c>
      <c r="H20" s="1">
        <v>205</v>
      </c>
      <c r="J20" s="1"/>
      <c r="K20" s="3"/>
      <c r="W20" s="16">
        <f t="shared" si="1"/>
        <v>194.16666666666666</v>
      </c>
      <c r="X20" s="16">
        <v>10.524260902573657</v>
      </c>
    </row>
    <row r="21" spans="1:25">
      <c r="A21" s="2" t="s">
        <v>13</v>
      </c>
      <c r="B21" s="2"/>
      <c r="C21" s="1">
        <v>175</v>
      </c>
      <c r="D21" s="1">
        <v>232</v>
      </c>
      <c r="E21" s="1">
        <v>182</v>
      </c>
      <c r="F21" s="1">
        <v>202</v>
      </c>
      <c r="G21" s="1">
        <v>138</v>
      </c>
      <c r="H21" s="1">
        <v>205</v>
      </c>
      <c r="I21" s="1">
        <v>170</v>
      </c>
      <c r="J21" s="1"/>
      <c r="K21" s="3"/>
      <c r="W21" s="16">
        <f t="shared" si="1"/>
        <v>186.28571428571428</v>
      </c>
      <c r="X21" s="16">
        <v>12.278218351278678</v>
      </c>
    </row>
    <row r="22" spans="1:25">
      <c r="A22" s="2" t="s">
        <v>14</v>
      </c>
      <c r="B22" s="2"/>
      <c r="C22" s="1">
        <v>134</v>
      </c>
      <c r="D22" s="1">
        <v>156</v>
      </c>
      <c r="E22" s="1">
        <v>140</v>
      </c>
      <c r="F22" s="1">
        <v>123</v>
      </c>
      <c r="G22" s="1">
        <v>133</v>
      </c>
      <c r="H22" s="1">
        <v>104</v>
      </c>
      <c r="I22" s="1">
        <v>143</v>
      </c>
      <c r="J22" s="1"/>
      <c r="K22" s="3"/>
      <c r="W22" s="16">
        <f t="shared" si="1"/>
        <v>133.28571428571428</v>
      </c>
      <c r="X22" s="16">
        <v>6.7056238639201187</v>
      </c>
    </row>
    <row r="23" spans="1:25">
      <c r="A23" s="2" t="s">
        <v>15</v>
      </c>
      <c r="B23" s="2"/>
      <c r="C23" s="1">
        <v>80</v>
      </c>
      <c r="D23" s="1">
        <v>72</v>
      </c>
      <c r="E23" s="1">
        <v>113</v>
      </c>
      <c r="F23" s="1">
        <v>82</v>
      </c>
      <c r="G23" s="1">
        <v>67</v>
      </c>
      <c r="H23" s="1">
        <v>63</v>
      </c>
      <c r="J23" s="1"/>
      <c r="K23" s="3"/>
      <c r="W23" s="28">
        <f t="shared" si="1"/>
        <v>79.5</v>
      </c>
      <c r="X23" s="16">
        <v>8.0339233423400067</v>
      </c>
    </row>
    <row r="24" spans="1:25">
      <c r="A24" s="2" t="s">
        <v>16</v>
      </c>
      <c r="B24" s="2"/>
      <c r="C24" s="1">
        <v>145</v>
      </c>
      <c r="D24" s="1">
        <v>171</v>
      </c>
      <c r="E24" s="1">
        <v>156</v>
      </c>
      <c r="F24" s="1">
        <v>151</v>
      </c>
      <c r="G24" s="1">
        <v>131</v>
      </c>
      <c r="H24" s="1">
        <v>181</v>
      </c>
      <c r="I24" s="1">
        <v>114</v>
      </c>
      <c r="K24" s="3"/>
      <c r="W24" s="16">
        <f t="shared" si="1"/>
        <v>149.85714285714286</v>
      </c>
      <c r="X24" s="16">
        <v>9.3088329130397067</v>
      </c>
    </row>
    <row r="25" spans="1:25">
      <c r="A25" s="2"/>
      <c r="B25" s="2"/>
    </row>
    <row r="26" spans="1:25">
      <c r="A26" s="2"/>
      <c r="B26" s="2"/>
      <c r="C26" s="4" t="s">
        <v>4</v>
      </c>
      <c r="D26" s="4" t="s">
        <v>5</v>
      </c>
      <c r="E26" s="8" t="s">
        <v>6</v>
      </c>
      <c r="F26" s="7" t="s">
        <v>8</v>
      </c>
      <c r="G26" s="5" t="s">
        <v>33</v>
      </c>
    </row>
    <row r="27" spans="1:25">
      <c r="A27" s="2" t="s">
        <v>1</v>
      </c>
      <c r="B27" s="2"/>
      <c r="C27" s="28">
        <v>772</v>
      </c>
      <c r="D27" s="30">
        <v>22.25</v>
      </c>
      <c r="E27" s="16">
        <f>D27/C27</f>
        <v>2.882124352331606E-2</v>
      </c>
      <c r="F27" s="16">
        <v>2.2000000000000001E-3</v>
      </c>
      <c r="G27" s="6" t="s">
        <v>7</v>
      </c>
    </row>
    <row r="28" spans="1:25">
      <c r="A28" s="2" t="s">
        <v>9</v>
      </c>
      <c r="B28" s="2"/>
      <c r="C28" s="28">
        <v>1886.1304347826087</v>
      </c>
      <c r="D28" s="29">
        <v>235.6</v>
      </c>
      <c r="E28" s="16">
        <f t="shared" ref="E28:E35" si="2">D28/C28</f>
        <v>0.12491182775869619</v>
      </c>
      <c r="F28" s="16">
        <v>6.1999999999999998E-3</v>
      </c>
      <c r="G28" s="6"/>
    </row>
    <row r="29" spans="1:25">
      <c r="A29" s="2" t="s">
        <v>10</v>
      </c>
      <c r="B29" s="2"/>
      <c r="C29" s="28">
        <v>2151.4285714285716</v>
      </c>
      <c r="D29" s="29">
        <v>152.5</v>
      </c>
      <c r="E29" s="16">
        <f t="shared" si="2"/>
        <v>7.0883134130146075E-2</v>
      </c>
      <c r="F29" s="16">
        <v>1.2E-2</v>
      </c>
      <c r="G29" s="18">
        <v>3.8E-3</v>
      </c>
    </row>
    <row r="30" spans="1:25">
      <c r="A30" s="2" t="s">
        <v>11</v>
      </c>
      <c r="B30" s="2"/>
      <c r="C30" s="28">
        <v>1751.3333333333333</v>
      </c>
      <c r="D30" s="16">
        <v>131.85714285714286</v>
      </c>
      <c r="E30" s="16">
        <f t="shared" si="2"/>
        <v>7.5289575289575292E-2</v>
      </c>
      <c r="F30" s="16">
        <v>9.9000000000000008E-3</v>
      </c>
      <c r="G30" s="18">
        <v>2E-3</v>
      </c>
    </row>
    <row r="31" spans="1:25">
      <c r="A31" s="2" t="s">
        <v>12</v>
      </c>
      <c r="B31" s="2"/>
      <c r="C31" s="28">
        <v>1796.8571428571429</v>
      </c>
      <c r="D31" s="16">
        <v>194.16666666666666</v>
      </c>
      <c r="E31" s="16">
        <f t="shared" si="2"/>
        <v>0.10805904489319976</v>
      </c>
      <c r="F31" s="16">
        <v>7.7999999999999996E-3</v>
      </c>
      <c r="G31" s="18">
        <v>0.1017</v>
      </c>
    </row>
    <row r="32" spans="1:25">
      <c r="A32" s="2" t="s">
        <v>13</v>
      </c>
      <c r="B32" s="2"/>
      <c r="C32" s="28">
        <v>1823.7142857142858</v>
      </c>
      <c r="D32" s="16">
        <v>186.28571428571428</v>
      </c>
      <c r="E32" s="16">
        <f t="shared" si="2"/>
        <v>0.10214632617891273</v>
      </c>
      <c r="F32" s="16">
        <v>8.3000000000000001E-3</v>
      </c>
      <c r="G32" s="18">
        <v>3.8399999999999997E-2</v>
      </c>
    </row>
    <row r="33" spans="1:16">
      <c r="A33" s="2" t="s">
        <v>14</v>
      </c>
      <c r="B33" s="2"/>
      <c r="C33" s="28">
        <v>1544.3333333333333</v>
      </c>
      <c r="D33" s="16">
        <v>133.28571428571428</v>
      </c>
      <c r="E33" s="16">
        <f t="shared" si="2"/>
        <v>8.6306311862107243E-2</v>
      </c>
      <c r="F33" s="16">
        <v>0.01</v>
      </c>
      <c r="G33" s="18">
        <v>7.6E-3</v>
      </c>
    </row>
    <row r="34" spans="1:16">
      <c r="A34" s="2" t="s">
        <v>15</v>
      </c>
      <c r="B34" s="2"/>
      <c r="C34" s="28">
        <v>1720.5714285714287</v>
      </c>
      <c r="D34" s="29">
        <v>79.5</v>
      </c>
      <c r="E34" s="16">
        <f t="shared" si="2"/>
        <v>4.6205579541680503E-2</v>
      </c>
      <c r="F34" s="16">
        <v>5.4000000000000003E-3</v>
      </c>
      <c r="G34" s="6" t="s">
        <v>7</v>
      </c>
    </row>
    <row r="35" spans="1:16">
      <c r="A35" s="2" t="s">
        <v>16</v>
      </c>
      <c r="B35" s="2"/>
      <c r="C35" s="28">
        <v>1790.25</v>
      </c>
      <c r="D35" s="16">
        <v>149.85714285714286</v>
      </c>
      <c r="E35" s="16">
        <f t="shared" si="2"/>
        <v>8.370738324655376E-2</v>
      </c>
      <c r="F35" s="16">
        <v>8.6E-3</v>
      </c>
      <c r="G35" s="18">
        <v>1.6999999999999999E-3</v>
      </c>
    </row>
    <row r="37" spans="1:16" ht="18">
      <c r="A37" s="32" t="s">
        <v>17</v>
      </c>
      <c r="B37" s="33"/>
    </row>
    <row r="38" spans="1:16" ht="15.6">
      <c r="E38" s="34" t="s">
        <v>30</v>
      </c>
      <c r="F38" s="34"/>
      <c r="G38" s="34"/>
      <c r="H38" s="34"/>
      <c r="I38" s="34"/>
      <c r="J38" s="34"/>
      <c r="K38" s="34"/>
    </row>
    <row r="39" spans="1:16" ht="15.6">
      <c r="E39" s="22"/>
      <c r="F39" s="22"/>
      <c r="G39" s="22"/>
      <c r="H39" s="22"/>
      <c r="I39" s="22"/>
      <c r="J39" s="22"/>
      <c r="K39" s="22"/>
    </row>
    <row r="40" spans="1:16">
      <c r="B40" s="35" t="s">
        <v>35</v>
      </c>
      <c r="C40" s="35"/>
      <c r="D40" s="35"/>
      <c r="E40" s="35"/>
      <c r="F40" s="36" t="s">
        <v>36</v>
      </c>
      <c r="G40" s="36"/>
      <c r="H40" s="36"/>
      <c r="I40" s="36"/>
      <c r="J40" s="37" t="s">
        <v>37</v>
      </c>
      <c r="K40" s="37"/>
      <c r="L40" s="37"/>
      <c r="M40" s="37"/>
    </row>
    <row r="41" spans="1:16">
      <c r="B41" s="35" t="s">
        <v>38</v>
      </c>
      <c r="C41" s="35"/>
      <c r="D41" s="35" t="s">
        <v>39</v>
      </c>
      <c r="E41" s="35"/>
      <c r="F41" s="36" t="s">
        <v>38</v>
      </c>
      <c r="G41" s="36"/>
      <c r="H41" s="36" t="s">
        <v>39</v>
      </c>
      <c r="I41" s="36"/>
      <c r="J41" s="37" t="s">
        <v>38</v>
      </c>
      <c r="K41" s="37"/>
      <c r="L41" s="37" t="s">
        <v>39</v>
      </c>
      <c r="M41" s="37"/>
    </row>
    <row r="42" spans="1:16">
      <c r="B42" s="25" t="s">
        <v>40</v>
      </c>
      <c r="C42" s="25" t="s">
        <v>41</v>
      </c>
      <c r="D42" s="25" t="s">
        <v>40</v>
      </c>
      <c r="E42" s="25" t="s">
        <v>41</v>
      </c>
      <c r="F42" s="26" t="s">
        <v>40</v>
      </c>
      <c r="G42" s="26" t="s">
        <v>41</v>
      </c>
      <c r="H42" s="26" t="s">
        <v>40</v>
      </c>
      <c r="I42" s="26" t="s">
        <v>41</v>
      </c>
      <c r="J42" s="27" t="s">
        <v>40</v>
      </c>
      <c r="K42" s="27" t="s">
        <v>41</v>
      </c>
      <c r="L42" s="27" t="s">
        <v>40</v>
      </c>
      <c r="M42" s="27" t="s">
        <v>41</v>
      </c>
      <c r="N42" s="4" t="s">
        <v>2</v>
      </c>
      <c r="O42" s="4" t="s">
        <v>3</v>
      </c>
      <c r="P42" s="4" t="s">
        <v>33</v>
      </c>
    </row>
    <row r="43" spans="1:16">
      <c r="A43" s="9" t="s">
        <v>18</v>
      </c>
      <c r="B43" s="31">
        <v>1</v>
      </c>
      <c r="C43" s="31">
        <v>1</v>
      </c>
      <c r="D43" s="31">
        <v>1</v>
      </c>
      <c r="E43" s="31">
        <v>1</v>
      </c>
      <c r="F43" s="26">
        <v>1</v>
      </c>
      <c r="G43" s="26">
        <v>1</v>
      </c>
      <c r="H43" s="26">
        <v>1</v>
      </c>
      <c r="I43" s="26">
        <v>1</v>
      </c>
      <c r="J43" s="27">
        <v>1</v>
      </c>
      <c r="K43" s="27">
        <v>1</v>
      </c>
      <c r="L43" s="27">
        <v>1</v>
      </c>
      <c r="M43" s="27">
        <v>1</v>
      </c>
      <c r="N43" s="28">
        <v>1</v>
      </c>
      <c r="O43" s="28"/>
      <c r="P43" s="28"/>
    </row>
    <row r="44" spans="1:16">
      <c r="A44" s="9" t="s">
        <v>19</v>
      </c>
      <c r="B44" s="31">
        <v>0.31</v>
      </c>
      <c r="C44" s="31">
        <v>0.56000000000000005</v>
      </c>
      <c r="D44" s="31">
        <v>0.51</v>
      </c>
      <c r="E44" s="31">
        <v>0.57999999999999996</v>
      </c>
      <c r="F44" s="26">
        <v>0.43</v>
      </c>
      <c r="G44" s="26">
        <v>0.61</v>
      </c>
      <c r="H44" s="26">
        <v>0.34</v>
      </c>
      <c r="I44" s="26">
        <v>0.51</v>
      </c>
      <c r="J44" s="27">
        <v>0.32</v>
      </c>
      <c r="K44" s="27">
        <v>0.38</v>
      </c>
      <c r="L44" s="27">
        <v>0.3</v>
      </c>
      <c r="M44" s="27"/>
      <c r="N44" s="16">
        <f t="shared" ref="N44:N50" si="3">AVERAGE(B44:M44)</f>
        <v>0.44090909090909086</v>
      </c>
      <c r="O44" s="16">
        <v>3.7052787896582E-2</v>
      </c>
      <c r="P44" s="6" t="s">
        <v>7</v>
      </c>
    </row>
    <row r="45" spans="1:16">
      <c r="A45" s="9" t="s">
        <v>20</v>
      </c>
      <c r="B45" s="31">
        <v>0.33</v>
      </c>
      <c r="C45" s="31">
        <v>0.53</v>
      </c>
      <c r="D45" s="31">
        <v>0.54</v>
      </c>
      <c r="E45" s="31">
        <v>0.55000000000000004</v>
      </c>
      <c r="F45" s="26">
        <v>0.44</v>
      </c>
      <c r="G45" s="26">
        <v>0.71</v>
      </c>
      <c r="H45" s="26">
        <v>0.35</v>
      </c>
      <c r="I45" s="26">
        <v>0.44</v>
      </c>
      <c r="J45" s="27">
        <v>0.42</v>
      </c>
      <c r="K45" s="27">
        <v>0.33</v>
      </c>
      <c r="L45" s="27">
        <v>0.39</v>
      </c>
      <c r="M45" s="27"/>
      <c r="N45" s="16">
        <f t="shared" si="3"/>
        <v>0.45727272727272728</v>
      </c>
      <c r="O45" s="16">
        <v>3.6744820290509239E-2</v>
      </c>
      <c r="P45" s="6" t="s">
        <v>7</v>
      </c>
    </row>
    <row r="46" spans="1:16">
      <c r="A46" s="9" t="s">
        <v>21</v>
      </c>
      <c r="B46" s="31">
        <v>0.53</v>
      </c>
      <c r="C46" s="31">
        <v>0.82</v>
      </c>
      <c r="D46" s="31">
        <v>0.86</v>
      </c>
      <c r="E46" s="31">
        <v>0.84</v>
      </c>
      <c r="F46" s="26">
        <v>0.75</v>
      </c>
      <c r="G46" s="26">
        <v>0.89</v>
      </c>
      <c r="H46" s="26">
        <v>0.6</v>
      </c>
      <c r="I46" s="26">
        <v>0.77</v>
      </c>
      <c r="J46" s="27">
        <v>0.55000000000000004</v>
      </c>
      <c r="K46" s="27">
        <v>0.57999999999999996</v>
      </c>
      <c r="L46" s="27">
        <v>0.51</v>
      </c>
      <c r="M46" s="27"/>
      <c r="N46" s="28">
        <f t="shared" si="3"/>
        <v>0.69999999999999984</v>
      </c>
      <c r="O46" s="16">
        <v>4.6368092477478792E-2</v>
      </c>
      <c r="P46" s="6" t="s">
        <v>7</v>
      </c>
    </row>
    <row r="47" spans="1:16">
      <c r="A47" s="9" t="s">
        <v>22</v>
      </c>
      <c r="B47" s="31">
        <v>0.34</v>
      </c>
      <c r="C47" s="31">
        <v>0.51</v>
      </c>
      <c r="D47" s="31">
        <v>0.56999999999999995</v>
      </c>
      <c r="E47" s="31">
        <v>0.53</v>
      </c>
      <c r="F47" s="26">
        <v>0.67</v>
      </c>
      <c r="G47" s="26">
        <v>0.72</v>
      </c>
      <c r="H47" s="26">
        <v>0.53</v>
      </c>
      <c r="I47" s="26">
        <v>0.95</v>
      </c>
      <c r="J47" s="27">
        <v>0.84</v>
      </c>
      <c r="K47" s="27">
        <v>0.71</v>
      </c>
      <c r="L47" s="27">
        <v>0.78</v>
      </c>
      <c r="M47" s="27"/>
      <c r="N47" s="28">
        <f t="shared" si="3"/>
        <v>0.65</v>
      </c>
      <c r="O47" s="16">
        <v>5.5027265968790449E-2</v>
      </c>
      <c r="P47" s="6" t="s">
        <v>7</v>
      </c>
    </row>
    <row r="48" spans="1:16">
      <c r="A48" s="9" t="s">
        <v>23</v>
      </c>
      <c r="B48" s="31">
        <v>0.25</v>
      </c>
      <c r="C48" s="31">
        <v>0.3</v>
      </c>
      <c r="D48" s="31">
        <v>0.62</v>
      </c>
      <c r="E48" s="31">
        <v>0.52</v>
      </c>
      <c r="F48" s="26">
        <v>0.39</v>
      </c>
      <c r="G48" s="26">
        <v>0.4</v>
      </c>
      <c r="H48" s="26">
        <v>0.36</v>
      </c>
      <c r="I48" s="26">
        <v>0.53</v>
      </c>
      <c r="J48" s="27">
        <v>0.48</v>
      </c>
      <c r="K48" s="27">
        <v>0.47</v>
      </c>
      <c r="L48" s="27">
        <v>0.62</v>
      </c>
      <c r="M48" s="27">
        <v>0.3</v>
      </c>
      <c r="N48" s="16">
        <f t="shared" si="3"/>
        <v>0.4366666666666667</v>
      </c>
      <c r="O48" s="16">
        <v>3.7202446674479459E-2</v>
      </c>
      <c r="P48" s="6" t="s">
        <v>7</v>
      </c>
    </row>
    <row r="49" spans="1:16">
      <c r="A49" s="9" t="s">
        <v>24</v>
      </c>
      <c r="B49" s="31">
        <v>0.09</v>
      </c>
      <c r="C49" s="31">
        <v>0.08</v>
      </c>
      <c r="D49" s="31">
        <v>0.23</v>
      </c>
      <c r="E49" s="31">
        <v>0.13</v>
      </c>
      <c r="F49" s="26">
        <v>0.15</v>
      </c>
      <c r="G49" s="26">
        <v>0.11</v>
      </c>
      <c r="H49" s="26">
        <v>0.14000000000000001</v>
      </c>
      <c r="I49" s="26">
        <v>0.14000000000000001</v>
      </c>
      <c r="J49" s="27">
        <v>0.16</v>
      </c>
      <c r="K49" s="27">
        <v>0.11</v>
      </c>
      <c r="L49" s="27">
        <v>0.21</v>
      </c>
      <c r="M49" s="27">
        <v>7.0000000000000007E-2</v>
      </c>
      <c r="N49" s="28">
        <f t="shared" si="3"/>
        <v>0.13500000000000001</v>
      </c>
      <c r="O49" s="16">
        <v>1.4686813110366823E-2</v>
      </c>
      <c r="P49" s="6" t="s">
        <v>7</v>
      </c>
    </row>
    <row r="50" spans="1:16">
      <c r="A50" s="9" t="s">
        <v>25</v>
      </c>
      <c r="B50" s="31">
        <v>0.15</v>
      </c>
      <c r="C50" s="31">
        <v>0.24</v>
      </c>
      <c r="D50" s="31">
        <v>0.38</v>
      </c>
      <c r="E50" s="31">
        <v>0.41</v>
      </c>
      <c r="F50" s="26">
        <v>0.32</v>
      </c>
      <c r="G50" s="26">
        <v>0.31</v>
      </c>
      <c r="H50" s="26">
        <v>0.3</v>
      </c>
      <c r="I50" s="26">
        <v>0.41</v>
      </c>
      <c r="J50" s="27">
        <v>0.32</v>
      </c>
      <c r="K50" s="27">
        <v>0.25</v>
      </c>
      <c r="L50" s="27">
        <v>0.41</v>
      </c>
      <c r="M50" s="27">
        <v>0.16</v>
      </c>
      <c r="N50" s="28">
        <f t="shared" si="3"/>
        <v>0.30499999999999999</v>
      </c>
      <c r="O50" s="16">
        <v>2.7499060840462119E-2</v>
      </c>
      <c r="P50" s="6" t="s">
        <v>7</v>
      </c>
    </row>
    <row r="53" spans="1:16" ht="18">
      <c r="A53" s="32" t="s">
        <v>26</v>
      </c>
      <c r="B53" s="33"/>
    </row>
    <row r="54" spans="1:16" ht="15.6">
      <c r="F54" s="34" t="s">
        <v>31</v>
      </c>
      <c r="G54" s="34"/>
      <c r="H54" s="34"/>
      <c r="I54" s="34"/>
      <c r="J54" s="34"/>
      <c r="K54" s="24"/>
    </row>
    <row r="55" spans="1:16">
      <c r="N55" s="23" t="s">
        <v>2</v>
      </c>
      <c r="O55" s="23" t="s">
        <v>3</v>
      </c>
      <c r="P55" s="23" t="s">
        <v>33</v>
      </c>
    </row>
    <row r="56" spans="1:16">
      <c r="A56" s="2" t="s">
        <v>18</v>
      </c>
      <c r="B56" s="1">
        <v>221</v>
      </c>
      <c r="C56" s="1">
        <v>238</v>
      </c>
      <c r="D56" s="1">
        <v>210</v>
      </c>
      <c r="E56" s="1">
        <v>232</v>
      </c>
      <c r="F56" s="1">
        <v>229</v>
      </c>
      <c r="G56" s="1">
        <v>246</v>
      </c>
      <c r="H56" s="1">
        <v>235</v>
      </c>
      <c r="I56" s="1">
        <v>244</v>
      </c>
      <c r="J56" s="1">
        <v>252</v>
      </c>
      <c r="K56" s="1">
        <v>226</v>
      </c>
      <c r="L56" s="1">
        <v>216</v>
      </c>
      <c r="M56" s="1">
        <v>219</v>
      </c>
      <c r="N56" s="15">
        <f>AVERAGE(B56:M56)</f>
        <v>230.66666666666666</v>
      </c>
      <c r="O56" s="15">
        <v>3.905954365999412</v>
      </c>
      <c r="P56" s="1"/>
    </row>
    <row r="57" spans="1:16">
      <c r="A57" s="2" t="s">
        <v>19</v>
      </c>
      <c r="B57" s="1">
        <v>183</v>
      </c>
      <c r="C57" s="1">
        <v>186</v>
      </c>
      <c r="D57" s="1">
        <v>164</v>
      </c>
      <c r="E57" s="1">
        <v>210</v>
      </c>
      <c r="F57" s="1">
        <v>174</v>
      </c>
      <c r="G57" s="1">
        <v>196</v>
      </c>
      <c r="H57" s="1">
        <v>186</v>
      </c>
      <c r="I57" s="1"/>
      <c r="J57" s="1"/>
      <c r="K57" s="1"/>
      <c r="L57" s="1"/>
      <c r="M57" s="1"/>
      <c r="N57" s="15">
        <f t="shared" ref="N57:N63" si="4">AVERAGE(B57:M57)</f>
        <v>185.57142857142858</v>
      </c>
      <c r="O57" s="15">
        <v>6.035008896542668</v>
      </c>
      <c r="P57" s="17" t="s">
        <v>7</v>
      </c>
    </row>
    <row r="58" spans="1:16">
      <c r="A58" s="2" t="s">
        <v>20</v>
      </c>
      <c r="B58" s="1">
        <v>157</v>
      </c>
      <c r="C58" s="1">
        <v>192</v>
      </c>
      <c r="D58" s="1">
        <v>183</v>
      </c>
      <c r="E58" s="1">
        <v>199</v>
      </c>
      <c r="F58" s="1">
        <v>185</v>
      </c>
      <c r="G58" s="1">
        <v>164</v>
      </c>
      <c r="H58" s="1">
        <v>216</v>
      </c>
      <c r="I58" s="1"/>
      <c r="J58" s="1"/>
      <c r="K58" s="1"/>
      <c r="L58" s="1"/>
      <c r="M58" s="1"/>
      <c r="N58" s="15">
        <f t="shared" si="4"/>
        <v>185.14285714285714</v>
      </c>
      <c r="O58" s="15">
        <v>8.2223324644088827</v>
      </c>
      <c r="P58" s="21">
        <v>4.6010377609590635E-4</v>
      </c>
    </row>
    <row r="59" spans="1:16">
      <c r="A59" s="2" t="s">
        <v>21</v>
      </c>
      <c r="B59" s="1">
        <v>288</v>
      </c>
      <c r="C59" s="1">
        <v>205</v>
      </c>
      <c r="D59" s="1">
        <v>215</v>
      </c>
      <c r="E59" s="1">
        <v>173</v>
      </c>
      <c r="F59" s="1">
        <v>227</v>
      </c>
      <c r="G59" s="1">
        <v>205</v>
      </c>
      <c r="H59" s="1"/>
      <c r="I59" s="1"/>
      <c r="J59" s="1"/>
      <c r="K59" s="1"/>
      <c r="L59" s="1"/>
      <c r="M59" s="1"/>
      <c r="N59" s="15">
        <f t="shared" si="4"/>
        <v>218.83333333333334</v>
      </c>
      <c r="O59" s="15">
        <v>17.145588551656804</v>
      </c>
      <c r="P59" s="20">
        <v>0.49182676615233178</v>
      </c>
    </row>
    <row r="60" spans="1:16">
      <c r="A60" s="2" t="s">
        <v>22</v>
      </c>
      <c r="B60" s="1">
        <v>239</v>
      </c>
      <c r="C60" s="1">
        <v>195</v>
      </c>
      <c r="D60" s="1">
        <v>238</v>
      </c>
      <c r="E60" s="1">
        <v>225</v>
      </c>
      <c r="F60" s="1">
        <v>164</v>
      </c>
      <c r="G60" s="1">
        <v>164</v>
      </c>
      <c r="H60" s="1"/>
      <c r="I60" s="1"/>
      <c r="J60" s="1"/>
      <c r="K60" s="1"/>
      <c r="L60" s="1"/>
      <c r="M60" s="1"/>
      <c r="N60" s="15">
        <f t="shared" si="4"/>
        <v>204.16666666666666</v>
      </c>
      <c r="O60" s="15">
        <v>15.624601637368372</v>
      </c>
      <c r="P60" s="20">
        <v>0.12500995925743999</v>
      </c>
    </row>
    <row r="61" spans="1:16">
      <c r="A61" s="2" t="s">
        <v>27</v>
      </c>
      <c r="B61" s="1">
        <v>184</v>
      </c>
      <c r="C61" s="1">
        <v>185</v>
      </c>
      <c r="D61" s="1">
        <v>167</v>
      </c>
      <c r="E61" s="1">
        <v>177</v>
      </c>
      <c r="F61" s="1">
        <v>202</v>
      </c>
      <c r="G61" s="1"/>
      <c r="H61" s="1"/>
      <c r="I61" s="1"/>
      <c r="J61" s="1"/>
      <c r="K61" s="1"/>
      <c r="L61" s="1"/>
      <c r="M61" s="1"/>
      <c r="N61" s="15">
        <f t="shared" si="4"/>
        <v>183</v>
      </c>
      <c r="O61" s="15">
        <v>6.4128776691903298</v>
      </c>
      <c r="P61" s="21">
        <v>1.4801165297160374E-4</v>
      </c>
    </row>
    <row r="62" spans="1:16">
      <c r="A62" s="2" t="s">
        <v>24</v>
      </c>
      <c r="B62" s="1">
        <v>203</v>
      </c>
      <c r="C62" s="1">
        <v>187</v>
      </c>
      <c r="D62" s="1">
        <v>190</v>
      </c>
      <c r="E62" s="1">
        <v>131</v>
      </c>
      <c r="F62" s="1">
        <v>192</v>
      </c>
      <c r="G62" s="1">
        <v>163</v>
      </c>
      <c r="H62" s="1"/>
      <c r="I62" s="1"/>
      <c r="J62" s="1"/>
      <c r="K62" s="1"/>
      <c r="L62" s="1"/>
      <c r="M62" s="1"/>
      <c r="N62" s="15">
        <f t="shared" si="4"/>
        <v>177.66666666666666</v>
      </c>
      <c r="O62" s="15">
        <v>11.797533453502277</v>
      </c>
      <c r="P62" s="19">
        <v>3.1744286662468372E-3</v>
      </c>
    </row>
    <row r="63" spans="1:16">
      <c r="A63" s="2" t="s">
        <v>25</v>
      </c>
      <c r="B63" s="1">
        <v>170</v>
      </c>
      <c r="C63" s="1">
        <v>168</v>
      </c>
      <c r="D63" s="1">
        <v>198</v>
      </c>
      <c r="E63" s="1">
        <v>156</v>
      </c>
      <c r="F63" s="1">
        <v>134</v>
      </c>
      <c r="G63" s="1"/>
      <c r="H63" s="1"/>
      <c r="I63" s="1"/>
      <c r="J63" s="1"/>
      <c r="K63" s="1"/>
      <c r="L63" s="1"/>
      <c r="M63" s="1"/>
      <c r="N63" s="15">
        <f t="shared" si="4"/>
        <v>165.2</v>
      </c>
      <c r="O63" s="15">
        <v>11.631852818876245</v>
      </c>
      <c r="P63" s="19">
        <v>1.8711439501518834E-3</v>
      </c>
    </row>
    <row r="66" spans="1:26" ht="15.6">
      <c r="F66" s="34" t="s">
        <v>32</v>
      </c>
      <c r="G66" s="34"/>
      <c r="H66" s="34"/>
      <c r="I66" s="34"/>
      <c r="J66" s="34"/>
    </row>
    <row r="67" spans="1:26">
      <c r="U67" s="23" t="s">
        <v>2</v>
      </c>
      <c r="V67" s="23" t="s">
        <v>3</v>
      </c>
      <c r="W67" s="23" t="s">
        <v>33</v>
      </c>
    </row>
    <row r="68" spans="1:26">
      <c r="A68" s="2" t="s">
        <v>18</v>
      </c>
      <c r="B68" s="10">
        <v>225</v>
      </c>
      <c r="C68" s="10">
        <v>137</v>
      </c>
      <c r="D68" s="10">
        <v>160</v>
      </c>
      <c r="E68" s="10">
        <v>173</v>
      </c>
      <c r="F68" s="10">
        <v>150</v>
      </c>
      <c r="G68" s="10">
        <v>144</v>
      </c>
      <c r="H68" s="10">
        <v>149</v>
      </c>
      <c r="I68" s="10">
        <v>161</v>
      </c>
      <c r="J68" s="10">
        <v>160</v>
      </c>
      <c r="K68" s="10">
        <v>180</v>
      </c>
      <c r="L68" s="10">
        <v>163</v>
      </c>
      <c r="M68" s="10">
        <v>152</v>
      </c>
      <c r="N68" s="10">
        <v>208</v>
      </c>
      <c r="O68" s="10">
        <v>227</v>
      </c>
      <c r="P68" s="10">
        <v>165</v>
      </c>
      <c r="Q68" s="11">
        <v>197</v>
      </c>
      <c r="R68" s="10">
        <v>147</v>
      </c>
      <c r="S68" s="10">
        <v>170</v>
      </c>
      <c r="T68" s="10">
        <v>171</v>
      </c>
      <c r="U68" s="15">
        <f>AVERAGE(B68:T68)</f>
        <v>170.47368421052633</v>
      </c>
      <c r="V68" s="15">
        <v>6.181949464431665</v>
      </c>
    </row>
    <row r="69" spans="1:26">
      <c r="A69" s="2" t="s">
        <v>19</v>
      </c>
      <c r="B69" s="10">
        <v>126</v>
      </c>
      <c r="C69" s="10">
        <v>147</v>
      </c>
      <c r="D69" s="10">
        <v>138</v>
      </c>
      <c r="E69" s="10">
        <v>140</v>
      </c>
      <c r="F69" s="10">
        <v>99</v>
      </c>
      <c r="G69" s="10">
        <v>130</v>
      </c>
      <c r="H69" s="10">
        <v>179</v>
      </c>
      <c r="J69" s="10"/>
      <c r="K69" s="10"/>
      <c r="L69" s="10"/>
      <c r="M69" s="10"/>
      <c r="N69" s="10"/>
      <c r="O69" s="10"/>
      <c r="P69" s="10"/>
      <c r="Q69" s="1"/>
      <c r="R69" s="10"/>
      <c r="S69" s="10"/>
      <c r="T69" s="10"/>
      <c r="U69">
        <f t="shared" ref="U69:U75" si="5">AVERAGE(B69:T69)</f>
        <v>137</v>
      </c>
      <c r="V69" s="15">
        <v>9.84116534423136</v>
      </c>
      <c r="W69" s="15">
        <v>1.012125256308978E-2</v>
      </c>
    </row>
    <row r="70" spans="1:26">
      <c r="A70" s="2" t="s">
        <v>20</v>
      </c>
      <c r="B70" s="10">
        <v>120</v>
      </c>
      <c r="C70" s="10">
        <v>140</v>
      </c>
      <c r="D70" s="10">
        <v>126</v>
      </c>
      <c r="E70" s="10">
        <v>125</v>
      </c>
      <c r="F70" s="10">
        <v>136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"/>
      <c r="R70" s="1"/>
      <c r="S70" s="1"/>
      <c r="T70" s="1"/>
      <c r="U70">
        <f t="shared" si="5"/>
        <v>129.4</v>
      </c>
      <c r="V70" s="15">
        <v>4.1472882706655225</v>
      </c>
      <c r="W70" s="17" t="s">
        <v>7</v>
      </c>
    </row>
    <row r="71" spans="1:26">
      <c r="A71" s="2" t="s">
        <v>21</v>
      </c>
      <c r="B71" s="10">
        <v>124</v>
      </c>
      <c r="C71" s="10">
        <v>127</v>
      </c>
      <c r="D71" s="10">
        <v>121</v>
      </c>
      <c r="E71" s="10">
        <v>131</v>
      </c>
      <c r="F71" s="10">
        <v>309</v>
      </c>
      <c r="G71" s="10">
        <v>185</v>
      </c>
      <c r="H71" s="10">
        <v>122</v>
      </c>
      <c r="I71" s="10"/>
      <c r="J71" s="10"/>
      <c r="K71" s="10"/>
      <c r="L71" s="10"/>
      <c r="M71" s="10"/>
      <c r="N71" s="10"/>
      <c r="O71" s="10"/>
      <c r="P71" s="10"/>
      <c r="Q71" s="1"/>
      <c r="R71" s="12"/>
      <c r="S71" s="1"/>
      <c r="T71" s="1"/>
      <c r="U71" s="15">
        <f t="shared" si="5"/>
        <v>159.85714285714286</v>
      </c>
      <c r="V71" s="15">
        <v>28.384645605436894</v>
      </c>
      <c r="W71" s="15">
        <v>0.70611514460569347</v>
      </c>
    </row>
    <row r="72" spans="1:26">
      <c r="A72" s="2" t="s">
        <v>22</v>
      </c>
      <c r="B72" s="10">
        <v>135</v>
      </c>
      <c r="C72" s="10">
        <v>172</v>
      </c>
      <c r="D72" s="10">
        <v>156</v>
      </c>
      <c r="E72" s="10">
        <v>190</v>
      </c>
      <c r="F72" s="10">
        <v>209</v>
      </c>
      <c r="G72" s="10">
        <v>146</v>
      </c>
      <c r="I72" s="10"/>
      <c r="J72" s="10"/>
      <c r="K72" s="10"/>
      <c r="L72" s="10"/>
      <c r="M72" s="10"/>
      <c r="N72" s="10"/>
      <c r="O72" s="10"/>
      <c r="P72" s="10"/>
      <c r="Q72" s="1"/>
      <c r="R72" s="1"/>
      <c r="S72" s="1"/>
      <c r="T72" s="1"/>
      <c r="U72">
        <f t="shared" si="5"/>
        <v>168</v>
      </c>
      <c r="V72" s="15">
        <v>12.487172638848842</v>
      </c>
      <c r="W72" s="15">
        <v>0.85257187568655712</v>
      </c>
    </row>
    <row r="73" spans="1:26">
      <c r="A73" s="2" t="s">
        <v>27</v>
      </c>
      <c r="B73" s="10">
        <v>169</v>
      </c>
      <c r="C73" s="10">
        <v>172</v>
      </c>
      <c r="D73" s="10">
        <v>167</v>
      </c>
      <c r="E73" s="10">
        <v>159</v>
      </c>
      <c r="F73" s="10">
        <v>124</v>
      </c>
      <c r="G73" s="10">
        <v>136</v>
      </c>
      <c r="H73" s="10">
        <v>122</v>
      </c>
      <c r="I73" s="10">
        <v>142</v>
      </c>
      <c r="J73" s="13"/>
      <c r="K73" s="13"/>
      <c r="L73" s="13"/>
      <c r="M73" s="13"/>
      <c r="N73" s="13"/>
      <c r="O73" s="13"/>
      <c r="P73" s="13"/>
      <c r="U73">
        <f t="shared" si="5"/>
        <v>148.875</v>
      </c>
      <c r="V73" s="15">
        <v>7.7428475477508192</v>
      </c>
      <c r="W73" s="15">
        <v>3.4652770561671431E-2</v>
      </c>
    </row>
    <row r="74" spans="1:26">
      <c r="A74" s="2" t="s">
        <v>24</v>
      </c>
      <c r="B74" s="10">
        <v>108</v>
      </c>
      <c r="C74" s="10">
        <v>101</v>
      </c>
      <c r="D74" s="10">
        <v>104</v>
      </c>
      <c r="E74" s="10">
        <v>78</v>
      </c>
      <c r="F74" s="10">
        <v>189</v>
      </c>
      <c r="G74" s="10">
        <v>82</v>
      </c>
      <c r="H74" s="10">
        <v>70</v>
      </c>
      <c r="J74" s="13"/>
      <c r="K74" s="13"/>
      <c r="L74" s="13"/>
      <c r="M74" s="13"/>
      <c r="N74" s="13"/>
      <c r="O74" s="13"/>
      <c r="P74" s="13"/>
      <c r="U74" s="15">
        <f t="shared" si="5"/>
        <v>104.57142857142857</v>
      </c>
      <c r="V74" s="15">
        <v>16.295646201463207</v>
      </c>
      <c r="W74" s="15">
        <v>3.6582809810361315E-3</v>
      </c>
    </row>
    <row r="75" spans="1:26">
      <c r="A75" s="2" t="s">
        <v>25</v>
      </c>
      <c r="B75" s="10">
        <v>128</v>
      </c>
      <c r="C75" s="10">
        <v>148</v>
      </c>
      <c r="D75" s="10">
        <v>140</v>
      </c>
      <c r="E75" s="10">
        <v>161</v>
      </c>
      <c r="F75" s="10">
        <v>91</v>
      </c>
      <c r="G75" s="10">
        <v>108</v>
      </c>
      <c r="H75" s="10">
        <v>111</v>
      </c>
      <c r="I75" s="10">
        <v>90</v>
      </c>
      <c r="J75" s="13"/>
      <c r="K75" s="13"/>
      <c r="L75" s="13"/>
      <c r="M75" s="13"/>
      <c r="N75" s="13"/>
      <c r="O75" s="13"/>
      <c r="P75" s="13"/>
      <c r="U75">
        <f t="shared" si="5"/>
        <v>122.125</v>
      </c>
      <c r="V75" s="15">
        <v>9.9796409490058497</v>
      </c>
      <c r="W75">
        <v>7.5011513120533792E-4</v>
      </c>
    </row>
    <row r="78" spans="1:26" ht="15.6">
      <c r="F78" s="34" t="s">
        <v>34</v>
      </c>
      <c r="G78" s="34"/>
      <c r="H78" s="34"/>
      <c r="I78" s="34"/>
      <c r="J78" s="34"/>
    </row>
    <row r="79" spans="1:26">
      <c r="X79" s="2" t="s">
        <v>2</v>
      </c>
      <c r="Y79" s="2" t="s">
        <v>3</v>
      </c>
      <c r="Z79" s="2" t="s">
        <v>33</v>
      </c>
    </row>
    <row r="80" spans="1:26">
      <c r="A80" s="2" t="s">
        <v>18</v>
      </c>
      <c r="B80" s="1">
        <v>410</v>
      </c>
      <c r="C80" s="1">
        <v>430</v>
      </c>
      <c r="D80" s="1">
        <v>448</v>
      </c>
      <c r="E80" s="1">
        <v>454</v>
      </c>
      <c r="F80" s="1">
        <v>386</v>
      </c>
      <c r="G80" s="1">
        <v>451</v>
      </c>
      <c r="H80" s="1">
        <v>422</v>
      </c>
      <c r="I80" s="1">
        <v>394</v>
      </c>
      <c r="J80" s="1">
        <v>387</v>
      </c>
      <c r="K80" s="1">
        <v>474</v>
      </c>
      <c r="L80" s="1">
        <v>407</v>
      </c>
      <c r="M80" s="11">
        <v>347</v>
      </c>
      <c r="N80" s="11">
        <v>546</v>
      </c>
      <c r="O80" s="11">
        <v>447</v>
      </c>
      <c r="P80" s="11">
        <v>352</v>
      </c>
      <c r="Q80" s="11">
        <v>342</v>
      </c>
      <c r="R80" s="11">
        <v>280</v>
      </c>
      <c r="S80" s="11">
        <v>261</v>
      </c>
      <c r="T80" s="11">
        <v>334</v>
      </c>
      <c r="U80" s="10">
        <v>410</v>
      </c>
      <c r="V80" s="10">
        <v>387</v>
      </c>
      <c r="W80" s="10">
        <v>376</v>
      </c>
      <c r="X80">
        <f>AVERAGE(B80:W80)</f>
        <v>397.5</v>
      </c>
      <c r="Y80" s="15">
        <v>13.973920967965386</v>
      </c>
    </row>
    <row r="81" spans="1:26">
      <c r="A81" s="2" t="s">
        <v>19</v>
      </c>
      <c r="B81" s="1">
        <v>466</v>
      </c>
      <c r="C81" s="1">
        <v>401</v>
      </c>
      <c r="D81" s="1">
        <v>388</v>
      </c>
      <c r="E81" s="1">
        <v>423</v>
      </c>
      <c r="F81" s="11">
        <v>410</v>
      </c>
      <c r="G81" s="11">
        <v>332</v>
      </c>
      <c r="H81" s="11">
        <v>429</v>
      </c>
      <c r="I81" s="11">
        <v>367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4"/>
      <c r="U81" s="1"/>
      <c r="X81">
        <f t="shared" ref="X81:X87" si="6">AVERAGE(B81:W81)</f>
        <v>402</v>
      </c>
      <c r="Y81" s="15">
        <v>15.454227142125525</v>
      </c>
      <c r="Z81" s="15">
        <v>0.82302814162553917</v>
      </c>
    </row>
    <row r="82" spans="1:26">
      <c r="A82" s="2" t="s">
        <v>20</v>
      </c>
      <c r="B82" s="1">
        <v>314</v>
      </c>
      <c r="C82" s="1">
        <v>420</v>
      </c>
      <c r="D82" s="1">
        <v>485</v>
      </c>
      <c r="E82" s="10">
        <v>333</v>
      </c>
      <c r="F82" s="10">
        <v>522</v>
      </c>
      <c r="G82" s="10">
        <v>419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4"/>
      <c r="U82" s="1"/>
      <c r="X82">
        <f t="shared" si="6"/>
        <v>415.5</v>
      </c>
      <c r="Y82" s="15">
        <v>36.505082157943704</v>
      </c>
      <c r="Z82" s="15">
        <v>0.63299075008258221</v>
      </c>
    </row>
    <row r="83" spans="1:26">
      <c r="A83" s="2" t="s">
        <v>21</v>
      </c>
      <c r="B83" s="1">
        <v>325</v>
      </c>
      <c r="C83" s="1">
        <v>501</v>
      </c>
      <c r="D83" s="1">
        <v>495</v>
      </c>
      <c r="E83" s="10">
        <v>441</v>
      </c>
      <c r="F83" s="10">
        <v>445</v>
      </c>
      <c r="G83" s="1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4"/>
      <c r="U83" s="1"/>
      <c r="X83">
        <f t="shared" si="6"/>
        <v>441.4</v>
      </c>
      <c r="Y83" s="15">
        <v>35.344023540055495</v>
      </c>
      <c r="Z83" s="15">
        <v>0.25271861633212478</v>
      </c>
    </row>
    <row r="84" spans="1:26">
      <c r="A84" s="2" t="s">
        <v>22</v>
      </c>
      <c r="B84" s="1">
        <v>453</v>
      </c>
      <c r="C84" s="1">
        <v>480</v>
      </c>
      <c r="D84" s="1">
        <v>406</v>
      </c>
      <c r="E84" s="1">
        <v>353</v>
      </c>
      <c r="F84" s="10">
        <v>330</v>
      </c>
      <c r="G84" s="10">
        <v>331</v>
      </c>
      <c r="H84" s="10">
        <v>337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4"/>
      <c r="U84" s="1"/>
      <c r="X84" s="15">
        <f t="shared" si="6"/>
        <v>384.28571428571428</v>
      </c>
      <c r="Y84" s="15">
        <v>25.46550018921581</v>
      </c>
      <c r="Z84" s="15">
        <v>0.63775287331389585</v>
      </c>
    </row>
    <row r="85" spans="1:26">
      <c r="A85" s="2" t="s">
        <v>27</v>
      </c>
      <c r="B85" s="1">
        <v>433</v>
      </c>
      <c r="C85" s="1">
        <v>475</v>
      </c>
      <c r="D85" s="1">
        <v>350</v>
      </c>
      <c r="E85" s="11">
        <v>501</v>
      </c>
      <c r="F85" s="11">
        <v>419</v>
      </c>
      <c r="G85" s="11">
        <v>471</v>
      </c>
      <c r="H85" s="11">
        <v>465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4"/>
      <c r="U85" s="1"/>
      <c r="X85" s="15">
        <f t="shared" si="6"/>
        <v>444.85714285714283</v>
      </c>
      <c r="Y85" s="15">
        <v>20.378793249248787</v>
      </c>
      <c r="Z85" s="15">
        <v>6.308455550297104E-2</v>
      </c>
    </row>
    <row r="86" spans="1:26">
      <c r="A86" s="2" t="s">
        <v>24</v>
      </c>
      <c r="B86" s="1">
        <v>355</v>
      </c>
      <c r="C86" s="1">
        <v>453</v>
      </c>
      <c r="D86" s="1">
        <v>442</v>
      </c>
      <c r="E86" s="1">
        <v>406</v>
      </c>
      <c r="F86" s="11">
        <v>302</v>
      </c>
      <c r="G86" s="11">
        <v>304</v>
      </c>
      <c r="H86" s="11">
        <v>313</v>
      </c>
      <c r="I86" s="11">
        <v>309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4"/>
      <c r="U86" s="1"/>
      <c r="X86">
        <f t="shared" si="6"/>
        <v>360.5</v>
      </c>
      <c r="Y86" s="15">
        <v>24.305754670198819</v>
      </c>
      <c r="Z86" s="15">
        <v>0.18666124452692368</v>
      </c>
    </row>
    <row r="87" spans="1:26">
      <c r="A87" s="2" t="s">
        <v>25</v>
      </c>
      <c r="B87" s="10">
        <v>378</v>
      </c>
      <c r="C87" s="10">
        <v>429</v>
      </c>
      <c r="D87" s="10">
        <v>312</v>
      </c>
      <c r="E87" s="10">
        <v>380</v>
      </c>
      <c r="F87" s="10">
        <v>397</v>
      </c>
      <c r="G87" s="10">
        <v>390</v>
      </c>
      <c r="H87" s="10">
        <v>333</v>
      </c>
      <c r="I87" s="10"/>
      <c r="J87" s="10"/>
      <c r="K87" s="10"/>
      <c r="L87" s="10"/>
      <c r="M87" s="10"/>
      <c r="N87" s="10"/>
      <c r="O87" s="10"/>
      <c r="P87" s="10"/>
      <c r="Q87" s="1"/>
      <c r="R87" s="1"/>
      <c r="S87" s="1"/>
      <c r="T87" s="14"/>
      <c r="U87" s="1"/>
      <c r="X87" s="15">
        <f t="shared" si="6"/>
        <v>374.14285714285717</v>
      </c>
      <c r="Y87" s="15">
        <v>16.144269349081497</v>
      </c>
      <c r="Z87" s="15">
        <v>0.26463997454964594</v>
      </c>
    </row>
    <row r="90" spans="1:26" ht="18">
      <c r="A90" s="38" t="s">
        <v>43</v>
      </c>
      <c r="B90" s="38"/>
      <c r="C90" s="38"/>
      <c r="D90" s="38"/>
    </row>
    <row r="91" spans="1:26" ht="15.6">
      <c r="E91" s="34" t="s">
        <v>42</v>
      </c>
      <c r="F91" s="34"/>
      <c r="G91" s="34"/>
      <c r="H91" s="34"/>
      <c r="I91" s="34"/>
    </row>
    <row r="92" spans="1:26">
      <c r="N92" s="23" t="s">
        <v>2</v>
      </c>
      <c r="O92" s="23" t="s">
        <v>3</v>
      </c>
      <c r="P92" s="23" t="s">
        <v>33</v>
      </c>
    </row>
    <row r="93" spans="1:26">
      <c r="A93" s="2" t="s">
        <v>1</v>
      </c>
      <c r="B93" s="2"/>
      <c r="C93">
        <v>57</v>
      </c>
      <c r="D93">
        <v>50</v>
      </c>
      <c r="E93">
        <v>55</v>
      </c>
      <c r="F93">
        <v>50</v>
      </c>
      <c r="N93" s="39">
        <f>AVERAGE(C93:M93)</f>
        <v>53</v>
      </c>
      <c r="O93" s="39">
        <v>2.057240510988692</v>
      </c>
      <c r="P93" s="17" t="s">
        <v>7</v>
      </c>
    </row>
    <row r="94" spans="1:26">
      <c r="A94" s="2" t="s">
        <v>9</v>
      </c>
      <c r="B94" s="2"/>
      <c r="C94">
        <v>133</v>
      </c>
      <c r="D94">
        <v>136</v>
      </c>
      <c r="E94">
        <v>170</v>
      </c>
      <c r="F94">
        <v>130</v>
      </c>
      <c r="G94">
        <v>120</v>
      </c>
      <c r="H94">
        <v>134</v>
      </c>
      <c r="I94">
        <v>122</v>
      </c>
      <c r="J94">
        <v>123</v>
      </c>
      <c r="K94">
        <v>152</v>
      </c>
      <c r="L94">
        <v>145</v>
      </c>
      <c r="M94">
        <v>162</v>
      </c>
      <c r="N94" s="39">
        <f t="shared" ref="N94:N101" si="7">AVERAGE(C94:M94)</f>
        <v>138.81818181818181</v>
      </c>
      <c r="O94" s="39">
        <v>5.2493851392533042</v>
      </c>
    </row>
    <row r="95" spans="1:26">
      <c r="A95" s="2" t="s">
        <v>10</v>
      </c>
      <c r="B95" s="2"/>
      <c r="C95">
        <v>131</v>
      </c>
      <c r="D95">
        <v>128</v>
      </c>
      <c r="E95">
        <v>169</v>
      </c>
      <c r="F95">
        <v>116</v>
      </c>
      <c r="G95">
        <v>87</v>
      </c>
      <c r="H95">
        <v>130</v>
      </c>
      <c r="N95" s="39">
        <f t="shared" si="7"/>
        <v>126.83333333333333</v>
      </c>
      <c r="O95" s="39">
        <v>11.850817364180532</v>
      </c>
      <c r="P95" s="15">
        <v>0.34719676095567509</v>
      </c>
    </row>
    <row r="96" spans="1:26">
      <c r="A96" s="2" t="s">
        <v>11</v>
      </c>
      <c r="B96" s="2"/>
      <c r="C96">
        <v>131</v>
      </c>
      <c r="D96">
        <v>152</v>
      </c>
      <c r="E96">
        <v>139</v>
      </c>
      <c r="F96">
        <v>196</v>
      </c>
      <c r="G96">
        <v>105</v>
      </c>
      <c r="H96">
        <v>125</v>
      </c>
      <c r="N96" s="39">
        <f t="shared" si="7"/>
        <v>141.33333333333334</v>
      </c>
      <c r="O96" s="39">
        <v>13.858752140290084</v>
      </c>
      <c r="P96" s="15">
        <v>0.85886542074779437</v>
      </c>
    </row>
    <row r="97" spans="1:16">
      <c r="A97" s="2" t="s">
        <v>12</v>
      </c>
      <c r="B97" s="2"/>
      <c r="C97">
        <v>140</v>
      </c>
      <c r="D97">
        <v>194</v>
      </c>
      <c r="E97">
        <v>170</v>
      </c>
      <c r="F97">
        <v>176</v>
      </c>
      <c r="N97" s="39">
        <f t="shared" si="7"/>
        <v>170</v>
      </c>
      <c r="O97" s="39">
        <v>12.976846428117716</v>
      </c>
      <c r="P97" s="15">
        <v>6.0439987080076196E-2</v>
      </c>
    </row>
    <row r="98" spans="1:16">
      <c r="A98" s="2" t="s">
        <v>13</v>
      </c>
      <c r="B98" s="2"/>
      <c r="C98">
        <v>140</v>
      </c>
      <c r="D98">
        <v>113</v>
      </c>
      <c r="E98">
        <v>192</v>
      </c>
      <c r="F98">
        <v>197</v>
      </c>
      <c r="N98" s="39">
        <f t="shared" si="7"/>
        <v>160.5</v>
      </c>
      <c r="O98" s="39">
        <v>23.600526777564859</v>
      </c>
      <c r="P98" s="15">
        <v>0.37058716477421394</v>
      </c>
    </row>
    <row r="99" spans="1:16">
      <c r="A99" s="2" t="s">
        <v>14</v>
      </c>
      <c r="B99" s="2"/>
      <c r="C99">
        <v>125</v>
      </c>
      <c r="D99">
        <v>132</v>
      </c>
      <c r="E99">
        <v>148</v>
      </c>
      <c r="F99">
        <v>120</v>
      </c>
      <c r="N99" s="39">
        <f t="shared" si="7"/>
        <v>131.25</v>
      </c>
      <c r="O99" s="39">
        <v>7.053839116757409</v>
      </c>
      <c r="P99" s="15">
        <v>0.36776514019129258</v>
      </c>
    </row>
    <row r="100" spans="1:16">
      <c r="A100" s="2" t="s">
        <v>15</v>
      </c>
      <c r="B100" s="2"/>
      <c r="C100">
        <v>121</v>
      </c>
      <c r="D100">
        <v>65</v>
      </c>
      <c r="E100">
        <v>69</v>
      </c>
      <c r="F100">
        <v>132</v>
      </c>
      <c r="G100">
        <v>144</v>
      </c>
      <c r="H100">
        <v>104</v>
      </c>
      <c r="I100">
        <v>89</v>
      </c>
      <c r="J100">
        <v>124</v>
      </c>
      <c r="K100">
        <v>83</v>
      </c>
      <c r="N100" s="39">
        <f t="shared" si="7"/>
        <v>103.44444444444444</v>
      </c>
      <c r="O100" s="39">
        <v>10.058437661243232</v>
      </c>
      <c r="P100" s="15">
        <v>6.1711202550514708E-3</v>
      </c>
    </row>
    <row r="101" spans="1:16">
      <c r="A101" s="2" t="s">
        <v>16</v>
      </c>
      <c r="B101" s="2"/>
      <c r="C101">
        <v>168</v>
      </c>
      <c r="D101">
        <v>124</v>
      </c>
      <c r="E101">
        <v>122</v>
      </c>
      <c r="F101">
        <v>111</v>
      </c>
      <c r="G101">
        <v>117</v>
      </c>
      <c r="H101">
        <v>175</v>
      </c>
      <c r="N101" s="39">
        <f t="shared" si="7"/>
        <v>136.16666666666666</v>
      </c>
      <c r="O101" s="39">
        <v>12.44358259394768</v>
      </c>
      <c r="P101" s="15">
        <v>0.83692449308825034</v>
      </c>
    </row>
  </sheetData>
  <mergeCells count="20">
    <mergeCell ref="E91:I91"/>
    <mergeCell ref="A90:D90"/>
    <mergeCell ref="F54:J54"/>
    <mergeCell ref="F66:J66"/>
    <mergeCell ref="F78:J78"/>
    <mergeCell ref="B40:E40"/>
    <mergeCell ref="F40:I40"/>
    <mergeCell ref="J40:M40"/>
    <mergeCell ref="B41:C41"/>
    <mergeCell ref="L41:M41"/>
    <mergeCell ref="A37:B37"/>
    <mergeCell ref="A53:B53"/>
    <mergeCell ref="A1:B1"/>
    <mergeCell ref="I2:M2"/>
    <mergeCell ref="I14:M14"/>
    <mergeCell ref="E38:K38"/>
    <mergeCell ref="D41:E41"/>
    <mergeCell ref="F41:G41"/>
    <mergeCell ref="H41:I41"/>
    <mergeCell ref="J41:K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2017-08-17T09:27:33Z</dcterms:modified>
</cp:coreProperties>
</file>