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51" i="1"/>
  <c r="G250"/>
  <c r="G249"/>
  <c r="G243"/>
  <c r="G242"/>
  <c r="G241"/>
  <c r="G235"/>
  <c r="G234"/>
  <c r="G233"/>
  <c r="G227"/>
  <c r="G226"/>
  <c r="G225"/>
  <c r="J216"/>
  <c r="J215"/>
  <c r="J214"/>
  <c r="M209"/>
  <c r="M208"/>
  <c r="M207"/>
  <c r="J202"/>
  <c r="J201"/>
  <c r="J200"/>
  <c r="J195"/>
  <c r="J194"/>
  <c r="J193"/>
  <c r="N186"/>
  <c r="N185"/>
  <c r="N184"/>
  <c r="N183"/>
  <c r="N182"/>
  <c r="N181"/>
  <c r="N180"/>
  <c r="E173"/>
  <c r="E172"/>
  <c r="E171"/>
  <c r="E170"/>
  <c r="E169"/>
  <c r="E168"/>
  <c r="E167"/>
  <c r="R163"/>
  <c r="R162"/>
  <c r="R161"/>
  <c r="R160"/>
  <c r="R159"/>
  <c r="R158"/>
  <c r="R157"/>
  <c r="N152"/>
  <c r="N151"/>
  <c r="N150"/>
  <c r="N149"/>
  <c r="N148"/>
  <c r="N147"/>
  <c r="N146"/>
  <c r="S139" l="1"/>
  <c r="S138"/>
  <c r="S137"/>
  <c r="S136"/>
  <c r="S135"/>
  <c r="S134"/>
  <c r="M129"/>
  <c r="M128"/>
  <c r="M127"/>
  <c r="M126"/>
  <c r="M125"/>
  <c r="M124"/>
  <c r="V119"/>
  <c r="V118"/>
  <c r="V117"/>
  <c r="V116"/>
  <c r="V115"/>
  <c r="V114"/>
  <c r="N107"/>
  <c r="N106"/>
  <c r="N105"/>
  <c r="N104"/>
  <c r="N103"/>
  <c r="N102"/>
  <c r="J91"/>
  <c r="J92"/>
  <c r="J90"/>
  <c r="M84"/>
  <c r="M85"/>
  <c r="M83"/>
  <c r="J76"/>
  <c r="J77"/>
  <c r="J78"/>
  <c r="J70" l="1"/>
  <c r="J71"/>
  <c r="J69"/>
  <c r="AC54" l="1"/>
  <c r="AC55"/>
  <c r="AC56"/>
  <c r="AC57"/>
  <c r="AC58"/>
  <c r="AC59"/>
  <c r="AC60"/>
  <c r="AC61"/>
  <c r="AC62"/>
  <c r="AC53"/>
  <c r="L40" l="1"/>
  <c r="L41"/>
  <c r="L42"/>
  <c r="L43"/>
  <c r="L44"/>
  <c r="L45"/>
  <c r="L46"/>
  <c r="L47"/>
  <c r="L48"/>
  <c r="L39"/>
  <c r="AF26"/>
  <c r="AF27"/>
  <c r="AF28"/>
  <c r="AF29"/>
  <c r="AF30"/>
  <c r="AF31"/>
  <c r="AF32"/>
  <c r="AF33"/>
  <c r="AF34"/>
  <c r="AF25"/>
  <c r="Q7" l="1"/>
  <c r="Q8"/>
  <c r="Q9"/>
  <c r="Q10"/>
  <c r="Q11"/>
  <c r="Q12"/>
  <c r="Q13"/>
  <c r="Q14"/>
  <c r="Q15"/>
  <c r="Q16"/>
  <c r="Q17"/>
  <c r="Q6"/>
</calcChain>
</file>

<file path=xl/sharedStrings.xml><?xml version="1.0" encoding="utf-8"?>
<sst xmlns="http://schemas.openxmlformats.org/spreadsheetml/2006/main" count="316" uniqueCount="70">
  <si>
    <t>Figure 4A</t>
  </si>
  <si>
    <t>Normalized eIF1 levels, relative to WT</t>
  </si>
  <si>
    <t>WT</t>
  </si>
  <si>
    <t>K7A</t>
  </si>
  <si>
    <t>K7D</t>
  </si>
  <si>
    <t>K10A</t>
  </si>
  <si>
    <t>K10D</t>
  </si>
  <si>
    <t>R13A</t>
  </si>
  <si>
    <t>R13D</t>
  </si>
  <si>
    <t>R14A</t>
  </si>
  <si>
    <t>R14D</t>
  </si>
  <si>
    <t>K16A</t>
  </si>
  <si>
    <t>K16D</t>
  </si>
  <si>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G8</t>
    </r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G9</t>
    </r>
  </si>
  <si>
    <t>Average</t>
  </si>
  <si>
    <t>Std Error</t>
  </si>
  <si>
    <t>P-value</t>
  </si>
  <si>
    <r>
      <rPr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0.0001</t>
    </r>
  </si>
  <si>
    <t>Figure 4B</t>
  </si>
  <si>
    <r>
      <rPr>
        <b/>
        <i/>
        <sz val="12"/>
        <color theme="1"/>
        <rFont val="Calibri"/>
        <family val="2"/>
        <scheme val="minor"/>
      </rPr>
      <t xml:space="preserve">SUI1-lacZ </t>
    </r>
    <r>
      <rPr>
        <b/>
        <sz val="12"/>
        <color theme="1"/>
        <rFont val="Calibri"/>
        <family val="2"/>
        <scheme val="minor"/>
      </rPr>
      <t>(native context) expression</t>
    </r>
  </si>
  <si>
    <r>
      <rPr>
        <b/>
        <i/>
        <sz val="12"/>
        <color theme="1"/>
        <rFont val="Calibri"/>
        <family val="2"/>
        <scheme val="minor"/>
      </rPr>
      <t>SUI1-lacZ</t>
    </r>
    <r>
      <rPr>
        <b/>
        <sz val="12"/>
        <color theme="1"/>
        <rFont val="Calibri"/>
        <family val="2"/>
        <scheme val="minor"/>
      </rPr>
      <t xml:space="preserve"> (poor context) expression</t>
    </r>
  </si>
  <si>
    <r>
      <rPr>
        <b/>
        <i/>
        <sz val="12"/>
        <color theme="1"/>
        <rFont val="Calibri"/>
        <family val="2"/>
        <scheme val="minor"/>
      </rPr>
      <t>SUI1-lacZ</t>
    </r>
    <r>
      <rPr>
        <b/>
        <sz val="12"/>
        <color theme="1"/>
        <rFont val="Calibri"/>
        <family val="2"/>
        <scheme val="minor"/>
      </rPr>
      <t xml:space="preserve"> (optimum context) expression</t>
    </r>
  </si>
  <si>
    <t>R13P</t>
  </si>
  <si>
    <r>
      <t>opt el. uORF1</t>
    </r>
    <r>
      <rPr>
        <b/>
        <i/>
        <sz val="12"/>
        <color theme="1"/>
        <rFont val="Calibri"/>
        <family val="2"/>
        <scheme val="minor"/>
      </rPr>
      <t xml:space="preserve"> GCN4-lacZ </t>
    </r>
    <r>
      <rPr>
        <b/>
        <sz val="12"/>
        <color theme="1"/>
        <rFont val="Calibri"/>
        <family val="2"/>
        <scheme val="minor"/>
      </rPr>
      <t>Expression</t>
    </r>
  </si>
  <si>
    <r>
      <t>weak el. uORF1</t>
    </r>
    <r>
      <rPr>
        <b/>
        <i/>
        <sz val="12"/>
        <color theme="1"/>
        <rFont val="Calibri"/>
        <family val="2"/>
        <scheme val="minor"/>
      </rPr>
      <t xml:space="preserve"> GCN4-lacZ </t>
    </r>
    <r>
      <rPr>
        <b/>
        <sz val="12"/>
        <color theme="1"/>
        <rFont val="Calibri"/>
        <family val="2"/>
        <scheme val="minor"/>
      </rPr>
      <t>Expression</t>
    </r>
  </si>
  <si>
    <r>
      <t>poor el. uORF1</t>
    </r>
    <r>
      <rPr>
        <b/>
        <i/>
        <sz val="12"/>
        <color theme="1"/>
        <rFont val="Calibri"/>
        <family val="2"/>
        <scheme val="minor"/>
      </rPr>
      <t xml:space="preserve"> GCN4-lacZ </t>
    </r>
    <r>
      <rPr>
        <b/>
        <sz val="12"/>
        <color theme="1"/>
        <rFont val="Calibri"/>
        <family val="2"/>
        <scheme val="minor"/>
      </rPr>
      <t>Expression</t>
    </r>
  </si>
  <si>
    <r>
      <t>No el. uORF1</t>
    </r>
    <r>
      <rPr>
        <b/>
        <i/>
        <sz val="12"/>
        <color theme="1"/>
        <rFont val="Calibri"/>
        <family val="2"/>
        <scheme val="minor"/>
      </rPr>
      <t xml:space="preserve"> GCN4-lacZ </t>
    </r>
    <r>
      <rPr>
        <b/>
        <sz val="12"/>
        <color theme="1"/>
        <rFont val="Calibri"/>
        <family val="2"/>
        <scheme val="minor"/>
      </rPr>
      <t>Expression</t>
    </r>
  </si>
  <si>
    <t>Biological replicate 1</t>
  </si>
  <si>
    <t>Biological replicate 2</t>
  </si>
  <si>
    <t>Biological replicate 3</t>
  </si>
  <si>
    <t>Technical replicate 1</t>
  </si>
  <si>
    <t>Technical replicate 2</t>
  </si>
  <si>
    <t>Tech.rep2</t>
  </si>
  <si>
    <t>Biological replicate 4</t>
  </si>
  <si>
    <t>(1X)</t>
  </si>
  <si>
    <t>(2X)</t>
  </si>
  <si>
    <t>Biological Replicate 2</t>
  </si>
  <si>
    <t xml:space="preserve"> Technical replicate 1</t>
  </si>
  <si>
    <t>hcWT</t>
  </si>
  <si>
    <t>hcK4D</t>
  </si>
  <si>
    <r>
      <t>hc</t>
    </r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G8</t>
    </r>
  </si>
  <si>
    <r>
      <t>hc</t>
    </r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G8</t>
    </r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G9</t>
    </r>
  </si>
  <si>
    <t>hcK10D</t>
  </si>
  <si>
    <r>
      <rPr>
        <b/>
        <i/>
        <sz val="12"/>
        <color theme="1"/>
        <rFont val="Calibri"/>
        <family val="2"/>
        <scheme val="minor"/>
      </rPr>
      <t xml:space="preserve">SUI1-lacZ </t>
    </r>
    <r>
      <rPr>
        <b/>
        <sz val="12"/>
        <color theme="1"/>
        <rFont val="Calibri"/>
        <family val="2"/>
        <scheme val="minor"/>
      </rPr>
      <t>(optimum context) expression</t>
    </r>
  </si>
  <si>
    <t>Figure 4-figure supplement 1A</t>
  </si>
  <si>
    <t>Figure 4-figure supplement 1B</t>
  </si>
  <si>
    <r>
      <t xml:space="preserve">AUG </t>
    </r>
    <r>
      <rPr>
        <b/>
        <i/>
        <sz val="12"/>
        <color theme="1"/>
        <rFont val="Calibri"/>
        <family val="2"/>
        <scheme val="minor"/>
      </rPr>
      <t xml:space="preserve">HIS4-lacZ </t>
    </r>
    <r>
      <rPr>
        <b/>
        <sz val="12"/>
        <color theme="1"/>
        <rFont val="Calibri"/>
        <family val="2"/>
        <scheme val="minor"/>
      </rPr>
      <t>Expression</t>
    </r>
  </si>
  <si>
    <t>WT + SUI3-2</t>
  </si>
  <si>
    <t>hcWT + SUI3-2</t>
  </si>
  <si>
    <t>hcK4D + SUI3-2</t>
  </si>
  <si>
    <r>
      <t>hcG</t>
    </r>
    <r>
      <rPr>
        <b/>
        <sz val="11"/>
        <color theme="1"/>
        <rFont val="Calibri"/>
        <family val="2"/>
      </rPr>
      <t>∆</t>
    </r>
    <r>
      <rPr>
        <b/>
        <sz val="11"/>
        <color theme="1"/>
        <rFont val="Calibri"/>
        <family val="2"/>
        <scheme val="minor"/>
      </rPr>
      <t>8 + SUI3-2</t>
    </r>
  </si>
  <si>
    <t>hcG∆8∆G9+SUI3-2</t>
  </si>
  <si>
    <t>hcK10D + SUI3-2</t>
  </si>
  <si>
    <t>hcWT+ Vector</t>
  </si>
  <si>
    <r>
      <t xml:space="preserve">UUG </t>
    </r>
    <r>
      <rPr>
        <b/>
        <i/>
        <sz val="12"/>
        <color theme="1"/>
        <rFont val="Calibri"/>
        <family val="2"/>
        <scheme val="minor"/>
      </rPr>
      <t>HIS4-lacZ</t>
    </r>
    <r>
      <rPr>
        <b/>
        <sz val="12"/>
        <color theme="1"/>
        <rFont val="Calibri"/>
        <family val="2"/>
        <scheme val="minor"/>
      </rPr>
      <t xml:space="preserve"> Expression</t>
    </r>
  </si>
  <si>
    <t>AUG</t>
  </si>
  <si>
    <t>UUG</t>
  </si>
  <si>
    <t>UUG/AUG</t>
  </si>
  <si>
    <t>SE of ratio</t>
  </si>
  <si>
    <t>0.0008 </t>
  </si>
  <si>
    <t>&lt;0.0001</t>
  </si>
  <si>
    <r>
      <t xml:space="preserve"> </t>
    </r>
    <r>
      <rPr>
        <b/>
        <i/>
        <sz val="12"/>
        <color theme="1"/>
        <rFont val="Calibri"/>
        <family val="2"/>
        <scheme val="minor"/>
      </rPr>
      <t xml:space="preserve">GCN4-lacZ </t>
    </r>
    <r>
      <rPr>
        <b/>
        <sz val="12"/>
        <color theme="1"/>
        <rFont val="Calibri"/>
        <family val="2"/>
        <scheme val="minor"/>
      </rPr>
      <t>Expression</t>
    </r>
  </si>
  <si>
    <t>Figure 4-figure supplement 2C</t>
  </si>
  <si>
    <t>hc WT</t>
  </si>
  <si>
    <t>hc G∆8G∆9</t>
  </si>
  <si>
    <t>hc K10D</t>
  </si>
  <si>
    <t>Figure 4-figure supplement 3A</t>
  </si>
  <si>
    <t>Figure 4-figure supplement 3B</t>
  </si>
  <si>
    <t>Figure 4C</t>
  </si>
  <si>
    <t>Figure 4-figure supplement 2D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</si>
</sst>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0"/>
    <numFmt numFmtId="166" formatCode="0.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Symbol"/>
      <family val="1"/>
      <charset val="2"/>
    </font>
    <font>
      <sz val="11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Fill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Fill="1" applyAlignment="1">
      <alignment horizontal="right"/>
    </xf>
    <xf numFmtId="0" fontId="1" fillId="0" borderId="0" xfId="0" applyFont="1" applyAlignment="1">
      <alignment horizontal="right"/>
    </xf>
    <xf numFmtId="166" fontId="0" fillId="0" borderId="0" xfId="0" applyNumberFormat="1" applyFont="1"/>
    <xf numFmtId="166" fontId="1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166" fontId="0" fillId="0" borderId="0" xfId="0" applyNumberFormat="1" applyFont="1" applyFill="1"/>
    <xf numFmtId="166" fontId="7" fillId="0" borderId="0" xfId="0" applyNumberFormat="1" applyFont="1"/>
    <xf numFmtId="166" fontId="0" fillId="0" borderId="0" xfId="0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1" fillId="0" borderId="0" xfId="0" applyFont="1"/>
    <xf numFmtId="0" fontId="4" fillId="0" borderId="0" xfId="0" applyFont="1"/>
    <xf numFmtId="166" fontId="0" fillId="0" borderId="0" xfId="0" applyNumberFormat="1" applyFill="1"/>
    <xf numFmtId="166" fontId="9" fillId="0" borderId="0" xfId="0" applyNumberFormat="1" applyFont="1" applyFill="1"/>
    <xf numFmtId="166" fontId="10" fillId="0" borderId="0" xfId="0" applyNumberFormat="1" applyFont="1" applyFill="1"/>
    <xf numFmtId="166" fontId="5" fillId="0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5" fontId="0" fillId="0" borderId="0" xfId="0" applyNumberForma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  <color rgb="FFCCFFFF"/>
      <color rgb="FFFFFFCC"/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51"/>
  <sheetViews>
    <sheetView tabSelected="1" topLeftCell="A169" workbookViewId="0">
      <selection activeCell="G176" sqref="G176"/>
    </sheetView>
  </sheetViews>
  <sheetFormatPr defaultRowHeight="14.4"/>
  <sheetData>
    <row r="1" spans="1:19" ht="18">
      <c r="A1" s="51" t="s">
        <v>0</v>
      </c>
      <c r="B1" s="51"/>
    </row>
    <row r="2" spans="1:19" ht="15.6">
      <c r="E2" s="49" t="s">
        <v>1</v>
      </c>
      <c r="F2" s="49"/>
      <c r="G2" s="49"/>
      <c r="H2" s="49"/>
      <c r="I2" s="49"/>
      <c r="J2" s="49"/>
      <c r="K2" s="49"/>
    </row>
    <row r="3" spans="1:19">
      <c r="B3" s="53" t="s">
        <v>27</v>
      </c>
      <c r="C3" s="53"/>
      <c r="D3" s="53"/>
      <c r="E3" s="53"/>
      <c r="F3" s="54" t="s">
        <v>28</v>
      </c>
      <c r="G3" s="54"/>
      <c r="H3" s="54"/>
      <c r="I3" s="54"/>
      <c r="J3" s="55" t="s">
        <v>29</v>
      </c>
      <c r="K3" s="55"/>
      <c r="L3" s="55"/>
      <c r="M3" s="56" t="s">
        <v>33</v>
      </c>
      <c r="N3" s="56"/>
      <c r="O3" s="56"/>
      <c r="P3" s="56"/>
    </row>
    <row r="4" spans="1:19">
      <c r="B4" s="53" t="s">
        <v>30</v>
      </c>
      <c r="C4" s="53"/>
      <c r="D4" s="53" t="s">
        <v>31</v>
      </c>
      <c r="E4" s="53"/>
      <c r="F4" s="54" t="s">
        <v>30</v>
      </c>
      <c r="G4" s="54"/>
      <c r="H4" s="54" t="s">
        <v>31</v>
      </c>
      <c r="I4" s="54"/>
      <c r="J4" s="55" t="s">
        <v>30</v>
      </c>
      <c r="K4" s="55"/>
      <c r="L4" s="15" t="s">
        <v>32</v>
      </c>
      <c r="M4" s="56" t="s">
        <v>30</v>
      </c>
      <c r="N4" s="56"/>
      <c r="O4" s="56" t="s">
        <v>31</v>
      </c>
      <c r="P4" s="56"/>
    </row>
    <row r="5" spans="1:19">
      <c r="B5" s="17" t="s">
        <v>34</v>
      </c>
      <c r="C5" s="17" t="s">
        <v>35</v>
      </c>
      <c r="D5" s="17" t="s">
        <v>34</v>
      </c>
      <c r="E5" s="17" t="s">
        <v>35</v>
      </c>
      <c r="F5" s="18" t="s">
        <v>34</v>
      </c>
      <c r="G5" s="18" t="s">
        <v>35</v>
      </c>
      <c r="H5" s="18" t="s">
        <v>34</v>
      </c>
      <c r="I5" s="18" t="s">
        <v>35</v>
      </c>
      <c r="J5" s="15" t="s">
        <v>34</v>
      </c>
      <c r="K5" s="15" t="s">
        <v>35</v>
      </c>
      <c r="L5" s="15" t="s">
        <v>34</v>
      </c>
      <c r="M5" s="16" t="s">
        <v>34</v>
      </c>
      <c r="N5" s="16" t="s">
        <v>35</v>
      </c>
      <c r="O5" s="16" t="s">
        <v>34</v>
      </c>
      <c r="P5" s="16" t="s">
        <v>35</v>
      </c>
      <c r="Q5" s="30" t="s">
        <v>14</v>
      </c>
      <c r="R5" s="30" t="s">
        <v>15</v>
      </c>
      <c r="S5" s="30" t="s">
        <v>16</v>
      </c>
    </row>
    <row r="6" spans="1:19">
      <c r="A6" s="2" t="s">
        <v>2</v>
      </c>
      <c r="B6" s="23">
        <v>1</v>
      </c>
      <c r="C6" s="23">
        <v>1</v>
      </c>
      <c r="D6" s="23">
        <v>1</v>
      </c>
      <c r="E6" s="23">
        <v>1</v>
      </c>
      <c r="F6" s="24">
        <v>1</v>
      </c>
      <c r="G6" s="24">
        <v>1</v>
      </c>
      <c r="H6" s="24">
        <v>1</v>
      </c>
      <c r="I6" s="24">
        <v>1</v>
      </c>
      <c r="J6" s="25">
        <v>1</v>
      </c>
      <c r="K6" s="25">
        <v>1</v>
      </c>
      <c r="L6" s="25">
        <v>1</v>
      </c>
      <c r="M6" s="26">
        <v>1</v>
      </c>
      <c r="N6" s="26">
        <v>1</v>
      </c>
      <c r="O6" s="26">
        <v>1</v>
      </c>
      <c r="P6" s="26">
        <v>1</v>
      </c>
      <c r="Q6" s="31">
        <f>AVERAGE(B6:P6)</f>
        <v>1</v>
      </c>
      <c r="R6" s="31"/>
      <c r="S6" s="31"/>
    </row>
    <row r="7" spans="1:19">
      <c r="A7" s="2" t="s">
        <v>3</v>
      </c>
      <c r="B7" s="17">
        <v>0.83</v>
      </c>
      <c r="C7" s="17">
        <v>0.95</v>
      </c>
      <c r="D7" s="17">
        <v>0.9</v>
      </c>
      <c r="E7" s="27">
        <v>0.57999999999999996</v>
      </c>
      <c r="F7" s="18">
        <v>0.7</v>
      </c>
      <c r="G7" s="18">
        <v>0.6</v>
      </c>
      <c r="H7" s="18">
        <v>0.73</v>
      </c>
      <c r="I7" s="18">
        <v>0.44</v>
      </c>
      <c r="J7" s="15">
        <v>0.57999999999999996</v>
      </c>
      <c r="K7" s="15">
        <v>0.38</v>
      </c>
      <c r="L7" s="15">
        <v>0.34</v>
      </c>
      <c r="M7" s="26"/>
      <c r="N7" s="26"/>
      <c r="O7" s="26"/>
      <c r="P7" s="26"/>
      <c r="Q7" s="32">
        <f t="shared" ref="Q7:Q17" si="0">AVERAGE(B7:P7)</f>
        <v>0.63909090909090904</v>
      </c>
      <c r="R7" s="32">
        <v>6.464448229283834E-2</v>
      </c>
      <c r="S7" s="33">
        <v>1.6041438584369185E-4</v>
      </c>
    </row>
    <row r="8" spans="1:19">
      <c r="A8" s="2" t="s">
        <v>4</v>
      </c>
      <c r="B8" s="17">
        <v>0.48</v>
      </c>
      <c r="C8" s="17">
        <v>0.55000000000000004</v>
      </c>
      <c r="D8" s="17">
        <v>0.51</v>
      </c>
      <c r="E8" s="27">
        <v>0.36</v>
      </c>
      <c r="F8" s="18">
        <v>0.64</v>
      </c>
      <c r="G8" s="18">
        <v>0.38</v>
      </c>
      <c r="H8" s="18">
        <v>0.67</v>
      </c>
      <c r="I8" s="18">
        <v>0.26</v>
      </c>
      <c r="J8" s="15">
        <v>0.48</v>
      </c>
      <c r="K8" s="15">
        <v>0.22</v>
      </c>
      <c r="L8" s="15">
        <v>0.28000000000000003</v>
      </c>
      <c r="M8" s="26"/>
      <c r="N8" s="26"/>
      <c r="O8" s="26"/>
      <c r="P8" s="26"/>
      <c r="Q8" s="32">
        <f t="shared" si="0"/>
        <v>0.43909090909090909</v>
      </c>
      <c r="R8" s="32">
        <v>4.7905209433934157E-2</v>
      </c>
      <c r="S8" s="34" t="s">
        <v>17</v>
      </c>
    </row>
    <row r="9" spans="1:19">
      <c r="A9" s="2" t="s">
        <v>13</v>
      </c>
      <c r="B9" s="27">
        <v>0.17</v>
      </c>
      <c r="C9" s="17">
        <v>0.22</v>
      </c>
      <c r="D9" s="17">
        <v>0.31</v>
      </c>
      <c r="E9" s="17">
        <v>0.3</v>
      </c>
      <c r="F9" s="18">
        <v>0.23</v>
      </c>
      <c r="G9" s="18">
        <v>0.39</v>
      </c>
      <c r="H9" s="18">
        <v>0.2</v>
      </c>
      <c r="I9" s="18">
        <v>0.23</v>
      </c>
      <c r="J9" s="15"/>
      <c r="K9" s="15"/>
      <c r="L9" s="15"/>
      <c r="M9" s="26"/>
      <c r="N9" s="26"/>
      <c r="O9" s="26"/>
      <c r="P9" s="26"/>
      <c r="Q9" s="32">
        <f>AVERAGE(B9:P9)</f>
        <v>0.25625000000000003</v>
      </c>
      <c r="R9" s="32">
        <v>2.7100530908271862E-2</v>
      </c>
      <c r="S9" s="34" t="s">
        <v>17</v>
      </c>
    </row>
    <row r="10" spans="1:19">
      <c r="A10" s="2" t="s">
        <v>5</v>
      </c>
      <c r="B10" s="17">
        <v>0.41</v>
      </c>
      <c r="C10" s="17">
        <v>0.44</v>
      </c>
      <c r="D10" s="17">
        <v>0.44</v>
      </c>
      <c r="E10" s="27">
        <v>0.27</v>
      </c>
      <c r="F10" s="28">
        <v>0.38</v>
      </c>
      <c r="G10" s="28">
        <v>0.28999999999999998</v>
      </c>
      <c r="H10" s="28">
        <v>0.4</v>
      </c>
      <c r="I10" s="28">
        <v>0.12</v>
      </c>
      <c r="J10" s="29">
        <v>0.28000000000000003</v>
      </c>
      <c r="K10" s="29">
        <v>0.1</v>
      </c>
      <c r="L10" s="29">
        <v>0.16</v>
      </c>
      <c r="M10" s="26"/>
      <c r="N10" s="26"/>
      <c r="O10" s="26"/>
      <c r="P10" s="26"/>
      <c r="Q10" s="32">
        <f t="shared" si="0"/>
        <v>0.29909090909090913</v>
      </c>
      <c r="R10" s="32">
        <v>4.0136131987388697E-2</v>
      </c>
      <c r="S10" s="34" t="s">
        <v>17</v>
      </c>
    </row>
    <row r="11" spans="1:19">
      <c r="A11" s="2" t="s">
        <v>6</v>
      </c>
      <c r="B11" s="17">
        <v>0.33</v>
      </c>
      <c r="C11" s="17">
        <v>0.52</v>
      </c>
      <c r="D11" s="17">
        <v>0.36</v>
      </c>
      <c r="E11" s="27">
        <v>0.25</v>
      </c>
      <c r="F11" s="28">
        <v>0.34</v>
      </c>
      <c r="G11" s="28">
        <v>0.26</v>
      </c>
      <c r="H11" s="28">
        <v>0.36</v>
      </c>
      <c r="I11" s="28">
        <v>0.1</v>
      </c>
      <c r="J11" s="29">
        <v>0.24</v>
      </c>
      <c r="K11" s="29">
        <v>0.08</v>
      </c>
      <c r="L11" s="29">
        <v>0.14000000000000001</v>
      </c>
      <c r="M11" s="26"/>
      <c r="N11" s="26"/>
      <c r="O11" s="26"/>
      <c r="P11" s="26"/>
      <c r="Q11" s="32">
        <f t="shared" si="0"/>
        <v>0.27090909090909093</v>
      </c>
      <c r="R11" s="32">
        <v>4.1290544812451806E-2</v>
      </c>
      <c r="S11" s="34" t="s">
        <v>17</v>
      </c>
    </row>
    <row r="12" spans="1:19">
      <c r="A12" s="2" t="s">
        <v>7</v>
      </c>
      <c r="B12" s="17">
        <v>0.2</v>
      </c>
      <c r="C12" s="17">
        <v>0.38</v>
      </c>
      <c r="D12" s="17">
        <v>0.23</v>
      </c>
      <c r="E12" s="17">
        <v>0.32</v>
      </c>
      <c r="F12" s="28">
        <v>0.25</v>
      </c>
      <c r="G12" s="28">
        <v>0.3</v>
      </c>
      <c r="H12" s="28">
        <v>0.12</v>
      </c>
      <c r="I12" s="18">
        <v>0.22</v>
      </c>
      <c r="J12" s="15">
        <v>0.37</v>
      </c>
      <c r="K12" s="15"/>
      <c r="L12" s="15"/>
      <c r="M12" s="26"/>
      <c r="N12" s="26"/>
      <c r="O12" s="26"/>
      <c r="P12" s="26"/>
      <c r="Q12" s="32">
        <f t="shared" si="0"/>
        <v>0.2655555555555556</v>
      </c>
      <c r="R12" s="32">
        <v>2.9901458530015156E-2</v>
      </c>
      <c r="S12" s="34" t="s">
        <v>17</v>
      </c>
    </row>
    <row r="13" spans="1:19">
      <c r="A13" s="2" t="s">
        <v>8</v>
      </c>
      <c r="B13" s="17">
        <v>0.23</v>
      </c>
      <c r="C13" s="17">
        <v>0.35</v>
      </c>
      <c r="D13" s="17">
        <v>0.26</v>
      </c>
      <c r="E13" s="17">
        <v>0.28999999999999998</v>
      </c>
      <c r="F13" s="28">
        <v>0.22</v>
      </c>
      <c r="G13" s="28">
        <v>0.16</v>
      </c>
      <c r="H13" s="28">
        <v>0.1</v>
      </c>
      <c r="I13" s="18">
        <v>0.11</v>
      </c>
      <c r="J13" s="15">
        <v>0.21</v>
      </c>
      <c r="K13" s="15"/>
      <c r="L13" s="15"/>
      <c r="M13" s="26"/>
      <c r="N13" s="26"/>
      <c r="O13" s="26"/>
      <c r="P13" s="26"/>
      <c r="Q13" s="32">
        <f t="shared" si="0"/>
        <v>0.21444444444444444</v>
      </c>
      <c r="R13" s="32">
        <v>2.8891559705599517E-2</v>
      </c>
      <c r="S13" s="34" t="s">
        <v>17</v>
      </c>
    </row>
    <row r="14" spans="1:19">
      <c r="A14" s="2" t="s">
        <v>9</v>
      </c>
      <c r="B14" s="17">
        <v>0.14000000000000001</v>
      </c>
      <c r="C14" s="17">
        <v>0.37</v>
      </c>
      <c r="D14" s="17">
        <v>0.16</v>
      </c>
      <c r="E14" s="17">
        <v>0.44</v>
      </c>
      <c r="F14" s="18">
        <v>0.31</v>
      </c>
      <c r="G14" s="18">
        <v>0.45</v>
      </c>
      <c r="H14" s="18">
        <v>0.28000000000000003</v>
      </c>
      <c r="I14" s="18">
        <v>0.44</v>
      </c>
      <c r="J14" s="15"/>
      <c r="K14" s="15"/>
      <c r="L14" s="15"/>
      <c r="M14" s="26"/>
      <c r="N14" s="26"/>
      <c r="O14" s="26"/>
      <c r="P14" s="26"/>
      <c r="Q14" s="32">
        <f>AVERAGE(B14:P14)</f>
        <v>0.32375000000000004</v>
      </c>
      <c r="R14" s="32">
        <v>4.6901438122505176E-2</v>
      </c>
      <c r="S14" s="34" t="s">
        <v>17</v>
      </c>
    </row>
    <row r="15" spans="1:19">
      <c r="A15" s="2" t="s">
        <v>10</v>
      </c>
      <c r="B15" s="17">
        <v>0.21</v>
      </c>
      <c r="C15" s="17">
        <v>0.35</v>
      </c>
      <c r="D15" s="17">
        <v>0.24</v>
      </c>
      <c r="E15" s="17">
        <v>0.28999999999999998</v>
      </c>
      <c r="F15" s="28">
        <v>0.28000000000000003</v>
      </c>
      <c r="G15" s="28">
        <v>0.23</v>
      </c>
      <c r="H15" s="28">
        <v>0.13</v>
      </c>
      <c r="I15" s="18">
        <v>0.08</v>
      </c>
      <c r="J15" s="15">
        <v>0.23</v>
      </c>
      <c r="K15" s="15">
        <v>0.09</v>
      </c>
      <c r="L15" s="15">
        <v>0.27</v>
      </c>
      <c r="M15" s="26">
        <v>0.19</v>
      </c>
      <c r="N15" s="26">
        <v>0.27</v>
      </c>
      <c r="O15" s="26">
        <v>7.0000000000000007E-2</v>
      </c>
      <c r="P15" s="26">
        <v>0.13</v>
      </c>
      <c r="Q15" s="32">
        <f t="shared" si="0"/>
        <v>0.20399999999999999</v>
      </c>
      <c r="R15" s="32">
        <v>2.296403576846872E-2</v>
      </c>
      <c r="S15" s="34" t="s">
        <v>17</v>
      </c>
    </row>
    <row r="16" spans="1:19">
      <c r="A16" s="2" t="s">
        <v>11</v>
      </c>
      <c r="B16" s="17">
        <v>0.26</v>
      </c>
      <c r="C16" s="17">
        <v>0.56000000000000005</v>
      </c>
      <c r="D16" s="17"/>
      <c r="E16" s="17"/>
      <c r="F16" s="18">
        <v>0.49</v>
      </c>
      <c r="G16" s="18">
        <v>0.76</v>
      </c>
      <c r="H16" s="18"/>
      <c r="I16" s="18"/>
      <c r="J16" s="15">
        <v>0.28999999999999998</v>
      </c>
      <c r="K16" s="15">
        <v>0.67</v>
      </c>
      <c r="L16" s="15"/>
      <c r="M16" s="26"/>
      <c r="N16" s="26"/>
      <c r="O16" s="26"/>
      <c r="P16" s="26"/>
      <c r="Q16" s="32">
        <f>AVERAGE(B16:P16)</f>
        <v>0.505</v>
      </c>
      <c r="R16" s="32">
        <v>8.9833178725902796E-2</v>
      </c>
      <c r="S16" s="35">
        <v>1.7971595792870109E-3</v>
      </c>
    </row>
    <row r="17" spans="1:34">
      <c r="A17" s="2" t="s">
        <v>12</v>
      </c>
      <c r="B17" s="17">
        <v>0.3</v>
      </c>
      <c r="C17" s="17">
        <v>0.41</v>
      </c>
      <c r="D17" s="17">
        <v>0.34</v>
      </c>
      <c r="E17" s="17">
        <v>0.35</v>
      </c>
      <c r="F17" s="28">
        <v>0.3</v>
      </c>
      <c r="G17" s="28">
        <v>0.42</v>
      </c>
      <c r="H17" s="28">
        <v>0.14000000000000001</v>
      </c>
      <c r="I17" s="28">
        <v>0.15</v>
      </c>
      <c r="J17" s="29">
        <v>0.13</v>
      </c>
      <c r="K17" s="29">
        <v>0.15</v>
      </c>
      <c r="L17" s="29">
        <v>0.14000000000000001</v>
      </c>
      <c r="M17" s="26">
        <v>0.18</v>
      </c>
      <c r="N17" s="26">
        <v>0.22</v>
      </c>
      <c r="O17" s="26">
        <v>0.53</v>
      </c>
      <c r="P17" s="26"/>
      <c r="Q17" s="32">
        <f t="shared" si="0"/>
        <v>0.26857142857142863</v>
      </c>
      <c r="R17" s="32">
        <v>3.5715131012819888E-2</v>
      </c>
      <c r="S17" s="34" t="s">
        <v>17</v>
      </c>
    </row>
    <row r="21" spans="1:34" ht="18">
      <c r="A21" s="51" t="s">
        <v>18</v>
      </c>
      <c r="B21" s="51"/>
    </row>
    <row r="23" spans="1:34" ht="15.6">
      <c r="E23" s="49" t="s">
        <v>19</v>
      </c>
      <c r="F23" s="49"/>
      <c r="G23" s="49"/>
      <c r="H23" s="49"/>
      <c r="I23" s="49"/>
    </row>
    <row r="24" spans="1:34">
      <c r="AF24" s="7" t="s">
        <v>14</v>
      </c>
      <c r="AG24" s="7" t="s">
        <v>15</v>
      </c>
      <c r="AH24" s="7" t="s">
        <v>16</v>
      </c>
    </row>
    <row r="25" spans="1:34">
      <c r="A25" s="2" t="s">
        <v>2</v>
      </c>
      <c r="B25" s="5">
        <v>278.92922016125306</v>
      </c>
      <c r="C25" s="5">
        <v>254.90591654858548</v>
      </c>
      <c r="D25" s="5">
        <v>162.73320158129607</v>
      </c>
      <c r="E25" s="5">
        <v>166.83909390141699</v>
      </c>
      <c r="F25" s="5">
        <v>209.32282935493183</v>
      </c>
      <c r="G25" s="5">
        <v>208.49560411180801</v>
      </c>
      <c r="H25" s="5">
        <v>225.42030810128861</v>
      </c>
      <c r="I25" s="5">
        <v>199.59893354386611</v>
      </c>
      <c r="J25" s="5">
        <v>211.44930136375444</v>
      </c>
      <c r="K25" s="5">
        <v>216.6484618933213</v>
      </c>
      <c r="L25" s="5">
        <v>155.54891134804927</v>
      </c>
      <c r="M25" s="5">
        <v>175.01464282460964</v>
      </c>
      <c r="N25" s="5">
        <v>165.8822629009901</v>
      </c>
      <c r="O25" s="5">
        <v>180.86917253566497</v>
      </c>
      <c r="P25" s="5">
        <v>269.91747859125672</v>
      </c>
      <c r="Q25" s="5">
        <v>173.06426042315371</v>
      </c>
      <c r="R25" s="5">
        <v>226.98836428002215</v>
      </c>
      <c r="S25" s="5">
        <v>163.74635775250874</v>
      </c>
      <c r="T25" s="5">
        <v>132.23928202847898</v>
      </c>
      <c r="U25" s="5">
        <v>194.70547809037183</v>
      </c>
      <c r="V25" s="5">
        <v>166.64116549265279</v>
      </c>
      <c r="W25" s="5">
        <v>209.62865171006018</v>
      </c>
      <c r="X25" s="5">
        <v>186.32415216372132</v>
      </c>
      <c r="Y25" s="5">
        <v>200.31498006606719</v>
      </c>
      <c r="Z25" s="5">
        <v>219.94358183871677</v>
      </c>
      <c r="AA25" s="5">
        <v>211.7596424684408</v>
      </c>
      <c r="AB25" s="5">
        <v>185.3295</v>
      </c>
      <c r="AC25" s="5">
        <v>197.27401479660526</v>
      </c>
      <c r="AD25" s="5">
        <v>200.22691089673305</v>
      </c>
      <c r="AE25" s="5">
        <v>193.1852398257551</v>
      </c>
      <c r="AF25" s="5">
        <f>AVERAGE(B25:AE25)</f>
        <v>198.09823068651264</v>
      </c>
      <c r="AG25" s="5">
        <v>6.1203527529830462</v>
      </c>
    </row>
    <row r="26" spans="1:34">
      <c r="A26" s="2" t="s">
        <v>13</v>
      </c>
      <c r="B26" s="5">
        <v>141.72419534767383</v>
      </c>
      <c r="C26" s="5">
        <v>126.72005905136426</v>
      </c>
      <c r="D26" s="5">
        <v>132.11466207845638</v>
      </c>
      <c r="E26" s="5">
        <v>138.69978542433171</v>
      </c>
      <c r="F26" s="5"/>
      <c r="G26" s="5"/>
      <c r="H26" s="5"/>
      <c r="I26" s="5"/>
      <c r="J26" s="5"/>
      <c r="K26" s="5"/>
      <c r="L26" s="5"/>
      <c r="M26" s="5"/>
      <c r="AF26" s="5">
        <f t="shared" ref="AF26:AF34" si="1">AVERAGE(B26:AE26)</f>
        <v>134.81467547545654</v>
      </c>
      <c r="AG26" s="5">
        <v>3.8868757488407377</v>
      </c>
      <c r="AH26" s="6" t="s">
        <v>17</v>
      </c>
    </row>
    <row r="27" spans="1:34">
      <c r="A27" s="2" t="s">
        <v>5</v>
      </c>
      <c r="B27" s="5">
        <v>116.69083771308253</v>
      </c>
      <c r="C27" s="5">
        <v>126.82149943778535</v>
      </c>
      <c r="D27">
        <v>140.23900318320935</v>
      </c>
      <c r="E27" s="5">
        <v>169.59289008923892</v>
      </c>
      <c r="F27" s="5"/>
      <c r="G27" s="5"/>
      <c r="H27" s="5"/>
      <c r="I27" s="5"/>
      <c r="J27" s="5"/>
      <c r="K27" s="5"/>
      <c r="L27" s="5"/>
      <c r="M27" s="5"/>
      <c r="AF27" s="5">
        <f t="shared" si="1"/>
        <v>138.33605760582904</v>
      </c>
      <c r="AG27" s="5">
        <v>13.272626955577344</v>
      </c>
      <c r="AH27" s="5">
        <v>6.2876467646385435E-3</v>
      </c>
    </row>
    <row r="28" spans="1:34">
      <c r="A28" s="2" t="s">
        <v>6</v>
      </c>
      <c r="B28" s="5">
        <v>117.20523390448049</v>
      </c>
      <c r="C28" s="5">
        <v>138.61666371785927</v>
      </c>
      <c r="D28" s="5">
        <v>108.98226528648605</v>
      </c>
      <c r="E28" s="5">
        <v>93.708350482121901</v>
      </c>
      <c r="F28" s="5"/>
      <c r="G28" s="5"/>
      <c r="H28" s="5"/>
      <c r="I28" s="5"/>
      <c r="J28" s="5"/>
      <c r="K28" s="5"/>
      <c r="L28" s="5"/>
      <c r="M28" s="5"/>
      <c r="AF28" s="5">
        <f t="shared" si="1"/>
        <v>114.62812834773692</v>
      </c>
      <c r="AG28" s="5">
        <v>10.822296319207618</v>
      </c>
      <c r="AH28" s="4">
        <v>3.1860777433039358E-4</v>
      </c>
    </row>
    <row r="29" spans="1:34">
      <c r="A29" s="2" t="s">
        <v>7</v>
      </c>
      <c r="B29" s="5">
        <v>173.8019771090479</v>
      </c>
      <c r="C29" s="5">
        <v>166.21243021325645</v>
      </c>
      <c r="D29" s="5">
        <v>177.05729701003179</v>
      </c>
      <c r="E29" s="5">
        <v>134.02854485801996</v>
      </c>
      <c r="F29" s="5"/>
      <c r="G29" s="5"/>
      <c r="H29" s="5"/>
      <c r="I29" s="5"/>
      <c r="J29" s="5"/>
      <c r="K29" s="5"/>
      <c r="L29" s="5"/>
      <c r="M29" s="5"/>
      <c r="AF29" s="5">
        <f t="shared" si="1"/>
        <v>162.77506229758902</v>
      </c>
      <c r="AG29" s="5">
        <v>11.384753891658033</v>
      </c>
      <c r="AH29" s="5">
        <v>2.4380075554053977E-2</v>
      </c>
    </row>
    <row r="30" spans="1:34">
      <c r="A30" s="2" t="s">
        <v>8</v>
      </c>
      <c r="B30" s="5">
        <v>108.29138369172847</v>
      </c>
      <c r="C30" s="5">
        <v>94.730896526802766</v>
      </c>
      <c r="D30" s="5">
        <v>139.916405063973</v>
      </c>
      <c r="E30" s="5">
        <v>141.48316985658357</v>
      </c>
      <c r="F30" s="5"/>
      <c r="G30" s="5"/>
      <c r="H30" s="5"/>
      <c r="I30" s="5"/>
      <c r="J30" s="5"/>
      <c r="K30" s="5"/>
      <c r="L30" s="5"/>
      <c r="M30" s="5"/>
      <c r="AF30" s="5">
        <f t="shared" si="1"/>
        <v>121.10546378477196</v>
      </c>
      <c r="AG30" s="5">
        <v>13.469245303263227</v>
      </c>
      <c r="AH30" s="4">
        <v>2.3706104286491001E-3</v>
      </c>
    </row>
    <row r="31" spans="1:34">
      <c r="A31" s="2" t="s">
        <v>9</v>
      </c>
      <c r="B31" s="5">
        <v>140.78468483127071</v>
      </c>
      <c r="C31" s="5">
        <v>116.62548979591836</v>
      </c>
      <c r="D31" s="5">
        <v>193.67563948110549</v>
      </c>
      <c r="E31" s="5">
        <v>183.20173548841822</v>
      </c>
      <c r="F31" s="5">
        <v>142.94670192735228</v>
      </c>
      <c r="G31" s="5">
        <v>124.53007680644802</v>
      </c>
      <c r="H31" s="5">
        <v>118.04382196235066</v>
      </c>
      <c r="I31" s="5"/>
      <c r="J31" s="5"/>
      <c r="K31" s="5"/>
      <c r="L31" s="5"/>
      <c r="M31" s="5"/>
      <c r="AF31" s="5">
        <f t="shared" si="1"/>
        <v>145.68687861326626</v>
      </c>
      <c r="AG31" s="5">
        <v>12.688275435339037</v>
      </c>
      <c r="AH31" s="4">
        <v>2.968678195224735E-3</v>
      </c>
    </row>
    <row r="32" spans="1:34">
      <c r="A32" s="2" t="s">
        <v>10</v>
      </c>
      <c r="B32">
        <v>170.44901884250183</v>
      </c>
      <c r="C32" s="5">
        <v>104.90624231580021</v>
      </c>
      <c r="D32" s="5">
        <v>137.85123859778221</v>
      </c>
      <c r="E32" s="5">
        <v>121.94058491761723</v>
      </c>
      <c r="F32" s="5">
        <v>122.42651389538966</v>
      </c>
      <c r="G32" s="5">
        <v>143.40755119815665</v>
      </c>
      <c r="H32" s="5">
        <v>132.28943560721422</v>
      </c>
      <c r="I32" s="5">
        <v>156.52927161935574</v>
      </c>
      <c r="J32" s="5"/>
      <c r="K32" s="5"/>
      <c r="L32" s="5"/>
      <c r="M32" s="5"/>
      <c r="AF32" s="5">
        <f t="shared" si="1"/>
        <v>136.22498212422721</v>
      </c>
      <c r="AG32" s="5">
        <v>7.8610475012552925</v>
      </c>
      <c r="AH32" s="6" t="s">
        <v>17</v>
      </c>
    </row>
    <row r="33" spans="1:34">
      <c r="A33" s="2" t="s">
        <v>11</v>
      </c>
      <c r="B33" s="5">
        <v>109.77923390244763</v>
      </c>
      <c r="C33" s="5">
        <v>107.04521348082332</v>
      </c>
      <c r="D33" s="5">
        <v>154.50671221380938</v>
      </c>
      <c r="E33" s="5">
        <v>170.9070672633612</v>
      </c>
      <c r="F33" s="5">
        <v>146.63828815198841</v>
      </c>
      <c r="G33" s="5">
        <v>173.97063908945069</v>
      </c>
      <c r="H33" s="5">
        <v>152.16796698337492</v>
      </c>
      <c r="I33" s="5">
        <v>110.70451765870818</v>
      </c>
      <c r="J33" s="5">
        <v>183.87771707360278</v>
      </c>
      <c r="K33" s="5">
        <v>177.84183735614195</v>
      </c>
      <c r="L33" s="5">
        <v>154.77625632620368</v>
      </c>
      <c r="M33" s="5"/>
      <c r="AF33" s="5">
        <f t="shared" si="1"/>
        <v>149.2923135909011</v>
      </c>
      <c r="AG33" s="5">
        <v>8.9479987218188572</v>
      </c>
      <c r="AH33" s="4">
        <v>1.3363403165612096E-4</v>
      </c>
    </row>
    <row r="34" spans="1:34">
      <c r="A34" s="2" t="s">
        <v>12</v>
      </c>
      <c r="B34" s="5">
        <v>118.59289504139588</v>
      </c>
      <c r="C34" s="5">
        <v>132.55969324438999</v>
      </c>
      <c r="D34" s="5">
        <v>137.22179750108984</v>
      </c>
      <c r="E34" s="5">
        <v>103.77900593262525</v>
      </c>
      <c r="F34" s="5">
        <v>141.92715105476697</v>
      </c>
      <c r="G34" s="5">
        <v>112.38112017125682</v>
      </c>
      <c r="H34" s="5">
        <v>127.75074914870203</v>
      </c>
      <c r="I34" s="5">
        <v>106.67354501370123</v>
      </c>
      <c r="J34" s="5">
        <v>103.62914623919542</v>
      </c>
      <c r="K34" s="5">
        <v>123</v>
      </c>
      <c r="L34" s="5">
        <v>119</v>
      </c>
      <c r="M34" s="5"/>
      <c r="AF34" s="5">
        <f t="shared" si="1"/>
        <v>120.59228212246576</v>
      </c>
      <c r="AG34" s="5">
        <v>4.2102865532198779</v>
      </c>
      <c r="AH34" s="6" t="s">
        <v>17</v>
      </c>
    </row>
    <row r="37" spans="1:34" ht="15.6">
      <c r="E37" s="49" t="s">
        <v>20</v>
      </c>
      <c r="F37" s="49"/>
      <c r="G37" s="49"/>
      <c r="H37" s="49"/>
      <c r="I37" s="49"/>
    </row>
    <row r="38" spans="1:34">
      <c r="L38" s="7" t="s">
        <v>14</v>
      </c>
      <c r="M38" s="7" t="s">
        <v>15</v>
      </c>
      <c r="N38" s="7" t="s">
        <v>16</v>
      </c>
    </row>
    <row r="39" spans="1:34">
      <c r="A39" s="2" t="s">
        <v>2</v>
      </c>
      <c r="B39" s="5">
        <v>185.54094597696573</v>
      </c>
      <c r="C39" s="8">
        <v>170.66182878514385</v>
      </c>
      <c r="D39" s="8">
        <v>163.26523839394915</v>
      </c>
      <c r="E39" s="5">
        <v>184.47866162492841</v>
      </c>
      <c r="F39" s="8">
        <v>159.92504615566827</v>
      </c>
      <c r="G39" s="8">
        <v>165.11440172504905</v>
      </c>
      <c r="H39" s="8">
        <v>179.65895994291259</v>
      </c>
      <c r="I39" s="8">
        <v>188.20258172114271</v>
      </c>
      <c r="J39" s="8">
        <v>178.00007938403715</v>
      </c>
      <c r="K39" s="8">
        <v>130.52935282065127</v>
      </c>
      <c r="L39" s="5">
        <f>AVERAGE(B39:K39)</f>
        <v>170.53770965304483</v>
      </c>
      <c r="M39" s="5">
        <v>5.7370281717292064</v>
      </c>
    </row>
    <row r="40" spans="1:34">
      <c r="A40" s="2" t="s">
        <v>13</v>
      </c>
      <c r="B40" s="5">
        <v>100.15129192537711</v>
      </c>
      <c r="C40" s="5">
        <v>110.41107123290392</v>
      </c>
      <c r="D40" s="5">
        <v>94.136336430631189</v>
      </c>
      <c r="E40" s="5">
        <v>96.712585804722721</v>
      </c>
      <c r="F40" s="5"/>
      <c r="G40" s="5"/>
      <c r="H40" s="5"/>
      <c r="I40" s="5"/>
      <c r="J40" s="5"/>
      <c r="K40" s="5"/>
      <c r="L40" s="5">
        <f t="shared" ref="L40:L48" si="2">AVERAGE(B40:K40)</f>
        <v>100.35282134840872</v>
      </c>
      <c r="M40" s="5">
        <v>4.1294095959037929</v>
      </c>
      <c r="N40" s="6" t="s">
        <v>17</v>
      </c>
    </row>
    <row r="41" spans="1:34">
      <c r="A41" s="2" t="s">
        <v>5</v>
      </c>
      <c r="B41" s="8">
        <v>135.12243536785437</v>
      </c>
      <c r="C41" s="8">
        <v>118.38170215545904</v>
      </c>
      <c r="D41" s="5">
        <v>98.026001416268372</v>
      </c>
      <c r="E41" s="5">
        <v>97.822934227601735</v>
      </c>
      <c r="F41" s="9"/>
      <c r="G41" s="10"/>
      <c r="H41" s="5"/>
      <c r="I41" s="5"/>
      <c r="J41" s="5"/>
      <c r="K41" s="8"/>
      <c r="L41" s="5">
        <f t="shared" si="2"/>
        <v>112.33826829179588</v>
      </c>
      <c r="M41" s="5">
        <v>10.400219943028358</v>
      </c>
      <c r="N41" s="4">
        <v>2.1183149872685192E-3</v>
      </c>
    </row>
    <row r="42" spans="1:34">
      <c r="A42" s="2" t="s">
        <v>6</v>
      </c>
      <c r="B42" s="11">
        <v>88.49891812512918</v>
      </c>
      <c r="C42" s="11">
        <v>84.897413036825455</v>
      </c>
      <c r="D42" s="11">
        <v>98.975946531887203</v>
      </c>
      <c r="E42" s="11">
        <v>106.45164126312055</v>
      </c>
      <c r="F42" s="11">
        <v>86.914334116732519</v>
      </c>
      <c r="G42" s="11">
        <v>115.4665612287471</v>
      </c>
      <c r="H42" s="5"/>
      <c r="I42" s="5"/>
      <c r="J42" s="5"/>
      <c r="K42" s="8"/>
      <c r="L42" s="5">
        <f t="shared" si="2"/>
        <v>96.86746905040701</v>
      </c>
      <c r="M42" s="5">
        <v>5.4941930351061483</v>
      </c>
      <c r="N42" s="6" t="s">
        <v>17</v>
      </c>
    </row>
    <row r="43" spans="1:34">
      <c r="A43" s="2" t="s">
        <v>7</v>
      </c>
      <c r="B43" s="5">
        <v>85.745285812276919</v>
      </c>
      <c r="C43" s="5">
        <v>116.54358016963931</v>
      </c>
      <c r="D43" s="5">
        <v>105.24423204769622</v>
      </c>
      <c r="E43" s="5">
        <v>106.5252200359397</v>
      </c>
      <c r="F43" s="5"/>
      <c r="G43" s="8"/>
      <c r="H43" s="5"/>
      <c r="I43" s="5"/>
      <c r="J43" s="5"/>
      <c r="K43" s="5"/>
      <c r="L43" s="5">
        <f t="shared" si="2"/>
        <v>103.51457951638804</v>
      </c>
      <c r="M43" s="5">
        <v>7.4441525086053479</v>
      </c>
      <c r="N43" s="6" t="s">
        <v>17</v>
      </c>
    </row>
    <row r="44" spans="1:34">
      <c r="A44" s="2" t="s">
        <v>8</v>
      </c>
      <c r="B44" s="5">
        <v>66.044405666423032</v>
      </c>
      <c r="C44" s="5">
        <v>76.700899110669127</v>
      </c>
      <c r="D44" s="5">
        <v>63.25057009709213</v>
      </c>
      <c r="E44" s="5">
        <v>82.702237170978023</v>
      </c>
      <c r="F44" s="5"/>
      <c r="G44" s="8"/>
      <c r="H44" s="5"/>
      <c r="I44" s="5"/>
      <c r="J44" s="5"/>
      <c r="K44" s="5"/>
      <c r="L44" s="5">
        <f t="shared" si="2"/>
        <v>72.174528011290576</v>
      </c>
      <c r="M44" s="5">
        <v>5.261238952417143</v>
      </c>
      <c r="N44" s="6" t="s">
        <v>17</v>
      </c>
    </row>
    <row r="45" spans="1:34">
      <c r="A45" s="2" t="s">
        <v>9</v>
      </c>
      <c r="B45" s="13">
        <v>112.32291391111521</v>
      </c>
      <c r="C45" s="8">
        <v>130.56671024845178</v>
      </c>
      <c r="D45" s="8">
        <v>133.27641912139319</v>
      </c>
      <c r="E45" s="5"/>
      <c r="F45" s="5"/>
      <c r="G45" s="8"/>
      <c r="H45" s="5"/>
      <c r="I45" s="5"/>
      <c r="J45" s="5"/>
      <c r="K45" s="8"/>
      <c r="L45" s="5">
        <f t="shared" si="2"/>
        <v>125.3886810936534</v>
      </c>
      <c r="M45" s="5">
        <v>8.0823478744262349</v>
      </c>
      <c r="N45" s="4">
        <v>2.9718957673852148E-3</v>
      </c>
    </row>
    <row r="46" spans="1:34">
      <c r="A46" s="2" t="s">
        <v>10</v>
      </c>
      <c r="B46" s="5">
        <v>77.312747776340572</v>
      </c>
      <c r="C46" s="5">
        <v>89.674357408021066</v>
      </c>
      <c r="D46" s="5">
        <v>106.41375278060922</v>
      </c>
      <c r="E46" s="5">
        <v>64.856866905374531</v>
      </c>
      <c r="F46" s="12">
        <v>103.72131501508946</v>
      </c>
      <c r="G46" s="8">
        <v>150.98583861447653</v>
      </c>
      <c r="H46" s="8">
        <v>95.53120103712611</v>
      </c>
      <c r="I46" s="5"/>
      <c r="J46" s="5"/>
      <c r="K46" s="8"/>
      <c r="L46" s="5">
        <f t="shared" si="2"/>
        <v>98.356582791005366</v>
      </c>
      <c r="M46" s="5">
        <v>11.192874070336817</v>
      </c>
      <c r="N46" s="4">
        <v>1.4467383072674364E-4</v>
      </c>
    </row>
    <row r="47" spans="1:34">
      <c r="A47" s="2" t="s">
        <v>11</v>
      </c>
      <c r="B47" s="8">
        <v>157.24795330035363</v>
      </c>
      <c r="C47" s="8">
        <v>179.67760537533388</v>
      </c>
      <c r="D47" s="8">
        <v>169.175996883084</v>
      </c>
      <c r="E47" s="8">
        <v>105.76483738036811</v>
      </c>
      <c r="F47" s="8">
        <v>129.20808440033611</v>
      </c>
      <c r="G47" s="8">
        <v>179.90418201111186</v>
      </c>
      <c r="H47" s="8">
        <v>105.77761730222066</v>
      </c>
      <c r="I47" s="5"/>
      <c r="J47" s="5"/>
      <c r="K47" s="5"/>
      <c r="L47" s="5">
        <f t="shared" si="2"/>
        <v>146.67946809325832</v>
      </c>
      <c r="M47" s="5">
        <v>13.395761479785937</v>
      </c>
      <c r="N47" s="5">
        <v>0.11474789554212324</v>
      </c>
    </row>
    <row r="48" spans="1:34">
      <c r="A48" s="2" t="s">
        <v>12</v>
      </c>
      <c r="B48" s="5">
        <v>84.90250716245761</v>
      </c>
      <c r="C48" s="5">
        <v>66.818594749967389</v>
      </c>
      <c r="D48" s="5">
        <v>74.375636552026393</v>
      </c>
      <c r="E48" s="5">
        <v>74.334995760682972</v>
      </c>
      <c r="F48" s="12">
        <v>120.9984408087054</v>
      </c>
      <c r="G48" s="8">
        <v>109</v>
      </c>
      <c r="H48" s="8">
        <v>101</v>
      </c>
      <c r="I48" s="8">
        <v>86</v>
      </c>
      <c r="J48" s="8">
        <v>154</v>
      </c>
      <c r="K48" s="5"/>
      <c r="L48" s="5">
        <f t="shared" si="2"/>
        <v>96.82557500375998</v>
      </c>
      <c r="M48" s="5">
        <v>9.270983810726694</v>
      </c>
      <c r="N48" s="6" t="s">
        <v>17</v>
      </c>
    </row>
    <row r="51" spans="1:31" ht="15.6">
      <c r="E51" s="49" t="s">
        <v>21</v>
      </c>
      <c r="F51" s="49"/>
      <c r="G51" s="49"/>
      <c r="H51" s="49"/>
      <c r="I51" s="49"/>
    </row>
    <row r="52" spans="1:31">
      <c r="AC52" s="7" t="s">
        <v>14</v>
      </c>
      <c r="AD52" s="7" t="s">
        <v>15</v>
      </c>
      <c r="AE52" s="7" t="s">
        <v>16</v>
      </c>
    </row>
    <row r="53" spans="1:31">
      <c r="A53" s="2" t="s">
        <v>2</v>
      </c>
      <c r="B53" s="5">
        <v>326.33309234452543</v>
      </c>
      <c r="C53" s="5">
        <v>327.06711375681334</v>
      </c>
      <c r="D53" s="5">
        <v>342.46944808569765</v>
      </c>
      <c r="E53" s="5">
        <v>441.37587876260505</v>
      </c>
      <c r="F53" s="5">
        <v>322.20669408667254</v>
      </c>
      <c r="G53" s="5">
        <v>517.31070705295724</v>
      </c>
      <c r="H53" s="5">
        <v>336.43592524078622</v>
      </c>
      <c r="I53" s="5">
        <v>353.89703307001105</v>
      </c>
      <c r="J53" s="5">
        <v>278.36479244370514</v>
      </c>
      <c r="K53" s="5">
        <v>293.93791166539512</v>
      </c>
      <c r="L53" s="5">
        <v>318.32559023442366</v>
      </c>
      <c r="M53" s="5">
        <v>380.5018141921982</v>
      </c>
      <c r="N53" s="5">
        <v>331.87130958108145</v>
      </c>
      <c r="O53" s="5">
        <v>277.7795786267896</v>
      </c>
      <c r="P53" s="5">
        <v>310.22016074949812</v>
      </c>
      <c r="Q53" s="5">
        <v>363.00750454822179</v>
      </c>
      <c r="R53" s="5">
        <v>449.99265362171707</v>
      </c>
      <c r="S53" s="5">
        <v>270.0432492837698</v>
      </c>
      <c r="T53" s="5">
        <v>398.96449423966783</v>
      </c>
      <c r="U53" s="5">
        <v>354.55553760382509</v>
      </c>
      <c r="V53" s="5">
        <v>414.63719011646617</v>
      </c>
      <c r="W53" s="5">
        <v>365.49003809288388</v>
      </c>
      <c r="X53" s="5">
        <v>293.04013060005508</v>
      </c>
      <c r="Y53" s="5">
        <v>309.05439999999999</v>
      </c>
      <c r="Z53" s="5">
        <v>449.87740000000002</v>
      </c>
      <c r="AA53" s="5">
        <v>594.59849999999994</v>
      </c>
      <c r="AB53" s="5">
        <v>301.09570000000002</v>
      </c>
      <c r="AC53" s="5">
        <f>AVERAGE(B53:AB53)</f>
        <v>360.09088325925063</v>
      </c>
      <c r="AD53" s="5">
        <v>15.068730565554883</v>
      </c>
      <c r="AE53" s="5"/>
    </row>
    <row r="54" spans="1:31">
      <c r="A54" s="2" t="s">
        <v>13</v>
      </c>
      <c r="B54" s="5">
        <v>453.72485948458103</v>
      </c>
      <c r="C54" s="5">
        <v>350.91925092064849</v>
      </c>
      <c r="D54" s="5">
        <v>316.26985578228982</v>
      </c>
      <c r="E54" s="5">
        <v>383.05225390305827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>
        <f t="shared" ref="AC54:AC62" si="3">AVERAGE(B54:AB54)</f>
        <v>375.99155502264438</v>
      </c>
      <c r="AD54" s="5">
        <v>33.84938373801841</v>
      </c>
      <c r="AE54" s="5">
        <v>0.64964766171238642</v>
      </c>
    </row>
    <row r="55" spans="1:31">
      <c r="A55" s="2" t="s">
        <v>5</v>
      </c>
      <c r="B55" s="5">
        <v>457.10352174943273</v>
      </c>
      <c r="C55" s="5">
        <v>313.32405461447343</v>
      </c>
      <c r="D55" s="5">
        <v>298.49357253326866</v>
      </c>
      <c r="E55" s="5">
        <v>396.21670377625594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>
        <f t="shared" si="3"/>
        <v>366.28446316835766</v>
      </c>
      <c r="AD55" s="5">
        <v>42.925902879905223</v>
      </c>
      <c r="AE55" s="5">
        <v>0.8843272632268615</v>
      </c>
    </row>
    <row r="56" spans="1:31">
      <c r="A56" s="2" t="s">
        <v>6</v>
      </c>
      <c r="B56" s="5">
        <v>409.26902357386666</v>
      </c>
      <c r="C56" s="5">
        <v>206.15608378972306</v>
      </c>
      <c r="D56" s="5">
        <v>564.2402635990677</v>
      </c>
      <c r="E56" s="5">
        <v>264.91079909746315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>
        <f t="shared" si="3"/>
        <v>361.14404251503015</v>
      </c>
      <c r="AD56" s="5">
        <v>92.513358842175776</v>
      </c>
      <c r="AE56" s="5">
        <v>0.99043782145715198</v>
      </c>
    </row>
    <row r="57" spans="1:31">
      <c r="A57" s="2" t="s">
        <v>7</v>
      </c>
      <c r="B57" s="5">
        <v>252.99541010819021</v>
      </c>
      <c r="C57" s="5">
        <v>349.24574811045682</v>
      </c>
      <c r="D57" s="5">
        <v>365.65819814750211</v>
      </c>
      <c r="E57" s="5">
        <v>425.26326392285353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>
        <f t="shared" si="3"/>
        <v>348.29065507225062</v>
      </c>
      <c r="AD57" s="5">
        <v>41.291411629989859</v>
      </c>
      <c r="AE57" s="5">
        <v>0.77503959080339579</v>
      </c>
    </row>
    <row r="58" spans="1:31">
      <c r="A58" s="2" t="s">
        <v>8</v>
      </c>
      <c r="B58" s="5">
        <v>314.71022927374901</v>
      </c>
      <c r="C58" s="5">
        <v>283.86757346398673</v>
      </c>
      <c r="D58" s="5">
        <v>350.94537844762613</v>
      </c>
      <c r="E58" s="5">
        <v>300.36312031153028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>
        <f t="shared" si="3"/>
        <v>312.47157537422305</v>
      </c>
      <c r="AD58" s="5">
        <v>16.518881141984174</v>
      </c>
      <c r="AE58" s="5">
        <v>4.0191277827708351E-2</v>
      </c>
    </row>
    <row r="59" spans="1:31">
      <c r="A59" s="2" t="s">
        <v>9</v>
      </c>
      <c r="B59" s="5">
        <v>383.30435926680246</v>
      </c>
      <c r="C59" s="5">
        <v>303.11465499457529</v>
      </c>
      <c r="D59" s="5">
        <v>608.1061209950808</v>
      </c>
      <c r="E59" s="5">
        <v>383.80746072335012</v>
      </c>
      <c r="F59" s="5">
        <v>362.53759813851218</v>
      </c>
      <c r="G59" s="5">
        <v>370.34374973603633</v>
      </c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>
        <f t="shared" si="3"/>
        <v>401.86899064239287</v>
      </c>
      <c r="AD59" s="5">
        <v>47.117389940700427</v>
      </c>
      <c r="AE59" s="5">
        <v>0.39247488690050936</v>
      </c>
    </row>
    <row r="60" spans="1:31">
      <c r="A60" s="2" t="s">
        <v>10</v>
      </c>
      <c r="B60" s="5">
        <v>340.22756637288495</v>
      </c>
      <c r="C60" s="5">
        <v>486.95315122033514</v>
      </c>
      <c r="D60" s="5">
        <v>360.98509049490792</v>
      </c>
      <c r="E60" s="14">
        <v>333.55199561108299</v>
      </c>
      <c r="F60" s="14">
        <v>364.55829418055987</v>
      </c>
      <c r="G60" s="5">
        <v>392.65209873417717</v>
      </c>
      <c r="H60" s="5">
        <v>429.14614443130853</v>
      </c>
      <c r="I60" s="5">
        <v>436.98400436112581</v>
      </c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>
        <f t="shared" si="3"/>
        <v>393.13229317579777</v>
      </c>
      <c r="AD60" s="5">
        <v>20.312553277684486</v>
      </c>
      <c r="AE60" s="5">
        <v>0.18846030401343528</v>
      </c>
    </row>
    <row r="61" spans="1:31">
      <c r="A61" s="2" t="s">
        <v>11</v>
      </c>
      <c r="B61" s="5">
        <v>296.7540532658536</v>
      </c>
      <c r="C61" s="5">
        <v>368.22091548473702</v>
      </c>
      <c r="D61" s="5">
        <v>402.19935276465651</v>
      </c>
      <c r="E61" s="5">
        <v>570.37980955647402</v>
      </c>
      <c r="F61" s="5">
        <v>365.1785933395704</v>
      </c>
      <c r="G61" s="5">
        <v>387.69419077214673</v>
      </c>
      <c r="H61" s="5">
        <v>321.31505333014559</v>
      </c>
      <c r="I61" s="5">
        <v>274.07538564744073</v>
      </c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>
        <f t="shared" si="3"/>
        <v>373.22716927012806</v>
      </c>
      <c r="AD61" s="5">
        <v>34.514355365850491</v>
      </c>
      <c r="AE61" s="5">
        <v>0.71908639926596285</v>
      </c>
    </row>
    <row r="62" spans="1:31">
      <c r="A62" s="2" t="s">
        <v>12</v>
      </c>
      <c r="B62" s="5">
        <v>489.44028116921004</v>
      </c>
      <c r="C62" s="5">
        <v>459.66066798109773</v>
      </c>
      <c r="D62" s="5">
        <v>397.73621691155449</v>
      </c>
      <c r="E62" s="5">
        <v>409.02224539442608</v>
      </c>
      <c r="F62" s="5">
        <v>308.69513127558309</v>
      </c>
      <c r="G62" s="5">
        <v>291.60125501988352</v>
      </c>
      <c r="H62" s="5">
        <v>294.926216901592</v>
      </c>
      <c r="I62" s="5">
        <v>352.75882245930961</v>
      </c>
      <c r="J62" s="5">
        <v>341.55912236189999</v>
      </c>
      <c r="K62" s="5">
        <v>333.795565056295</v>
      </c>
      <c r="L62" s="5">
        <v>315.60565986766215</v>
      </c>
      <c r="M62" s="5">
        <v>300.38053725647723</v>
      </c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>
        <f t="shared" si="3"/>
        <v>357.93181013791587</v>
      </c>
      <c r="AD62" s="5">
        <v>20.047653011445014</v>
      </c>
      <c r="AE62" s="5">
        <v>0.92972187783899685</v>
      </c>
    </row>
    <row r="65" spans="1:12" ht="18">
      <c r="A65" s="51" t="s">
        <v>68</v>
      </c>
      <c r="B65" s="51"/>
    </row>
    <row r="67" spans="1:12" ht="15.6">
      <c r="E67" s="1" t="s">
        <v>23</v>
      </c>
      <c r="F67" s="1"/>
      <c r="G67" s="1"/>
      <c r="H67" s="1"/>
      <c r="I67" s="1"/>
    </row>
    <row r="68" spans="1:12">
      <c r="J68" s="7" t="s">
        <v>14</v>
      </c>
      <c r="K68" s="7" t="s">
        <v>15</v>
      </c>
      <c r="L68" s="7" t="s">
        <v>16</v>
      </c>
    </row>
    <row r="69" spans="1:12">
      <c r="A69" s="2" t="s">
        <v>2</v>
      </c>
      <c r="B69" s="5">
        <v>7.6826990820122472</v>
      </c>
      <c r="C69" s="5">
        <v>7.3878919277553488</v>
      </c>
      <c r="D69" s="5">
        <v>6.1117096376524449</v>
      </c>
      <c r="E69" s="5">
        <v>10.343210510784591</v>
      </c>
      <c r="F69" s="5">
        <v>8.3909770835798589</v>
      </c>
      <c r="G69" s="5">
        <v>9.4341382619539722</v>
      </c>
      <c r="H69" s="5">
        <v>6.9439533707059535</v>
      </c>
      <c r="I69" s="5">
        <v>8.1020278187131574</v>
      </c>
      <c r="J69" s="5">
        <f>AVERAGE(B69:I69)</f>
        <v>8.0495759616446971</v>
      </c>
      <c r="K69" s="5">
        <v>0.48001612296038904</v>
      </c>
    </row>
    <row r="70" spans="1:12">
      <c r="A70" s="2" t="s">
        <v>22</v>
      </c>
      <c r="B70" s="5">
        <v>22.274827606899677</v>
      </c>
      <c r="C70" s="5">
        <v>21.310386541233488</v>
      </c>
      <c r="D70" s="5">
        <v>19.884839492624302</v>
      </c>
      <c r="E70" s="5">
        <v>22.613673913227444</v>
      </c>
      <c r="F70" s="5"/>
      <c r="G70" s="5"/>
      <c r="H70" s="5"/>
      <c r="I70" s="5"/>
      <c r="J70" s="5">
        <f t="shared" ref="J70:J78" si="4">AVERAGE(B70:I70)</f>
        <v>21.520931888496229</v>
      </c>
      <c r="K70" s="5">
        <v>0.61197820289587745</v>
      </c>
      <c r="L70" s="6" t="s">
        <v>17</v>
      </c>
    </row>
    <row r="71" spans="1:12">
      <c r="A71" s="2" t="s">
        <v>9</v>
      </c>
      <c r="B71" s="5">
        <v>16.112132294025994</v>
      </c>
      <c r="C71" s="5">
        <v>14.766859689924487</v>
      </c>
      <c r="D71" s="5">
        <v>13.38559643342054</v>
      </c>
      <c r="E71" s="5">
        <v>17.462745048489701</v>
      </c>
      <c r="F71" s="5"/>
      <c r="G71" s="5"/>
      <c r="H71" s="5"/>
      <c r="I71" s="5"/>
      <c r="J71" s="5">
        <f t="shared" si="4"/>
        <v>15.431833366465181</v>
      </c>
      <c r="K71" s="5">
        <v>0.87742753897014225</v>
      </c>
      <c r="L71" s="4">
        <v>7.958293847240462E-4</v>
      </c>
    </row>
    <row r="72" spans="1:12">
      <c r="J72" s="5"/>
    </row>
    <row r="73" spans="1:12">
      <c r="J73" s="5"/>
    </row>
    <row r="74" spans="1:12" ht="15.6">
      <c r="E74" s="1" t="s">
        <v>24</v>
      </c>
      <c r="F74" s="1"/>
      <c r="G74" s="1"/>
      <c r="H74" s="1"/>
      <c r="I74" s="1"/>
      <c r="J74" s="5"/>
    </row>
    <row r="75" spans="1:12">
      <c r="J75" s="7" t="s">
        <v>14</v>
      </c>
      <c r="K75" s="7" t="s">
        <v>15</v>
      </c>
      <c r="L75" s="7" t="s">
        <v>16</v>
      </c>
    </row>
    <row r="76" spans="1:12">
      <c r="A76" s="2" t="s">
        <v>2</v>
      </c>
      <c r="B76" s="5">
        <v>135.04470893965106</v>
      </c>
      <c r="C76" s="5">
        <v>118.83676224793507</v>
      </c>
      <c r="D76" s="5">
        <v>100.83666486419037</v>
      </c>
      <c r="E76" s="5">
        <v>105.66979053679626</v>
      </c>
      <c r="F76" s="5">
        <v>157.49940620508093</v>
      </c>
      <c r="G76" s="5">
        <v>140.90149021266572</v>
      </c>
      <c r="H76" s="5">
        <v>129.74527232238276</v>
      </c>
      <c r="J76" s="5">
        <f t="shared" si="4"/>
        <v>126.9334421898146</v>
      </c>
      <c r="K76" s="5">
        <v>7.5605871997939644</v>
      </c>
    </row>
    <row r="77" spans="1:12">
      <c r="A77" s="2" t="s">
        <v>22</v>
      </c>
      <c r="B77" s="5">
        <v>314.90562125121613</v>
      </c>
      <c r="C77" s="5">
        <v>263.64064363771212</v>
      </c>
      <c r="D77" s="5">
        <v>262.02489496251548</v>
      </c>
      <c r="E77" s="5">
        <v>256.02887969869289</v>
      </c>
      <c r="F77" s="5"/>
      <c r="G77" s="5"/>
      <c r="H77" s="5"/>
      <c r="J77" s="5">
        <f t="shared" si="4"/>
        <v>274.15000988753417</v>
      </c>
      <c r="K77" s="5">
        <v>13.699728075974813</v>
      </c>
      <c r="L77" s="3">
        <v>2.5828875536894997E-4</v>
      </c>
    </row>
    <row r="78" spans="1:12">
      <c r="A78" s="2" t="s">
        <v>9</v>
      </c>
      <c r="B78" s="5">
        <v>197.62510572472357</v>
      </c>
      <c r="C78" s="5">
        <v>206.62879590821524</v>
      </c>
      <c r="D78" s="5">
        <v>230.34449408974402</v>
      </c>
      <c r="E78" s="5">
        <v>239.36745803679332</v>
      </c>
      <c r="F78" s="5"/>
      <c r="G78" s="5"/>
      <c r="H78" s="5"/>
      <c r="J78" s="5">
        <f t="shared" si="4"/>
        <v>218.49146343986902</v>
      </c>
      <c r="K78" s="5">
        <v>9.8114012648227362</v>
      </c>
      <c r="L78" s="3">
        <v>2.1697092834771319E-4</v>
      </c>
    </row>
    <row r="79" spans="1:12">
      <c r="J79" s="5"/>
    </row>
    <row r="81" spans="1:15" ht="15.6">
      <c r="E81" s="1" t="s">
        <v>25</v>
      </c>
      <c r="F81" s="1"/>
      <c r="G81" s="1"/>
      <c r="H81" s="1"/>
      <c r="I81" s="1"/>
    </row>
    <row r="82" spans="1:15">
      <c r="M82" s="7" t="s">
        <v>14</v>
      </c>
      <c r="N82" s="7" t="s">
        <v>15</v>
      </c>
      <c r="O82" s="7" t="s">
        <v>16</v>
      </c>
    </row>
    <row r="83" spans="1:15">
      <c r="A83" s="2" t="s">
        <v>2</v>
      </c>
      <c r="B83" s="5">
        <v>422.50574203007187</v>
      </c>
      <c r="C83" s="5">
        <v>493.24998952187508</v>
      </c>
      <c r="D83" s="5">
        <v>523.04020998127976</v>
      </c>
      <c r="E83" s="5">
        <v>481.42032642310085</v>
      </c>
      <c r="F83" s="5">
        <v>462.90426153122394</v>
      </c>
      <c r="G83" s="5">
        <v>222.03750631891288</v>
      </c>
      <c r="H83" s="5">
        <v>519.14076664662934</v>
      </c>
      <c r="I83" s="5">
        <v>411.34477420636358</v>
      </c>
      <c r="J83" s="5">
        <v>198.44507560634918</v>
      </c>
      <c r="K83" s="5">
        <v>328.6571907913044</v>
      </c>
      <c r="L83" s="5">
        <v>395.79073251127818</v>
      </c>
      <c r="M83" s="5">
        <f>AVERAGE(B83:L83)</f>
        <v>405.32150686985364</v>
      </c>
      <c r="N83" s="5">
        <v>33.914819289707225</v>
      </c>
    </row>
    <row r="84" spans="1:15">
      <c r="A84" s="2" t="s">
        <v>22</v>
      </c>
      <c r="B84" s="5">
        <v>1143.9519244721123</v>
      </c>
      <c r="C84" s="5">
        <v>746.86423880211032</v>
      </c>
      <c r="D84" s="5">
        <v>791.56216526732248</v>
      </c>
      <c r="E84" s="5">
        <v>798.23618413103793</v>
      </c>
      <c r="F84" s="5">
        <v>704.87061378640783</v>
      </c>
      <c r="G84" s="5">
        <v>783.51385563116878</v>
      </c>
      <c r="H84" s="5">
        <v>1097.3292112499996</v>
      </c>
      <c r="I84" s="5"/>
      <c r="J84" s="5"/>
      <c r="K84" s="5"/>
      <c r="L84" s="5"/>
      <c r="M84" s="5">
        <f t="shared" ref="M84:M85" si="5">AVERAGE(B84:L84)</f>
        <v>866.61831333430837</v>
      </c>
      <c r="N84" s="5">
        <v>66.865617920788381</v>
      </c>
      <c r="O84" s="4">
        <v>1.5941729908389464E-4</v>
      </c>
    </row>
    <row r="85" spans="1:15">
      <c r="A85" s="2" t="s">
        <v>9</v>
      </c>
      <c r="B85" s="5">
        <v>733.54609594548015</v>
      </c>
      <c r="C85" s="5">
        <v>660.86511711331491</v>
      </c>
      <c r="D85" s="5">
        <v>945.21181324798476</v>
      </c>
      <c r="E85" s="5">
        <v>664.45081908786312</v>
      </c>
      <c r="F85" s="5">
        <v>630.21484225945937</v>
      </c>
      <c r="G85" s="5">
        <v>540.3725977959183</v>
      </c>
      <c r="H85" s="5">
        <v>626.56612894240834</v>
      </c>
      <c r="I85" s="5"/>
      <c r="J85" s="5"/>
      <c r="K85" s="5"/>
      <c r="L85" s="5"/>
      <c r="M85" s="5">
        <f t="shared" si="5"/>
        <v>685.88963062748996</v>
      </c>
      <c r="N85" s="5">
        <v>48.392779417461526</v>
      </c>
      <c r="O85" s="4">
        <v>5.1404537053504457E-4</v>
      </c>
    </row>
    <row r="88" spans="1:15" ht="15.6">
      <c r="E88" s="1" t="s">
        <v>26</v>
      </c>
      <c r="F88" s="1"/>
      <c r="G88" s="1"/>
      <c r="H88" s="1"/>
      <c r="I88" s="1"/>
    </row>
    <row r="89" spans="1:15">
      <c r="J89" s="7" t="s">
        <v>14</v>
      </c>
      <c r="K89" s="7" t="s">
        <v>15</v>
      </c>
      <c r="L89" s="7" t="s">
        <v>16</v>
      </c>
    </row>
    <row r="90" spans="1:15">
      <c r="A90" s="2" t="s">
        <v>2</v>
      </c>
      <c r="B90" s="5">
        <v>1446.0601485565692</v>
      </c>
      <c r="C90" s="5">
        <v>1056.4405829635327</v>
      </c>
      <c r="D90" s="5">
        <v>1412.0088390785647</v>
      </c>
      <c r="E90" s="5">
        <v>1188.5100298118161</v>
      </c>
      <c r="F90" s="5">
        <v>1248.7651597096187</v>
      </c>
      <c r="G90" s="5">
        <v>1027.1840333145117</v>
      </c>
      <c r="H90" s="5">
        <v>1156.7002126421582</v>
      </c>
      <c r="I90" s="5">
        <v>909.64626793650814</v>
      </c>
      <c r="J90" s="5">
        <f>AVERAGE(B90:I90)</f>
        <v>1180.6644092516599</v>
      </c>
      <c r="K90" s="5">
        <v>65.835484151421952</v>
      </c>
      <c r="L90" s="5"/>
    </row>
    <row r="91" spans="1:15">
      <c r="A91" s="2" t="s">
        <v>22</v>
      </c>
      <c r="B91" s="5">
        <v>1146.4868645634119</v>
      </c>
      <c r="C91" s="5">
        <v>1112.0142664434945</v>
      </c>
      <c r="D91" s="5">
        <v>1229.2710877989311</v>
      </c>
      <c r="E91" s="5">
        <v>1291.0351664568523</v>
      </c>
      <c r="F91" s="5"/>
      <c r="G91" s="5"/>
      <c r="H91" s="5"/>
      <c r="I91" s="5"/>
      <c r="J91" s="5">
        <f t="shared" ref="J91:J92" si="6">AVERAGE(B91:I91)</f>
        <v>1194.7018463156726</v>
      </c>
      <c r="K91" s="5">
        <v>40.500664588652022</v>
      </c>
      <c r="L91" s="5">
        <v>0.8592656128370928</v>
      </c>
    </row>
    <row r="92" spans="1:15">
      <c r="A92" s="2" t="s">
        <v>9</v>
      </c>
      <c r="B92" s="5">
        <v>1077.8062576203372</v>
      </c>
      <c r="C92" s="5">
        <v>1015.5262881203921</v>
      </c>
      <c r="D92" s="5">
        <v>979.14096580516264</v>
      </c>
      <c r="E92" s="5">
        <v>980.85956450079493</v>
      </c>
      <c r="F92" s="5"/>
      <c r="G92" s="5"/>
      <c r="H92" s="5"/>
      <c r="I92" s="5"/>
      <c r="J92" s="5">
        <f t="shared" si="6"/>
        <v>1013.3332690116716</v>
      </c>
      <c r="K92" s="5">
        <v>23.094693181911293</v>
      </c>
      <c r="L92" s="5">
        <v>4.1116086111156976E-2</v>
      </c>
    </row>
    <row r="95" spans="1:15" ht="18">
      <c r="A95" s="51" t="s">
        <v>44</v>
      </c>
      <c r="B95" s="51"/>
      <c r="C95" s="51"/>
      <c r="D95" s="51"/>
    </row>
    <row r="97" spans="1:16" ht="15.6">
      <c r="E97" s="49" t="s">
        <v>1</v>
      </c>
      <c r="F97" s="49"/>
      <c r="G97" s="49"/>
      <c r="H97" s="49"/>
      <c r="I97" s="49"/>
      <c r="J97" s="49"/>
      <c r="K97" s="49"/>
    </row>
    <row r="99" spans="1:16">
      <c r="C99" s="53" t="s">
        <v>27</v>
      </c>
      <c r="D99" s="53"/>
      <c r="E99" s="53"/>
      <c r="F99" s="53"/>
      <c r="G99" s="54" t="s">
        <v>36</v>
      </c>
      <c r="H99" s="54"/>
      <c r="I99" s="54"/>
      <c r="J99" s="54"/>
      <c r="K99" s="55" t="s">
        <v>29</v>
      </c>
      <c r="L99" s="55"/>
      <c r="M99" s="55"/>
      <c r="N99" s="34"/>
      <c r="O99" s="34"/>
    </row>
    <row r="100" spans="1:16">
      <c r="C100" s="53" t="s">
        <v>30</v>
      </c>
      <c r="D100" s="53"/>
      <c r="E100" s="53" t="s">
        <v>31</v>
      </c>
      <c r="F100" s="53"/>
      <c r="G100" s="54" t="s">
        <v>30</v>
      </c>
      <c r="H100" s="54"/>
      <c r="I100" s="54" t="s">
        <v>31</v>
      </c>
      <c r="J100" s="54"/>
      <c r="K100" s="55" t="s">
        <v>37</v>
      </c>
      <c r="L100" s="55"/>
      <c r="M100" s="55"/>
      <c r="N100" s="34"/>
      <c r="O100" s="34"/>
    </row>
    <row r="101" spans="1:16">
      <c r="C101" s="20" t="s">
        <v>34</v>
      </c>
      <c r="D101" s="20" t="s">
        <v>35</v>
      </c>
      <c r="E101" s="20" t="s">
        <v>34</v>
      </c>
      <c r="F101" s="20" t="s">
        <v>35</v>
      </c>
      <c r="G101" s="21" t="s">
        <v>34</v>
      </c>
      <c r="H101" s="21" t="s">
        <v>35</v>
      </c>
      <c r="I101" s="21" t="s">
        <v>34</v>
      </c>
      <c r="J101" s="21" t="s">
        <v>35</v>
      </c>
      <c r="K101" s="22" t="s">
        <v>34</v>
      </c>
      <c r="L101" s="22" t="s">
        <v>35</v>
      </c>
      <c r="M101" s="22" t="s">
        <v>34</v>
      </c>
      <c r="N101" s="36" t="s">
        <v>14</v>
      </c>
      <c r="O101" s="36" t="s">
        <v>15</v>
      </c>
      <c r="P101" s="36" t="s">
        <v>16</v>
      </c>
    </row>
    <row r="102" spans="1:16">
      <c r="A102" s="37" t="s">
        <v>2</v>
      </c>
      <c r="C102" s="20">
        <v>1</v>
      </c>
      <c r="D102" s="20">
        <v>1</v>
      </c>
      <c r="E102" s="20">
        <v>1</v>
      </c>
      <c r="F102" s="20">
        <v>1</v>
      </c>
      <c r="G102" s="21">
        <v>1</v>
      </c>
      <c r="H102" s="21">
        <v>1</v>
      </c>
      <c r="I102" s="21">
        <v>1</v>
      </c>
      <c r="J102" s="21">
        <v>1</v>
      </c>
      <c r="K102" s="22">
        <v>1</v>
      </c>
      <c r="L102" s="22">
        <v>1</v>
      </c>
      <c r="M102" s="22">
        <v>1</v>
      </c>
      <c r="N102">
        <f t="shared" ref="N102:N107" si="7">AVERAGE(C102:M102)</f>
        <v>1</v>
      </c>
    </row>
    <row r="103" spans="1:16">
      <c r="A103" s="2" t="s">
        <v>38</v>
      </c>
      <c r="C103" s="20">
        <v>1.05</v>
      </c>
      <c r="D103" s="20">
        <v>0.74</v>
      </c>
      <c r="E103" s="20">
        <v>1.1299999999999999</v>
      </c>
      <c r="F103" s="20">
        <v>0.98</v>
      </c>
      <c r="G103" s="21">
        <v>0.82</v>
      </c>
      <c r="H103" s="21">
        <v>0.9</v>
      </c>
      <c r="I103" s="21">
        <v>0.68</v>
      </c>
      <c r="J103" s="21">
        <v>0.61</v>
      </c>
      <c r="K103" s="22">
        <v>0.53</v>
      </c>
      <c r="L103" s="22">
        <v>0.43</v>
      </c>
      <c r="M103" s="22">
        <v>0.56999999999999995</v>
      </c>
      <c r="N103" s="5">
        <f t="shared" si="7"/>
        <v>0.76727272727272722</v>
      </c>
      <c r="O103" s="5">
        <v>7.2056795780702135E-2</v>
      </c>
      <c r="P103" s="5">
        <v>6.9158034566610058E-3</v>
      </c>
    </row>
    <row r="104" spans="1:16">
      <c r="A104" s="2" t="s">
        <v>39</v>
      </c>
      <c r="C104" s="20">
        <v>0.47</v>
      </c>
      <c r="D104" s="20">
        <v>0.55000000000000004</v>
      </c>
      <c r="E104" s="20">
        <v>0.48</v>
      </c>
      <c r="F104" s="20">
        <v>0.62</v>
      </c>
      <c r="G104" s="21">
        <v>0.36</v>
      </c>
      <c r="H104" s="21">
        <v>0.57999999999999996</v>
      </c>
      <c r="I104" s="21">
        <v>0.28000000000000003</v>
      </c>
      <c r="J104" s="21">
        <v>0.4</v>
      </c>
      <c r="K104" s="22">
        <v>0.51</v>
      </c>
      <c r="L104" s="22"/>
      <c r="M104" s="22"/>
      <c r="N104" s="5">
        <f t="shared" si="7"/>
        <v>0.47222222222222221</v>
      </c>
      <c r="O104" s="5">
        <v>3.8680493217583878E-2</v>
      </c>
      <c r="P104" s="6" t="s">
        <v>17</v>
      </c>
    </row>
    <row r="105" spans="1:16">
      <c r="A105" s="2" t="s">
        <v>40</v>
      </c>
      <c r="C105" s="20">
        <v>0.67</v>
      </c>
      <c r="D105" s="20">
        <v>0.55000000000000004</v>
      </c>
      <c r="E105" s="20">
        <v>0.63</v>
      </c>
      <c r="F105" s="20">
        <v>0.62</v>
      </c>
      <c r="G105" s="21">
        <v>0.2</v>
      </c>
      <c r="H105" s="21">
        <v>0.35</v>
      </c>
      <c r="I105" s="21">
        <v>0.16</v>
      </c>
      <c r="J105" s="21">
        <v>0.24</v>
      </c>
      <c r="K105" s="22">
        <v>0.48</v>
      </c>
      <c r="L105" s="22"/>
      <c r="M105" s="22"/>
      <c r="N105" s="5">
        <f t="shared" si="7"/>
        <v>0.4333333333333334</v>
      </c>
      <c r="O105" s="5">
        <v>7.0577971067465495E-2</v>
      </c>
      <c r="P105" s="6" t="s">
        <v>17</v>
      </c>
    </row>
    <row r="106" spans="1:16">
      <c r="A106" s="2" t="s">
        <v>41</v>
      </c>
      <c r="C106" s="20">
        <v>0.31</v>
      </c>
      <c r="D106" s="20">
        <v>0.44</v>
      </c>
      <c r="E106" s="20">
        <v>0.23</v>
      </c>
      <c r="F106" s="20">
        <v>0.4</v>
      </c>
      <c r="G106" s="21">
        <v>7.0000000000000007E-2</v>
      </c>
      <c r="H106" s="21">
        <v>0.13</v>
      </c>
      <c r="I106" s="21">
        <v>0.05</v>
      </c>
      <c r="J106" s="21">
        <v>0.09</v>
      </c>
      <c r="K106" s="25">
        <v>0.28999999999999998</v>
      </c>
      <c r="L106" s="22">
        <v>0.22</v>
      </c>
      <c r="M106" s="22"/>
      <c r="N106">
        <f t="shared" si="7"/>
        <v>0.22300000000000003</v>
      </c>
      <c r="O106" s="5">
        <v>4.584057181898319E-2</v>
      </c>
      <c r="P106" s="6" t="s">
        <v>17</v>
      </c>
    </row>
    <row r="107" spans="1:16">
      <c r="A107" s="2" t="s">
        <v>42</v>
      </c>
      <c r="C107" s="20">
        <v>0.17</v>
      </c>
      <c r="D107" s="20">
        <v>0.16</v>
      </c>
      <c r="E107" s="20">
        <v>0.12</v>
      </c>
      <c r="F107" s="20">
        <v>0.15</v>
      </c>
      <c r="G107" s="21">
        <v>0.1</v>
      </c>
      <c r="H107" s="21">
        <v>0.12</v>
      </c>
      <c r="I107" s="21">
        <v>0.08</v>
      </c>
      <c r="J107" s="21">
        <v>0.08</v>
      </c>
      <c r="K107" s="22">
        <v>0.11</v>
      </c>
      <c r="L107" s="22"/>
      <c r="M107" s="22"/>
      <c r="N107" s="5">
        <f t="shared" si="7"/>
        <v>0.1211111111111111</v>
      </c>
      <c r="O107" s="5">
        <v>1.1651776211758004E-2</v>
      </c>
      <c r="P107" s="6" t="s">
        <v>17</v>
      </c>
    </row>
    <row r="108" spans="1:16"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</row>
    <row r="110" spans="1:16" ht="18">
      <c r="A110" s="51" t="s">
        <v>45</v>
      </c>
      <c r="B110" s="51"/>
      <c r="C110" s="51"/>
      <c r="D110" s="51"/>
    </row>
    <row r="112" spans="1:16" ht="15.6">
      <c r="F112" s="49" t="s">
        <v>19</v>
      </c>
      <c r="G112" s="49"/>
      <c r="H112" s="49"/>
      <c r="I112" s="49"/>
      <c r="J112" s="49"/>
    </row>
    <row r="113" spans="1:24">
      <c r="V113" s="36" t="s">
        <v>14</v>
      </c>
      <c r="W113" s="36" t="s">
        <v>15</v>
      </c>
      <c r="X113" s="36" t="s">
        <v>16</v>
      </c>
    </row>
    <row r="114" spans="1:24">
      <c r="A114" s="37" t="s">
        <v>2</v>
      </c>
      <c r="C114" s="38">
        <v>246.84650872318184</v>
      </c>
      <c r="D114" s="38">
        <v>153.29515131620269</v>
      </c>
      <c r="E114" s="38">
        <v>254.02218418141129</v>
      </c>
      <c r="F114" s="38">
        <v>223.62438171325499</v>
      </c>
      <c r="G114" s="38">
        <v>265.98883142811093</v>
      </c>
      <c r="H114" s="38">
        <v>248.09039001645124</v>
      </c>
      <c r="I114" s="38">
        <v>208.80895819807265</v>
      </c>
      <c r="J114" s="38">
        <v>337.89817269663905</v>
      </c>
      <c r="K114" s="38">
        <v>162.12398715024221</v>
      </c>
      <c r="L114" s="38">
        <v>209.89429920797582</v>
      </c>
      <c r="M114" s="38">
        <v>190.75208466777408</v>
      </c>
      <c r="N114" s="38">
        <v>211.3829336091305</v>
      </c>
      <c r="O114" s="38">
        <v>192.64342396375514</v>
      </c>
      <c r="P114" s="38">
        <v>215.48048899335669</v>
      </c>
      <c r="Q114" s="38">
        <v>206.65452362735738</v>
      </c>
      <c r="R114" s="38">
        <v>212.66984571166782</v>
      </c>
      <c r="S114" s="11">
        <v>263.10916856050255</v>
      </c>
      <c r="T114" s="38">
        <v>165.33144463519312</v>
      </c>
      <c r="U114" s="11">
        <v>197.25038469493273</v>
      </c>
      <c r="V114" s="5">
        <f>AVERAGE(C114:U114)</f>
        <v>219.25616647869538</v>
      </c>
      <c r="W114" s="5">
        <v>10.251276252230756</v>
      </c>
    </row>
    <row r="115" spans="1:24">
      <c r="A115" s="2" t="s">
        <v>38</v>
      </c>
      <c r="C115" s="38">
        <v>216.81313325353617</v>
      </c>
      <c r="D115" s="38">
        <v>184.59446840573472</v>
      </c>
      <c r="E115" s="38">
        <v>239.40845867658285</v>
      </c>
      <c r="F115" s="38">
        <v>210.82654690672439</v>
      </c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9"/>
      <c r="T115" s="38"/>
      <c r="U115" s="40"/>
      <c r="V115" s="5">
        <f t="shared" ref="V115:V119" si="8">AVERAGE(C115:U115)</f>
        <v>212.91065181064454</v>
      </c>
      <c r="W115" s="5">
        <v>13.026157729363236</v>
      </c>
      <c r="X115" s="5">
        <v>0.68350310744978504</v>
      </c>
    </row>
    <row r="116" spans="1:24">
      <c r="A116" s="2" t="s">
        <v>39</v>
      </c>
      <c r="C116" s="38">
        <v>143.6541483598825</v>
      </c>
      <c r="D116" s="38">
        <v>126.53480189815144</v>
      </c>
      <c r="E116" s="38">
        <v>146.41803667806903</v>
      </c>
      <c r="F116" s="38">
        <v>152.92582464118601</v>
      </c>
      <c r="G116" s="38">
        <v>136.92885542667099</v>
      </c>
      <c r="H116" s="5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9"/>
      <c r="T116" s="38"/>
      <c r="U116" s="40"/>
      <c r="V116" s="5">
        <f t="shared" si="8"/>
        <v>141.29233340079202</v>
      </c>
      <c r="W116" s="5">
        <v>5.025023622519198</v>
      </c>
      <c r="X116" s="6" t="s">
        <v>17</v>
      </c>
    </row>
    <row r="117" spans="1:24">
      <c r="A117" s="2" t="s">
        <v>40</v>
      </c>
      <c r="C117" s="38">
        <v>154.41345174737589</v>
      </c>
      <c r="D117" s="38">
        <v>142.90376826655896</v>
      </c>
      <c r="E117" s="38">
        <v>163.66273015813957</v>
      </c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9"/>
      <c r="T117" s="38"/>
      <c r="U117" s="40"/>
      <c r="V117" s="5">
        <f t="shared" si="8"/>
        <v>153.65998339069145</v>
      </c>
      <c r="W117" s="5">
        <v>7.3758664288944935</v>
      </c>
      <c r="X117" s="6" t="s">
        <v>17</v>
      </c>
    </row>
    <row r="118" spans="1:24">
      <c r="A118" s="2" t="s">
        <v>41</v>
      </c>
      <c r="C118" s="38">
        <v>198.54085213571616</v>
      </c>
      <c r="D118" s="38">
        <v>101.38666166181322</v>
      </c>
      <c r="E118" s="38">
        <v>219.62206676497206</v>
      </c>
      <c r="F118" s="38">
        <v>163.33292354915255</v>
      </c>
      <c r="G118" s="38">
        <v>103.16743834113552</v>
      </c>
      <c r="H118" s="38">
        <v>162.47331596531455</v>
      </c>
      <c r="I118" s="38">
        <v>171.73140907840434</v>
      </c>
      <c r="J118" s="38">
        <v>157.09102306930691</v>
      </c>
      <c r="K118" s="38">
        <v>165.05261408450701</v>
      </c>
      <c r="L118" s="5">
        <v>177.19481510624252</v>
      </c>
      <c r="M118" s="5">
        <v>181.54806239378314</v>
      </c>
      <c r="N118" s="38">
        <v>143.46676278563805</v>
      </c>
      <c r="O118" s="38">
        <v>162.42831514300099</v>
      </c>
      <c r="P118" s="38">
        <v>135.76302518814072</v>
      </c>
      <c r="Q118" s="38">
        <v>134.6478376814861</v>
      </c>
      <c r="R118" s="38">
        <v>155.84146971638191</v>
      </c>
      <c r="S118" s="39"/>
      <c r="T118" s="38"/>
      <c r="U118" s="40"/>
      <c r="V118" s="5">
        <f t="shared" si="8"/>
        <v>158.33053704156222</v>
      </c>
      <c r="W118" s="5">
        <v>7.932601166055961</v>
      </c>
      <c r="X118" s="6" t="s">
        <v>17</v>
      </c>
    </row>
    <row r="119" spans="1:24">
      <c r="A119" s="2" t="s">
        <v>42</v>
      </c>
      <c r="C119" s="38">
        <v>112.71028372778142</v>
      </c>
      <c r="D119" s="38">
        <v>99.102237037521931</v>
      </c>
      <c r="E119" s="38">
        <v>159.73757165274674</v>
      </c>
      <c r="F119" s="38">
        <v>116.63614153351327</v>
      </c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9"/>
      <c r="T119" s="38"/>
      <c r="U119" s="40"/>
      <c r="V119" s="5">
        <f t="shared" si="8"/>
        <v>122.04655848789085</v>
      </c>
      <c r="W119" s="5">
        <v>15.159845292363279</v>
      </c>
      <c r="X119" s="4">
        <v>5.746890718231108E-4</v>
      </c>
    </row>
    <row r="122" spans="1:24" ht="15.6">
      <c r="F122" s="49" t="s">
        <v>20</v>
      </c>
      <c r="G122" s="49"/>
      <c r="H122" s="49"/>
      <c r="I122" s="49"/>
      <c r="J122" s="49"/>
    </row>
    <row r="123" spans="1:24">
      <c r="M123" s="36" t="s">
        <v>14</v>
      </c>
      <c r="N123" s="36" t="s">
        <v>15</v>
      </c>
      <c r="O123" s="36" t="s">
        <v>16</v>
      </c>
    </row>
    <row r="124" spans="1:24">
      <c r="A124" s="37" t="s">
        <v>2</v>
      </c>
      <c r="C124" s="41">
        <v>163.7825291553514</v>
      </c>
      <c r="D124" s="41">
        <v>182.84664478663828</v>
      </c>
      <c r="E124" s="41">
        <v>174.17889464582223</v>
      </c>
      <c r="F124" s="41">
        <v>215.90691385813312</v>
      </c>
      <c r="G124" s="41">
        <v>180.52</v>
      </c>
      <c r="H124" s="41">
        <v>187.35</v>
      </c>
      <c r="I124" s="41">
        <v>168.85</v>
      </c>
      <c r="J124" s="41">
        <v>160.19785020403134</v>
      </c>
      <c r="K124" s="41">
        <v>181.52433104973082</v>
      </c>
      <c r="L124" s="41">
        <v>195.14975330637276</v>
      </c>
      <c r="M124" s="5">
        <f>AVERAGE(C124:L124)</f>
        <v>181.03069170060797</v>
      </c>
      <c r="N124" s="5">
        <v>5.4277037076901093</v>
      </c>
    </row>
    <row r="125" spans="1:24">
      <c r="A125" s="2" t="s">
        <v>38</v>
      </c>
      <c r="C125" s="41">
        <v>200.73607261932452</v>
      </c>
      <c r="D125" s="41">
        <v>174.82414561503677</v>
      </c>
      <c r="E125" s="41">
        <v>134.89131225411788</v>
      </c>
      <c r="F125" s="41">
        <v>226.83813649733804</v>
      </c>
      <c r="G125" s="41"/>
      <c r="H125" s="41"/>
      <c r="I125" s="41"/>
      <c r="J125" s="41"/>
      <c r="K125" s="41"/>
      <c r="L125" s="41"/>
      <c r="M125" s="5">
        <f t="shared" ref="M125:M129" si="9">AVERAGE(C125:L125)</f>
        <v>184.32241674645431</v>
      </c>
      <c r="N125" s="5">
        <v>22.660743143956648</v>
      </c>
      <c r="O125" s="5">
        <v>0.88009960655378916</v>
      </c>
    </row>
    <row r="126" spans="1:24">
      <c r="A126" s="2" t="s">
        <v>39</v>
      </c>
      <c r="C126" s="41">
        <v>144.87996214922649</v>
      </c>
      <c r="D126" s="41">
        <v>146.86891753477701</v>
      </c>
      <c r="E126" s="41">
        <v>145.42099786142703</v>
      </c>
      <c r="F126" s="41">
        <v>136.96875879920759</v>
      </c>
      <c r="G126" s="41">
        <v>143.91790250394322</v>
      </c>
      <c r="H126" s="41">
        <v>146.5642225779599</v>
      </c>
      <c r="I126" s="41"/>
      <c r="J126" s="41"/>
      <c r="K126" s="41"/>
      <c r="L126" s="41"/>
      <c r="M126" s="5">
        <f t="shared" si="9"/>
        <v>144.10346023775688</v>
      </c>
      <c r="N126" s="5">
        <v>1.6368803854697545</v>
      </c>
      <c r="O126" s="6" t="s">
        <v>17</v>
      </c>
    </row>
    <row r="127" spans="1:24">
      <c r="A127" s="2" t="s">
        <v>40</v>
      </c>
      <c r="C127" s="41">
        <v>142</v>
      </c>
      <c r="D127" s="41">
        <v>176.23528229277716</v>
      </c>
      <c r="E127" s="41">
        <v>148.20418108049196</v>
      </c>
      <c r="F127" s="41">
        <v>145.08448024595666</v>
      </c>
      <c r="G127" s="41">
        <v>155.38288359884137</v>
      </c>
      <c r="H127" s="41"/>
      <c r="I127" s="41"/>
      <c r="J127" s="41"/>
      <c r="K127" s="41"/>
      <c r="L127" s="41"/>
      <c r="M127" s="5">
        <f t="shared" si="9"/>
        <v>153.38136544361342</v>
      </c>
      <c r="N127" s="5">
        <v>6.8533049123586567</v>
      </c>
      <c r="O127" s="5">
        <v>6.6424664457574818E-3</v>
      </c>
    </row>
    <row r="128" spans="1:24">
      <c r="A128" s="2" t="s">
        <v>41</v>
      </c>
      <c r="C128" s="41">
        <v>90.417133624310111</v>
      </c>
      <c r="D128" s="41">
        <v>88.095764583600797</v>
      </c>
      <c r="E128" s="41">
        <v>108.74186052068146</v>
      </c>
      <c r="F128" s="41">
        <v>100.56382944526247</v>
      </c>
      <c r="G128" s="41"/>
      <c r="H128" s="41"/>
      <c r="I128" s="41"/>
      <c r="J128" s="41"/>
      <c r="K128" s="41"/>
      <c r="L128" s="41"/>
      <c r="M128" s="5">
        <f t="shared" si="9"/>
        <v>96.954647043463709</v>
      </c>
      <c r="N128" s="5">
        <v>5.5159520917419211</v>
      </c>
      <c r="O128" s="6" t="s">
        <v>17</v>
      </c>
    </row>
    <row r="129" spans="1:21">
      <c r="A129" s="2" t="s">
        <v>42</v>
      </c>
      <c r="C129" s="41">
        <v>159.63826918449155</v>
      </c>
      <c r="D129" s="41">
        <v>65.632075333811912</v>
      </c>
      <c r="E129" s="41">
        <v>78.73087259143054</v>
      </c>
      <c r="F129" s="41">
        <v>85.154865681159677</v>
      </c>
      <c r="G129" s="41"/>
      <c r="H129" s="41"/>
      <c r="I129" s="5"/>
      <c r="J129" s="41"/>
      <c r="K129" s="41"/>
      <c r="L129" s="41"/>
      <c r="M129" s="5">
        <f t="shared" si="9"/>
        <v>97.289020697723416</v>
      </c>
      <c r="N129" s="5">
        <v>24.481283903811487</v>
      </c>
      <c r="O129" s="5">
        <v>2.5362771984240466E-2</v>
      </c>
    </row>
    <row r="130" spans="1:21"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2" spans="1:21" ht="15.6">
      <c r="F132" s="49" t="s">
        <v>43</v>
      </c>
      <c r="G132" s="49"/>
      <c r="H132" s="49"/>
      <c r="I132" s="49"/>
      <c r="J132" s="49"/>
    </row>
    <row r="133" spans="1:21">
      <c r="S133" s="36" t="s">
        <v>14</v>
      </c>
      <c r="T133" s="36" t="s">
        <v>15</v>
      </c>
      <c r="U133" s="36" t="s">
        <v>16</v>
      </c>
    </row>
    <row r="134" spans="1:21">
      <c r="A134" s="37" t="s">
        <v>2</v>
      </c>
      <c r="B134" s="38">
        <v>338.75375449332262</v>
      </c>
      <c r="C134" s="38">
        <v>336.90612669168621</v>
      </c>
      <c r="D134" s="38">
        <v>404.08383219820377</v>
      </c>
      <c r="E134" s="38">
        <v>381.87960306761096</v>
      </c>
      <c r="F134" s="38">
        <v>447.52558457035371</v>
      </c>
      <c r="G134" s="38">
        <v>536.3362196799128</v>
      </c>
      <c r="H134" s="38">
        <v>270.6269204826952</v>
      </c>
      <c r="I134" s="38">
        <v>397.17798359365082</v>
      </c>
      <c r="J134" s="38">
        <v>324.52302706282313</v>
      </c>
      <c r="K134" s="38">
        <v>380.45612058818216</v>
      </c>
      <c r="L134" s="38">
        <v>388.24102866307931</v>
      </c>
      <c r="M134" s="38">
        <v>412.03230727985823</v>
      </c>
      <c r="N134" s="38">
        <v>326.07997338025632</v>
      </c>
      <c r="O134" s="38">
        <v>467.77921254124163</v>
      </c>
      <c r="P134" s="38">
        <v>324.99261802973967</v>
      </c>
      <c r="Q134" s="38">
        <v>374.11058038364752</v>
      </c>
      <c r="R134" s="11">
        <v>372.71970948464195</v>
      </c>
      <c r="S134" s="38">
        <f>AVERAGE(B134:R134)</f>
        <v>381.42497659946503</v>
      </c>
      <c r="T134" s="5">
        <v>15.720159740304803</v>
      </c>
      <c r="U134" s="5"/>
    </row>
    <row r="135" spans="1:21">
      <c r="A135" s="2" t="s">
        <v>38</v>
      </c>
      <c r="B135" s="38">
        <v>348.01968145899599</v>
      </c>
      <c r="C135" s="38">
        <v>467.29898044798972</v>
      </c>
      <c r="D135" s="38">
        <v>306.72035806320355</v>
      </c>
      <c r="E135" s="38">
        <v>390.44480779749915</v>
      </c>
      <c r="F135" s="38"/>
      <c r="G135" s="38"/>
      <c r="H135" s="38"/>
      <c r="I135" s="38"/>
      <c r="J135" s="38"/>
      <c r="K135" s="38"/>
      <c r="L135" s="38"/>
      <c r="M135" s="11"/>
      <c r="N135" s="11"/>
      <c r="O135" s="11"/>
      <c r="P135" s="11"/>
      <c r="Q135" s="11"/>
      <c r="R135" s="11"/>
      <c r="S135" s="38">
        <f t="shared" ref="S135:S139" si="10">AVERAGE(B135:R135)</f>
        <v>378.12095694192209</v>
      </c>
      <c r="T135" s="5">
        <v>39.640326484392027</v>
      </c>
      <c r="U135" s="5">
        <v>0.93381634503978894</v>
      </c>
    </row>
    <row r="136" spans="1:21">
      <c r="A136" s="2" t="s">
        <v>39</v>
      </c>
      <c r="B136" s="38">
        <v>354.707790471279</v>
      </c>
      <c r="C136" s="38">
        <v>381.60596165002482</v>
      </c>
      <c r="D136" s="11">
        <v>457.56105670348194</v>
      </c>
      <c r="E136" s="11">
        <v>374.66452829924617</v>
      </c>
      <c r="F136" s="5"/>
      <c r="G136" s="5"/>
      <c r="H136" s="11"/>
      <c r="I136" s="11"/>
      <c r="J136" s="38"/>
      <c r="K136" s="38"/>
      <c r="L136" s="38"/>
      <c r="M136" s="38"/>
      <c r="N136" s="38"/>
      <c r="O136" s="38"/>
      <c r="P136" s="38"/>
      <c r="Q136" s="38"/>
      <c r="R136" s="38"/>
      <c r="S136" s="38">
        <f t="shared" si="10"/>
        <v>392.13483428100801</v>
      </c>
      <c r="T136" s="5">
        <v>26.059563796161665</v>
      </c>
      <c r="U136" s="5">
        <v>0.70725442082963008</v>
      </c>
    </row>
    <row r="137" spans="1:21">
      <c r="A137" s="2" t="s">
        <v>40</v>
      </c>
      <c r="B137" s="38">
        <v>458.1049349349845</v>
      </c>
      <c r="C137" s="38">
        <v>356.42309087695753</v>
      </c>
      <c r="D137" s="38">
        <v>539.76422692768426</v>
      </c>
      <c r="E137" s="41">
        <v>549.54816501818163</v>
      </c>
      <c r="F137" s="41">
        <v>377.2454869922409</v>
      </c>
      <c r="G137" s="41">
        <v>247.3579936927112</v>
      </c>
      <c r="H137" s="5">
        <v>309.66602483834043</v>
      </c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>
        <f t="shared" si="10"/>
        <v>405.44427475444297</v>
      </c>
      <c r="T137" s="5">
        <v>46.818514793423368</v>
      </c>
      <c r="U137" s="5">
        <v>0.61624847390362225</v>
      </c>
    </row>
    <row r="138" spans="1:21">
      <c r="A138" s="2" t="s">
        <v>41</v>
      </c>
      <c r="B138" s="38">
        <v>410.33222705881468</v>
      </c>
      <c r="C138" s="38">
        <v>359.4074354450928</v>
      </c>
      <c r="D138" s="38">
        <v>349.97384678032176</v>
      </c>
      <c r="E138" s="38">
        <v>383.27505565958438</v>
      </c>
      <c r="F138" s="41"/>
      <c r="G138" s="41"/>
      <c r="H138" s="41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>
        <f t="shared" si="10"/>
        <v>375.74714123595345</v>
      </c>
      <c r="T138" s="5">
        <v>15.596393889374239</v>
      </c>
      <c r="U138" s="5">
        <v>0.78513847247435653</v>
      </c>
    </row>
    <row r="139" spans="1:21">
      <c r="A139" s="2" t="s">
        <v>42</v>
      </c>
      <c r="B139" s="38">
        <v>319.04121807219326</v>
      </c>
      <c r="C139" s="38">
        <v>269.77481660644952</v>
      </c>
      <c r="D139" s="38">
        <v>257.22586509627246</v>
      </c>
      <c r="E139" s="38">
        <v>302.18252319150338</v>
      </c>
      <c r="F139" s="38">
        <v>365.70973476863747</v>
      </c>
      <c r="G139" s="38">
        <v>410.846713279678</v>
      </c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>
        <f t="shared" si="10"/>
        <v>320.79681183578901</v>
      </c>
      <c r="T139" s="5">
        <v>26.169661433007356</v>
      </c>
      <c r="U139" s="5">
        <v>5.9777290040674794E-2</v>
      </c>
    </row>
    <row r="140" spans="1:21">
      <c r="S140" s="38"/>
    </row>
    <row r="142" spans="1:21" ht="18">
      <c r="A142" s="51" t="s">
        <v>62</v>
      </c>
      <c r="B142" s="51"/>
      <c r="C142" s="51"/>
      <c r="D142" s="51"/>
    </row>
    <row r="144" spans="1:21" ht="15.6">
      <c r="G144" s="49" t="s">
        <v>46</v>
      </c>
      <c r="H144" s="49"/>
      <c r="I144" s="49"/>
      <c r="J144" s="49"/>
      <c r="K144" s="49"/>
    </row>
    <row r="145" spans="1:19">
      <c r="N145" s="30" t="s">
        <v>14</v>
      </c>
      <c r="O145" s="30" t="s">
        <v>15</v>
      </c>
    </row>
    <row r="146" spans="1:19">
      <c r="A146" s="36" t="s">
        <v>47</v>
      </c>
      <c r="B146" s="36"/>
      <c r="C146">
        <v>1678.998925587252</v>
      </c>
      <c r="D146">
        <v>2038.3062511309815</v>
      </c>
      <c r="E146">
        <v>1555.6014832641401</v>
      </c>
      <c r="F146">
        <v>1911.8789492995545</v>
      </c>
      <c r="G146">
        <v>2243.1550685537245</v>
      </c>
      <c r="H146">
        <v>2069.0723752582639</v>
      </c>
      <c r="I146">
        <v>2153.3924755711769</v>
      </c>
      <c r="J146">
        <v>2865.9897200854698</v>
      </c>
      <c r="K146">
        <v>1852.2128942522984</v>
      </c>
      <c r="L146">
        <v>1757.4315377818882</v>
      </c>
      <c r="M146">
        <v>1478.065402813573</v>
      </c>
      <c r="N146">
        <f>AVERAGE(C146:M146)</f>
        <v>1964.0095530543929</v>
      </c>
      <c r="O146" s="5">
        <v>121.98843851712621</v>
      </c>
    </row>
    <row r="147" spans="1:19">
      <c r="A147" s="36" t="s">
        <v>48</v>
      </c>
      <c r="B147" s="36"/>
      <c r="C147">
        <v>1653.7095693179167</v>
      </c>
      <c r="D147">
        <v>1851.6361387673933</v>
      </c>
      <c r="E147">
        <v>1692.3043223178299</v>
      </c>
      <c r="F147">
        <v>1649.7083563719398</v>
      </c>
      <c r="N147">
        <f t="shared" ref="N147:N152" si="11">AVERAGE(C147:M147)</f>
        <v>1711.8395966937699</v>
      </c>
      <c r="O147" s="5">
        <v>55.00356764853607</v>
      </c>
    </row>
    <row r="148" spans="1:19">
      <c r="A148" s="36" t="s">
        <v>49</v>
      </c>
      <c r="B148" s="36"/>
      <c r="C148">
        <v>1186.6791467461844</v>
      </c>
      <c r="D148">
        <v>1442.707460437076</v>
      </c>
      <c r="E148">
        <v>1398.5894683952688</v>
      </c>
      <c r="N148">
        <f t="shared" si="11"/>
        <v>1342.6586918595096</v>
      </c>
      <c r="O148" s="13">
        <v>97.072000488783672</v>
      </c>
    </row>
    <row r="149" spans="1:19">
      <c r="A149" s="36" t="s">
        <v>50</v>
      </c>
      <c r="B149" s="36"/>
      <c r="C149">
        <v>1377.3670975140969</v>
      </c>
      <c r="D149">
        <v>2144.1502775383137</v>
      </c>
      <c r="E149">
        <v>1504.7769651089307</v>
      </c>
      <c r="F149">
        <v>1539.1374113468014</v>
      </c>
      <c r="N149">
        <f t="shared" si="11"/>
        <v>1641.3579378770355</v>
      </c>
      <c r="O149" s="5">
        <v>197.88570781880335</v>
      </c>
    </row>
    <row r="150" spans="1:19">
      <c r="A150" s="36" t="s">
        <v>51</v>
      </c>
      <c r="B150" s="36"/>
      <c r="C150">
        <v>1288.4939203721435</v>
      </c>
      <c r="D150">
        <v>2194.9571300328562</v>
      </c>
      <c r="E150">
        <v>1943.360312398308</v>
      </c>
      <c r="F150">
        <v>1253.049662308938</v>
      </c>
      <c r="N150">
        <f t="shared" si="11"/>
        <v>1669.9652562780616</v>
      </c>
      <c r="O150" s="5">
        <v>273.10743393051689</v>
      </c>
    </row>
    <row r="151" spans="1:19">
      <c r="A151" s="36" t="s">
        <v>52</v>
      </c>
      <c r="B151" s="36"/>
      <c r="C151">
        <v>1327.3564228918965</v>
      </c>
      <c r="D151">
        <v>1118.9639868281386</v>
      </c>
      <c r="E151">
        <v>956.18518946492179</v>
      </c>
      <c r="F151">
        <v>1400.37565987882</v>
      </c>
      <c r="N151">
        <f t="shared" si="11"/>
        <v>1200.7203147659443</v>
      </c>
      <c r="O151" s="5">
        <v>116.74797466028137</v>
      </c>
    </row>
    <row r="152" spans="1:19">
      <c r="A152" s="36" t="s">
        <v>53</v>
      </c>
      <c r="B152" s="36"/>
      <c r="C152">
        <v>845.8368359499591</v>
      </c>
      <c r="D152">
        <v>920.36350109911086</v>
      </c>
      <c r="E152">
        <v>780.05687285462159</v>
      </c>
      <c r="F152">
        <v>715.69594636855243</v>
      </c>
      <c r="N152">
        <f t="shared" si="11"/>
        <v>815.48828906806102</v>
      </c>
      <c r="O152" s="5">
        <v>50.759368100030052</v>
      </c>
    </row>
    <row r="153" spans="1:19">
      <c r="A153" s="52"/>
      <c r="B153" s="52"/>
    </row>
    <row r="154" spans="1:19">
      <c r="A154" s="52"/>
      <c r="B154" s="52"/>
    </row>
    <row r="155" spans="1:19" ht="15.6">
      <c r="A155" s="52"/>
      <c r="B155" s="52"/>
      <c r="G155" s="49" t="s">
        <v>54</v>
      </c>
      <c r="H155" s="49"/>
      <c r="I155" s="49"/>
      <c r="J155" s="49"/>
      <c r="K155" s="49"/>
    </row>
    <row r="156" spans="1:19">
      <c r="R156" s="30" t="s">
        <v>14</v>
      </c>
      <c r="S156" s="30" t="s">
        <v>15</v>
      </c>
    </row>
    <row r="157" spans="1:19">
      <c r="A157" s="36" t="s">
        <v>47</v>
      </c>
      <c r="B157" s="36"/>
      <c r="C157" s="5">
        <v>236.72793352323885</v>
      </c>
      <c r="D157" s="5">
        <v>233.89310306860429</v>
      </c>
      <c r="E157" s="5">
        <v>247.07022983376771</v>
      </c>
      <c r="F157" s="5">
        <v>300.99128914865969</v>
      </c>
      <c r="G157" s="5">
        <v>442.49921220657274</v>
      </c>
      <c r="H157" s="5">
        <v>354.30225586444863</v>
      </c>
      <c r="I157" s="5">
        <v>372.52627752854539</v>
      </c>
      <c r="J157" s="5">
        <v>291.6709862934631</v>
      </c>
      <c r="K157" s="5">
        <v>340.77711556270287</v>
      </c>
      <c r="L157" s="5">
        <v>441.02654714918367</v>
      </c>
      <c r="M157" s="5">
        <v>229.13726921456509</v>
      </c>
      <c r="N157" s="5">
        <v>275.41187457597516</v>
      </c>
      <c r="O157" s="5">
        <v>314.23478566075272</v>
      </c>
      <c r="P157" s="5">
        <v>241.79464910815273</v>
      </c>
      <c r="Q157" s="5">
        <v>201.09300642010129</v>
      </c>
      <c r="R157" s="5">
        <f>AVERAGE(C157:Q157)</f>
        <v>301.5437690105822</v>
      </c>
      <c r="S157" s="5">
        <v>20.246702515168476</v>
      </c>
    </row>
    <row r="158" spans="1:19">
      <c r="A158" s="36" t="s">
        <v>48</v>
      </c>
      <c r="B158" s="36"/>
      <c r="C158" s="5">
        <v>319.32673231465071</v>
      </c>
      <c r="D158" s="5">
        <v>238.78051748693065</v>
      </c>
      <c r="E158" s="5">
        <v>348.57154387592198</v>
      </c>
      <c r="F158" s="5">
        <v>273.96092217668257</v>
      </c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>
        <f t="shared" ref="R158:R163" si="12">AVERAGE(C158:Q158)</f>
        <v>295.15992896354646</v>
      </c>
      <c r="S158" s="5">
        <v>28.050808620681629</v>
      </c>
    </row>
    <row r="159" spans="1:19">
      <c r="A159" s="36" t="s">
        <v>49</v>
      </c>
      <c r="B159" s="36"/>
      <c r="C159" s="5">
        <v>108.94090832285788</v>
      </c>
      <c r="D159" s="5">
        <v>126.07755682665122</v>
      </c>
      <c r="E159" s="5">
        <v>110.50797819869092</v>
      </c>
      <c r="F159" s="5">
        <v>121.804968025242</v>
      </c>
      <c r="G159" s="5">
        <v>92.149877320225485</v>
      </c>
      <c r="H159" s="5">
        <v>96.713542898218208</v>
      </c>
      <c r="I159" s="5">
        <v>116.5460021613542</v>
      </c>
      <c r="J159" s="5">
        <v>93.574827507488152</v>
      </c>
      <c r="K159" s="5"/>
      <c r="L159" s="5"/>
      <c r="M159" s="5"/>
      <c r="N159" s="5"/>
      <c r="O159" s="5"/>
      <c r="P159" s="5"/>
      <c r="Q159" s="5"/>
      <c r="R159" s="5">
        <f t="shared" si="12"/>
        <v>108.28945765759102</v>
      </c>
      <c r="S159" s="5">
        <v>4.9255127346800567</v>
      </c>
    </row>
    <row r="160" spans="1:19">
      <c r="A160" s="36" t="s">
        <v>50</v>
      </c>
      <c r="B160" s="36"/>
      <c r="C160" s="5">
        <v>163.66594968335031</v>
      </c>
      <c r="D160" s="5">
        <v>145.73335381397038</v>
      </c>
      <c r="E160" s="5">
        <v>123.00796457424045</v>
      </c>
      <c r="F160" s="5">
        <v>108.95738905339913</v>
      </c>
      <c r="G160" s="5">
        <v>81.733683167609726</v>
      </c>
      <c r="H160" s="5">
        <v>117.61572340791739</v>
      </c>
      <c r="I160" s="5">
        <v>94.935725618227266</v>
      </c>
      <c r="J160" s="5">
        <v>95.815300533894188</v>
      </c>
      <c r="K160" s="5"/>
      <c r="L160" s="5"/>
      <c r="M160" s="5"/>
      <c r="N160" s="5"/>
      <c r="O160" s="5"/>
      <c r="P160" s="5"/>
      <c r="Q160" s="5"/>
      <c r="R160" s="5">
        <f t="shared" si="12"/>
        <v>116.43313623157609</v>
      </c>
      <c r="S160" s="5">
        <v>10.404352173787194</v>
      </c>
    </row>
    <row r="161" spans="1:19">
      <c r="A161" s="36" t="s">
        <v>51</v>
      </c>
      <c r="B161" s="36"/>
      <c r="C161" s="5">
        <v>50.261593613671835</v>
      </c>
      <c r="D161" s="5">
        <v>72.64998991740319</v>
      </c>
      <c r="E161" s="5">
        <v>82.451146484400383</v>
      </c>
      <c r="F161" s="5">
        <v>77.726922219441747</v>
      </c>
      <c r="G161" s="5">
        <v>52.53062138067061</v>
      </c>
      <c r="H161" s="5">
        <v>58.872036614783752</v>
      </c>
      <c r="I161" s="5">
        <v>50.764274881146513</v>
      </c>
      <c r="J161" s="5">
        <v>53.098233169264212</v>
      </c>
      <c r="K161" s="5"/>
      <c r="L161" s="5"/>
      <c r="M161" s="5"/>
      <c r="N161" s="5"/>
      <c r="O161" s="5"/>
      <c r="P161" s="5"/>
      <c r="Q161" s="5"/>
      <c r="R161" s="5">
        <f t="shared" si="12"/>
        <v>62.294352285097773</v>
      </c>
      <c r="S161" s="5">
        <v>5.0027890043893937</v>
      </c>
    </row>
    <row r="162" spans="1:19">
      <c r="A162" s="36" t="s">
        <v>52</v>
      </c>
      <c r="B162" s="36"/>
      <c r="C162" s="5">
        <v>55.624497228189639</v>
      </c>
      <c r="D162" s="5">
        <v>63.706136508840586</v>
      </c>
      <c r="E162" s="5">
        <v>64.624219485121415</v>
      </c>
      <c r="F162" s="5">
        <v>47.046384174507494</v>
      </c>
      <c r="G162" s="5">
        <v>42.521604996078686</v>
      </c>
      <c r="H162" s="5">
        <v>48.358434804870434</v>
      </c>
      <c r="I162" s="5">
        <v>45.336963848732445</v>
      </c>
      <c r="J162" s="5">
        <v>39.214505134350517</v>
      </c>
      <c r="K162" s="5"/>
      <c r="L162" s="5"/>
      <c r="M162" s="5"/>
      <c r="N162" s="5"/>
      <c r="O162" s="5"/>
      <c r="P162" s="5"/>
      <c r="Q162" s="5"/>
      <c r="R162" s="5">
        <f t="shared" si="12"/>
        <v>50.804093272586414</v>
      </c>
      <c r="S162" s="5">
        <v>3.6037617805163702</v>
      </c>
    </row>
    <row r="163" spans="1:19">
      <c r="A163" s="36" t="s">
        <v>53</v>
      </c>
      <c r="B163" s="36"/>
      <c r="C163" s="5">
        <v>33.699891184149465</v>
      </c>
      <c r="D163" s="5">
        <v>34.312981802983721</v>
      </c>
      <c r="E163" s="5">
        <v>27.034882062539676</v>
      </c>
      <c r="F163" s="5">
        <v>30.663450294422994</v>
      </c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>
        <f t="shared" si="12"/>
        <v>31.427801336023968</v>
      </c>
      <c r="S163" s="5">
        <v>1.9278021634952709</v>
      </c>
    </row>
    <row r="164" spans="1:19"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6" spans="1:19">
      <c r="C166" s="30" t="s">
        <v>55</v>
      </c>
      <c r="D166" s="30" t="s">
        <v>56</v>
      </c>
      <c r="E166" s="42" t="s">
        <v>57</v>
      </c>
      <c r="F166" s="43" t="s">
        <v>58</v>
      </c>
      <c r="G166" s="44" t="s">
        <v>16</v>
      </c>
    </row>
    <row r="167" spans="1:19">
      <c r="A167" s="36" t="s">
        <v>47</v>
      </c>
      <c r="B167" s="36"/>
      <c r="C167">
        <v>1964.0095530543929</v>
      </c>
      <c r="D167" s="5">
        <v>301.5437690105822</v>
      </c>
      <c r="E167" s="5">
        <f>D167/C167</f>
        <v>0.1535347771306034</v>
      </c>
      <c r="F167" s="5">
        <v>1.3899999999999999E-2</v>
      </c>
    </row>
    <row r="168" spans="1:19">
      <c r="A168" s="36" t="s">
        <v>48</v>
      </c>
      <c r="B168" s="36"/>
      <c r="C168">
        <v>1711.8395966937699</v>
      </c>
      <c r="D168" s="5">
        <v>295.15992896354646</v>
      </c>
      <c r="E168" s="5">
        <f t="shared" ref="E168:E173" si="13">D168/C168</f>
        <v>0.1724226554483349</v>
      </c>
      <c r="F168" s="5">
        <v>1.7000000000000001E-2</v>
      </c>
      <c r="G168" s="45">
        <v>0.41</v>
      </c>
    </row>
    <row r="169" spans="1:19">
      <c r="A169" s="36" t="s">
        <v>49</v>
      </c>
      <c r="B169" s="36"/>
      <c r="C169">
        <v>1342.6586918595096</v>
      </c>
      <c r="D169" s="5">
        <v>108.28945765759102</v>
      </c>
      <c r="E169" s="5">
        <f t="shared" si="13"/>
        <v>8.0653004605076489E-2</v>
      </c>
      <c r="F169" s="5">
        <v>6.8999999999999999E-3</v>
      </c>
      <c r="G169" s="46">
        <v>8.9999999999999998E-4</v>
      </c>
    </row>
    <row r="170" spans="1:19">
      <c r="A170" s="36" t="s">
        <v>50</v>
      </c>
      <c r="B170" s="36"/>
      <c r="C170">
        <v>1641.3579378770355</v>
      </c>
      <c r="D170" s="5">
        <v>116.43313623157609</v>
      </c>
      <c r="E170" s="5">
        <f t="shared" si="13"/>
        <v>7.0937078101424356E-2</v>
      </c>
      <c r="F170" s="5">
        <v>1.0500000000000001E-2</v>
      </c>
      <c r="G170" s="46" t="s">
        <v>59</v>
      </c>
    </row>
    <row r="171" spans="1:19">
      <c r="A171" s="36" t="s">
        <v>51</v>
      </c>
      <c r="B171" s="36"/>
      <c r="C171">
        <v>1669.9652562780616</v>
      </c>
      <c r="D171" s="5">
        <v>62.294352285097773</v>
      </c>
      <c r="E171" s="5">
        <f t="shared" si="13"/>
        <v>3.7302783426726153E-2</v>
      </c>
      <c r="F171" s="5">
        <v>6.7000000000000002E-3</v>
      </c>
      <c r="G171" s="46" t="s">
        <v>60</v>
      </c>
    </row>
    <row r="172" spans="1:19">
      <c r="A172" s="36" t="s">
        <v>52</v>
      </c>
      <c r="B172" s="36"/>
      <c r="C172">
        <v>1200.7203147659443</v>
      </c>
      <c r="D172" s="5">
        <v>50.804093272586414</v>
      </c>
      <c r="E172" s="5">
        <f t="shared" si="13"/>
        <v>4.2311346487453765E-2</v>
      </c>
      <c r="F172" s="5">
        <v>5.0000000000000001E-3</v>
      </c>
      <c r="G172" s="46" t="s">
        <v>60</v>
      </c>
    </row>
    <row r="173" spans="1:19">
      <c r="A173" s="36" t="s">
        <v>53</v>
      </c>
      <c r="B173" s="36"/>
      <c r="C173">
        <v>815.48828906806102</v>
      </c>
      <c r="D173" s="5">
        <v>31.427801336023968</v>
      </c>
      <c r="E173" s="5">
        <f t="shared" si="13"/>
        <v>3.8538629870380627E-2</v>
      </c>
      <c r="F173" s="5">
        <v>3.3999999999999998E-3</v>
      </c>
      <c r="G173" s="46" t="s">
        <v>60</v>
      </c>
    </row>
    <row r="176" spans="1:19" ht="18">
      <c r="A176" s="51" t="s">
        <v>69</v>
      </c>
      <c r="B176" s="51"/>
      <c r="C176" s="51"/>
      <c r="D176" s="51"/>
    </row>
    <row r="178" spans="1:16" ht="15.6">
      <c r="G178" s="49" t="s">
        <v>61</v>
      </c>
      <c r="H178" s="49"/>
      <c r="I178" s="49"/>
      <c r="J178" s="49"/>
      <c r="K178" s="49"/>
    </row>
    <row r="179" spans="1:16">
      <c r="N179" s="7" t="s">
        <v>14</v>
      </c>
      <c r="O179" s="7" t="s">
        <v>15</v>
      </c>
      <c r="P179" s="7" t="s">
        <v>16</v>
      </c>
    </row>
    <row r="180" spans="1:16">
      <c r="A180" s="36" t="s">
        <v>47</v>
      </c>
      <c r="B180" s="36"/>
      <c r="C180" s="5">
        <v>194.08782411347519</v>
      </c>
      <c r="D180" s="5">
        <v>154.66014038993384</v>
      </c>
      <c r="E180" s="5">
        <v>124.36573191949795</v>
      </c>
      <c r="F180" s="5">
        <v>134.24294491941131</v>
      </c>
      <c r="G180" s="5">
        <v>144.46114604765708</v>
      </c>
      <c r="H180" s="5">
        <v>172.35676628725471</v>
      </c>
      <c r="I180" s="5">
        <v>182.09429328755235</v>
      </c>
      <c r="J180" s="5">
        <v>128.64897573818604</v>
      </c>
      <c r="K180" s="5">
        <v>122.85185023913033</v>
      </c>
      <c r="L180" s="5">
        <v>162.30815822191971</v>
      </c>
      <c r="M180" s="5">
        <v>121.93841020686013</v>
      </c>
      <c r="N180" s="5">
        <f>AVERAGE(C180:M180)</f>
        <v>149.27420376098897</v>
      </c>
      <c r="O180" s="5">
        <v>8.1036379431839354</v>
      </c>
    </row>
    <row r="181" spans="1:16">
      <c r="A181" s="36" t="s">
        <v>48</v>
      </c>
      <c r="B181" s="36"/>
      <c r="C181" s="5">
        <v>192.23775363942164</v>
      </c>
      <c r="D181" s="5">
        <v>167.51440059962519</v>
      </c>
      <c r="E181" s="5">
        <v>189.88560138772885</v>
      </c>
      <c r="F181" s="5">
        <v>147.81786429863504</v>
      </c>
      <c r="G181" s="5"/>
      <c r="H181" s="5"/>
      <c r="I181" s="5"/>
      <c r="J181" s="5"/>
      <c r="K181" s="5"/>
      <c r="L181" s="5"/>
      <c r="M181" s="5"/>
      <c r="N181" s="5">
        <f t="shared" ref="N181:N186" si="14">AVERAGE(C181:M181)</f>
        <v>174.3639049813527</v>
      </c>
      <c r="O181" s="5">
        <v>12.088185036174544</v>
      </c>
      <c r="P181" s="14">
        <v>9.7558152676573084E-2</v>
      </c>
    </row>
    <row r="182" spans="1:16">
      <c r="A182" s="36" t="s">
        <v>49</v>
      </c>
      <c r="B182" s="36"/>
      <c r="C182" s="5">
        <v>129.05627540674371</v>
      </c>
      <c r="D182" s="5">
        <v>110.2963363726773</v>
      </c>
      <c r="E182" s="5">
        <v>108.69946041233213</v>
      </c>
      <c r="F182" s="5">
        <v>109.04560562306646</v>
      </c>
      <c r="G182" s="5">
        <v>95.169748194424841</v>
      </c>
      <c r="H182" s="5">
        <v>70.504905825806119</v>
      </c>
      <c r="I182" s="5">
        <v>85.395560800572554</v>
      </c>
      <c r="J182" s="5"/>
      <c r="K182" s="5"/>
      <c r="L182" s="5"/>
      <c r="M182" s="5"/>
      <c r="N182" s="5">
        <f t="shared" si="14"/>
        <v>101.16684180508901</v>
      </c>
      <c r="O182" s="5">
        <v>7.8243173206561307</v>
      </c>
      <c r="P182" s="47">
        <v>3.6267938829135087E-4</v>
      </c>
    </row>
    <row r="183" spans="1:16">
      <c r="A183" s="36" t="s">
        <v>50</v>
      </c>
      <c r="B183" s="36"/>
      <c r="C183" s="5">
        <v>97.599234262210544</v>
      </c>
      <c r="D183" s="5">
        <v>92.867054406831016</v>
      </c>
      <c r="E183" s="5">
        <v>114.08318554838709</v>
      </c>
      <c r="F183" s="5">
        <v>114.89093821574342</v>
      </c>
      <c r="G183" s="5">
        <v>84.273226858667527</v>
      </c>
      <c r="H183" s="5">
        <v>105.6777726849093</v>
      </c>
      <c r="I183" s="5">
        <v>98.046234915745231</v>
      </c>
      <c r="J183" s="5">
        <v>114.09117251477568</v>
      </c>
      <c r="K183" s="5"/>
      <c r="L183" s="5"/>
      <c r="M183" s="5"/>
      <c r="N183" s="5">
        <f t="shared" si="14"/>
        <v>102.69110242590872</v>
      </c>
      <c r="O183" s="5">
        <v>4.2870474560407574</v>
      </c>
      <c r="P183" s="48" t="s">
        <v>60</v>
      </c>
    </row>
    <row r="184" spans="1:16">
      <c r="A184" s="36" t="s">
        <v>51</v>
      </c>
      <c r="B184" s="36"/>
      <c r="C184" s="5">
        <v>92.707378530586041</v>
      </c>
      <c r="D184" s="5">
        <v>59.745938349465895</v>
      </c>
      <c r="E184" s="5">
        <v>97.753989462030788</v>
      </c>
      <c r="F184" s="5">
        <v>72.592302994772794</v>
      </c>
      <c r="G184" s="5">
        <v>81.129096627832951</v>
      </c>
      <c r="H184" s="5">
        <v>64.760061647407099</v>
      </c>
      <c r="I184" s="5">
        <v>88.504927267942918</v>
      </c>
      <c r="J184" s="5">
        <v>69.357233870471759</v>
      </c>
      <c r="K184" s="5"/>
      <c r="L184" s="5"/>
      <c r="M184" s="5"/>
      <c r="N184" s="5">
        <f t="shared" si="14"/>
        <v>78.318866093813782</v>
      </c>
      <c r="O184" s="5">
        <v>5.2256318712478995</v>
      </c>
      <c r="P184" s="48" t="s">
        <v>60</v>
      </c>
    </row>
    <row r="185" spans="1:16">
      <c r="A185" s="36" t="s">
        <v>52</v>
      </c>
      <c r="B185" s="36"/>
      <c r="C185" s="5">
        <v>80.551047554714586</v>
      </c>
      <c r="D185" s="5">
        <v>66.102374879227057</v>
      </c>
      <c r="E185" s="5">
        <v>86.291280885348939</v>
      </c>
      <c r="F185" s="5">
        <v>72.298739449655002</v>
      </c>
      <c r="G185" s="5">
        <v>55.081815365433002</v>
      </c>
      <c r="H185" s="5">
        <v>64.190504450851989</v>
      </c>
      <c r="I185" s="5">
        <v>67.354228646988176</v>
      </c>
      <c r="J185" s="5">
        <v>60.753856042120056</v>
      </c>
      <c r="K185" s="5"/>
      <c r="L185" s="5"/>
      <c r="M185" s="5"/>
      <c r="N185" s="5">
        <f t="shared" si="14"/>
        <v>69.07798090929235</v>
      </c>
      <c r="O185" s="5">
        <v>3.8836653752270593</v>
      </c>
      <c r="P185" s="48" t="s">
        <v>60</v>
      </c>
    </row>
    <row r="186" spans="1:16">
      <c r="A186" s="36" t="s">
        <v>53</v>
      </c>
      <c r="B186" s="36"/>
      <c r="C186" s="5">
        <v>62.706848057833461</v>
      </c>
      <c r="D186" s="5">
        <v>56.875821191508862</v>
      </c>
      <c r="E186" s="5">
        <v>87.564311183535381</v>
      </c>
      <c r="F186" s="5"/>
      <c r="G186" s="5"/>
      <c r="H186" s="5"/>
      <c r="I186" s="5"/>
      <c r="J186" s="5"/>
      <c r="K186" s="5"/>
      <c r="L186" s="5"/>
      <c r="M186" s="5"/>
      <c r="N186" s="5">
        <f t="shared" si="14"/>
        <v>69.048993477625899</v>
      </c>
      <c r="O186" s="5">
        <v>11.558607564431851</v>
      </c>
      <c r="P186" s="14">
        <v>1.0902158436327744E-3</v>
      </c>
    </row>
    <row r="189" spans="1:16" ht="18">
      <c r="A189" s="50" t="s">
        <v>66</v>
      </c>
      <c r="B189" s="50"/>
      <c r="C189" s="50"/>
      <c r="D189" s="50"/>
      <c r="E189" s="50"/>
    </row>
    <row r="191" spans="1:16" ht="15.6">
      <c r="E191" s="49" t="s">
        <v>23</v>
      </c>
      <c r="F191" s="49"/>
      <c r="G191" s="49"/>
      <c r="H191" s="49"/>
      <c r="I191" s="49"/>
    </row>
    <row r="192" spans="1:16">
      <c r="J192" s="7" t="s">
        <v>14</v>
      </c>
      <c r="K192" s="7" t="s">
        <v>15</v>
      </c>
      <c r="L192" s="7" t="s">
        <v>16</v>
      </c>
    </row>
    <row r="193" spans="1:15">
      <c r="A193" s="2" t="s">
        <v>2</v>
      </c>
      <c r="B193" s="5">
        <v>7.6826990820122472</v>
      </c>
      <c r="C193" s="5">
        <v>7.3878919277553488</v>
      </c>
      <c r="D193" s="5">
        <v>6.1117096376524449</v>
      </c>
      <c r="E193" s="5">
        <v>10.343210510784591</v>
      </c>
      <c r="F193" s="5">
        <v>8.3909770835798589</v>
      </c>
      <c r="G193" s="5">
        <v>9.4341382619539722</v>
      </c>
      <c r="H193" s="5">
        <v>6.9439533707059535</v>
      </c>
      <c r="I193" s="5">
        <v>8.1020278187131574</v>
      </c>
      <c r="J193" s="5">
        <f>AVERAGE(B193:I193)</f>
        <v>8.0495759616446971</v>
      </c>
      <c r="K193" s="5">
        <v>0.48001612296038904</v>
      </c>
    </row>
    <row r="194" spans="1:15">
      <c r="A194" s="2" t="s">
        <v>11</v>
      </c>
      <c r="B194" s="5">
        <v>7.8523069642030654</v>
      </c>
      <c r="C194" s="5">
        <v>9.2403099751430204</v>
      </c>
      <c r="D194" s="5">
        <v>8.8497336849834944</v>
      </c>
      <c r="E194" s="5">
        <v>9.3190296099980081</v>
      </c>
      <c r="F194" s="5"/>
      <c r="G194" s="5"/>
      <c r="H194" s="5"/>
      <c r="I194" s="5"/>
      <c r="J194" s="5">
        <f t="shared" ref="J194:J202" si="15">AVERAGE(B194:I194)</f>
        <v>8.8153450585818973</v>
      </c>
      <c r="K194" s="5">
        <v>0.33741066492565941</v>
      </c>
      <c r="L194" s="5">
        <v>0.22042138349340856</v>
      </c>
    </row>
    <row r="195" spans="1:15">
      <c r="A195" s="2" t="s">
        <v>12</v>
      </c>
      <c r="B195" s="5">
        <v>17.109913957694204</v>
      </c>
      <c r="C195" s="5">
        <v>20.967330540170298</v>
      </c>
      <c r="D195" s="5">
        <v>19.087538374162058</v>
      </c>
      <c r="E195" s="5">
        <v>19.295534571226593</v>
      </c>
      <c r="F195" s="5"/>
      <c r="G195" s="5"/>
      <c r="H195" s="5"/>
      <c r="I195" s="5"/>
      <c r="J195" s="5">
        <f t="shared" si="15"/>
        <v>19.115079360813287</v>
      </c>
      <c r="K195" s="5">
        <v>0.79070651271618442</v>
      </c>
      <c r="L195" s="6" t="s">
        <v>17</v>
      </c>
    </row>
    <row r="196" spans="1:15">
      <c r="J196" s="5"/>
    </row>
    <row r="197" spans="1:15">
      <c r="J197" s="5"/>
    </row>
    <row r="198" spans="1:15" ht="15.6">
      <c r="E198" s="49" t="s">
        <v>24</v>
      </c>
      <c r="F198" s="49"/>
      <c r="G198" s="49"/>
      <c r="H198" s="49"/>
      <c r="I198" s="49"/>
      <c r="J198" s="5"/>
    </row>
    <row r="199" spans="1:15">
      <c r="J199" s="7" t="s">
        <v>14</v>
      </c>
      <c r="K199" s="7" t="s">
        <v>15</v>
      </c>
      <c r="L199" s="7" t="s">
        <v>16</v>
      </c>
    </row>
    <row r="200" spans="1:15">
      <c r="A200" s="2" t="s">
        <v>2</v>
      </c>
      <c r="B200" s="5">
        <v>135.04470893965106</v>
      </c>
      <c r="C200" s="5">
        <v>118.83676224793507</v>
      </c>
      <c r="D200" s="5">
        <v>100.83666486419037</v>
      </c>
      <c r="E200" s="5">
        <v>105.66979053679626</v>
      </c>
      <c r="F200" s="5">
        <v>157.49940620508093</v>
      </c>
      <c r="G200" s="5">
        <v>140.90149021266572</v>
      </c>
      <c r="H200" s="5">
        <v>129.74527232238276</v>
      </c>
      <c r="J200" s="5">
        <f t="shared" si="15"/>
        <v>126.9334421898146</v>
      </c>
      <c r="K200" s="5">
        <v>7.5605871997939644</v>
      </c>
    </row>
    <row r="201" spans="1:15">
      <c r="A201" s="2" t="s">
        <v>11</v>
      </c>
      <c r="B201" s="5">
        <v>129.61139553263178</v>
      </c>
      <c r="C201" s="5">
        <v>129.81714956512459</v>
      </c>
      <c r="D201" s="5">
        <v>137.66814184211779</v>
      </c>
      <c r="E201" s="5">
        <v>164.90638458825015</v>
      </c>
      <c r="F201" s="5"/>
      <c r="G201" s="5"/>
      <c r="H201" s="5"/>
      <c r="J201" s="5">
        <f t="shared" si="15"/>
        <v>140.50076788203108</v>
      </c>
      <c r="K201" s="5">
        <v>8.3584296103379643</v>
      </c>
      <c r="L201" s="5">
        <v>0.26533381078430063</v>
      </c>
    </row>
    <row r="202" spans="1:15">
      <c r="A202" s="2" t="s">
        <v>12</v>
      </c>
      <c r="B202" s="5">
        <v>323.25061391914682</v>
      </c>
      <c r="C202" s="5">
        <v>343.78467258189664</v>
      </c>
      <c r="D202" s="5">
        <v>310.29168060672885</v>
      </c>
      <c r="E202" s="5"/>
      <c r="F202" s="5"/>
      <c r="G202" s="5"/>
      <c r="H202" s="5"/>
      <c r="J202" s="5">
        <f t="shared" si="15"/>
        <v>325.77565570259077</v>
      </c>
      <c r="K202" s="5">
        <v>9.77981362701607</v>
      </c>
      <c r="L202" s="6" t="s">
        <v>17</v>
      </c>
    </row>
    <row r="203" spans="1:15">
      <c r="B203" s="5"/>
      <c r="C203" s="5"/>
      <c r="D203" s="5"/>
      <c r="E203" s="5"/>
      <c r="F203" s="5"/>
      <c r="G203" s="5"/>
      <c r="H203" s="5"/>
      <c r="J203" s="5"/>
    </row>
    <row r="205" spans="1:15" ht="15.6">
      <c r="E205" s="49" t="s">
        <v>25</v>
      </c>
      <c r="F205" s="49"/>
      <c r="G205" s="49"/>
      <c r="H205" s="49"/>
      <c r="I205" s="49"/>
    </row>
    <row r="206" spans="1:15">
      <c r="M206" s="7" t="s">
        <v>14</v>
      </c>
      <c r="N206" s="7" t="s">
        <v>15</v>
      </c>
      <c r="O206" s="7" t="s">
        <v>16</v>
      </c>
    </row>
    <row r="207" spans="1:15">
      <c r="A207" s="2" t="s">
        <v>2</v>
      </c>
      <c r="B207" s="5">
        <v>422.50574203007187</v>
      </c>
      <c r="C207" s="5">
        <v>493.24998952187508</v>
      </c>
      <c r="D207" s="5">
        <v>523.04020998127976</v>
      </c>
      <c r="E207" s="5">
        <v>481.42032642310085</v>
      </c>
      <c r="F207" s="5">
        <v>462.90426153122394</v>
      </c>
      <c r="G207" s="5">
        <v>222.03750631891288</v>
      </c>
      <c r="H207" s="5">
        <v>519.14076664662934</v>
      </c>
      <c r="I207" s="5">
        <v>411.34477420636358</v>
      </c>
      <c r="J207" s="5">
        <v>198.44507560634918</v>
      </c>
      <c r="K207" s="5">
        <v>328.6571907913044</v>
      </c>
      <c r="L207" s="5">
        <v>395.79073251127818</v>
      </c>
      <c r="M207" s="5">
        <f>AVERAGE(B207:L207)</f>
        <v>405.32150686985364</v>
      </c>
      <c r="N207" s="5">
        <v>33.914819289707225</v>
      </c>
    </row>
    <row r="208" spans="1:15">
      <c r="A208" s="2" t="s">
        <v>11</v>
      </c>
      <c r="B208" s="5">
        <v>738.90761981327864</v>
      </c>
      <c r="C208" s="5">
        <v>872.77694762895351</v>
      </c>
      <c r="D208" s="5">
        <v>550.84445423801481</v>
      </c>
      <c r="E208" s="5">
        <v>583.00339656761309</v>
      </c>
      <c r="F208" s="5">
        <v>417.96561506938775</v>
      </c>
      <c r="G208" s="5">
        <v>608.38553823157883</v>
      </c>
      <c r="H208" s="5">
        <v>558.8179538117646</v>
      </c>
      <c r="I208" s="5"/>
      <c r="J208" s="5"/>
      <c r="K208" s="5"/>
      <c r="L208" s="5"/>
      <c r="M208" s="5">
        <f t="shared" ref="M208:M209" si="16">AVERAGE(B208:L208)</f>
        <v>618.67164648008441</v>
      </c>
      <c r="N208" s="5">
        <v>55.381028960567711</v>
      </c>
      <c r="O208" s="4">
        <v>7.7524472026104371E-3</v>
      </c>
    </row>
    <row r="209" spans="1:15">
      <c r="A209" s="2" t="s">
        <v>12</v>
      </c>
      <c r="B209" s="5">
        <v>819.26833850692378</v>
      </c>
      <c r="C209" s="5">
        <v>1011.6568143881015</v>
      </c>
      <c r="D209" s="5">
        <v>894.69666387093218</v>
      </c>
      <c r="E209" s="5">
        <v>446.55959289587742</v>
      </c>
      <c r="F209" s="5">
        <v>678.40572780861237</v>
      </c>
      <c r="G209" s="5">
        <v>695.60880427489462</v>
      </c>
      <c r="H209" s="5">
        <v>800.7332717330263</v>
      </c>
      <c r="I209" s="5"/>
      <c r="J209" s="5"/>
      <c r="K209" s="5"/>
      <c r="L209" s="5"/>
      <c r="M209" s="5">
        <f t="shared" si="16"/>
        <v>763.84703049690972</v>
      </c>
      <c r="N209" s="5">
        <v>68.227553263201983</v>
      </c>
      <c r="O209" s="4">
        <v>1.1128851099389391E-3</v>
      </c>
    </row>
    <row r="210" spans="1:15">
      <c r="N210" s="5"/>
    </row>
    <row r="212" spans="1:15" ht="15.6">
      <c r="E212" s="49" t="s">
        <v>26</v>
      </c>
      <c r="F212" s="49"/>
      <c r="G212" s="49"/>
      <c r="H212" s="49"/>
      <c r="I212" s="49"/>
    </row>
    <row r="213" spans="1:15">
      <c r="J213" s="7" t="s">
        <v>14</v>
      </c>
      <c r="K213" s="7" t="s">
        <v>15</v>
      </c>
      <c r="L213" s="7" t="s">
        <v>16</v>
      </c>
    </row>
    <row r="214" spans="1:15">
      <c r="A214" s="2" t="s">
        <v>2</v>
      </c>
      <c r="B214">
        <v>1446.0601485565692</v>
      </c>
      <c r="C214">
        <v>1056.4405829635327</v>
      </c>
      <c r="D214">
        <v>1412.0088390785647</v>
      </c>
      <c r="E214">
        <v>1188.5100298118161</v>
      </c>
      <c r="F214">
        <v>1248.7651597096187</v>
      </c>
      <c r="G214">
        <v>1027.1840333145117</v>
      </c>
      <c r="H214">
        <v>1156.7002126421582</v>
      </c>
      <c r="I214">
        <v>909.64626793650814</v>
      </c>
      <c r="J214">
        <f>AVERAGE(B214:I214)</f>
        <v>1180.6644092516599</v>
      </c>
      <c r="K214" s="5">
        <v>65.835484151421952</v>
      </c>
      <c r="L214" s="5"/>
    </row>
    <row r="215" spans="1:15">
      <c r="A215" s="2" t="s">
        <v>11</v>
      </c>
      <c r="B215">
        <v>1147.2787484412813</v>
      </c>
      <c r="C215">
        <v>960.71758498136705</v>
      </c>
      <c r="D215">
        <v>1062.9275792796018</v>
      </c>
      <c r="E215">
        <v>1304.8008043893492</v>
      </c>
      <c r="J215">
        <f t="shared" ref="J215:J216" si="17">AVERAGE(B215:I215)</f>
        <v>1118.9311792729</v>
      </c>
      <c r="K215" s="5">
        <v>72.840998003447794</v>
      </c>
      <c r="L215" s="5">
        <v>0.54708276444504711</v>
      </c>
    </row>
    <row r="216" spans="1:15">
      <c r="A216" s="2" t="s">
        <v>12</v>
      </c>
      <c r="B216">
        <v>1210.4556682808754</v>
      </c>
      <c r="C216">
        <v>1001.4292037012618</v>
      </c>
      <c r="D216">
        <v>1042.6303245027439</v>
      </c>
      <c r="E216">
        <v>1459.8062025180761</v>
      </c>
      <c r="J216">
        <f t="shared" si="17"/>
        <v>1178.5803497507393</v>
      </c>
      <c r="K216" s="5">
        <v>104.19424048245133</v>
      </c>
      <c r="L216" s="5">
        <v>0.98708740733474587</v>
      </c>
    </row>
    <row r="220" spans="1:15" ht="18">
      <c r="A220" s="50" t="s">
        <v>67</v>
      </c>
      <c r="B220" s="50"/>
      <c r="C220" s="50"/>
      <c r="D220" s="50"/>
    </row>
    <row r="222" spans="1:15" ht="15.6">
      <c r="C222" s="49" t="s">
        <v>23</v>
      </c>
      <c r="D222" s="49"/>
      <c r="E222" s="49"/>
      <c r="F222" s="49"/>
      <c r="G222" s="49"/>
      <c r="H222" s="19"/>
      <c r="I222" s="19"/>
    </row>
    <row r="224" spans="1:15">
      <c r="G224" s="7" t="s">
        <v>14</v>
      </c>
      <c r="H224" s="7" t="s">
        <v>15</v>
      </c>
      <c r="I224" s="7" t="s">
        <v>16</v>
      </c>
    </row>
    <row r="225" spans="1:9">
      <c r="A225" s="2" t="s">
        <v>63</v>
      </c>
      <c r="C225" s="5">
        <v>7.4976224346776332</v>
      </c>
      <c r="D225" s="5">
        <v>8.050893793742981</v>
      </c>
      <c r="E225" s="5">
        <v>9.3275808354338761</v>
      </c>
      <c r="F225" s="5">
        <v>7.5097608912729514</v>
      </c>
      <c r="G225" s="5">
        <f>AVERAGE(C225:F225)</f>
        <v>8.0964644887818604</v>
      </c>
      <c r="H225" s="5">
        <v>0.43068016456643543</v>
      </c>
    </row>
    <row r="226" spans="1:9">
      <c r="A226" s="2" t="s">
        <v>64</v>
      </c>
      <c r="C226" s="5">
        <v>14.683782389502801</v>
      </c>
      <c r="D226" s="5">
        <v>13.887794984448908</v>
      </c>
      <c r="E226" s="5">
        <v>15.303255212733362</v>
      </c>
      <c r="F226" s="5">
        <v>20.878636820376375</v>
      </c>
      <c r="G226" s="5">
        <f t="shared" ref="G226:G227" si="18">AVERAGE(C226:F226)</f>
        <v>16.188367351765361</v>
      </c>
      <c r="H226" s="5">
        <v>1.5919179121351301</v>
      </c>
      <c r="I226" s="4">
        <v>1.1661894749180033E-2</v>
      </c>
    </row>
    <row r="227" spans="1:9">
      <c r="A227" s="2" t="s">
        <v>65</v>
      </c>
      <c r="C227" s="5">
        <v>17.507263255406091</v>
      </c>
      <c r="D227" s="5">
        <v>20.807756759498641</v>
      </c>
      <c r="E227" s="5">
        <v>22.372840268365593</v>
      </c>
      <c r="F227" s="5">
        <v>18.603632572523715</v>
      </c>
      <c r="G227" s="5">
        <f t="shared" si="18"/>
        <v>19.822873213948512</v>
      </c>
      <c r="H227" s="5">
        <v>1.0937282591152049</v>
      </c>
      <c r="I227" s="4">
        <v>6.3362602655559798E-4</v>
      </c>
    </row>
    <row r="230" spans="1:9" ht="15.6">
      <c r="C230" s="49" t="s">
        <v>24</v>
      </c>
      <c r="D230" s="49"/>
      <c r="E230" s="49"/>
      <c r="F230" s="49"/>
      <c r="G230" s="49"/>
    </row>
    <row r="232" spans="1:9">
      <c r="G232" s="7" t="s">
        <v>14</v>
      </c>
      <c r="H232" s="7" t="s">
        <v>15</v>
      </c>
      <c r="I232" s="7" t="s">
        <v>16</v>
      </c>
    </row>
    <row r="233" spans="1:9">
      <c r="A233" s="2" t="s">
        <v>63</v>
      </c>
      <c r="C233" s="5">
        <v>149.02316530223186</v>
      </c>
      <c r="D233" s="5">
        <v>74.144301491762732</v>
      </c>
      <c r="E233" s="5">
        <v>143.62990063922214</v>
      </c>
      <c r="F233" s="5">
        <v>109.17703588811156</v>
      </c>
      <c r="G233" s="5">
        <f>AVERAGE(C233:F233)</f>
        <v>118.99360083033208</v>
      </c>
      <c r="H233" s="5">
        <v>17.380846915769517</v>
      </c>
    </row>
    <row r="234" spans="1:9">
      <c r="A234" s="2" t="s">
        <v>64</v>
      </c>
      <c r="C234" s="5">
        <v>334.80103866642423</v>
      </c>
      <c r="D234" s="5">
        <v>331.93253396461824</v>
      </c>
      <c r="E234" s="5">
        <v>324.3730287238381</v>
      </c>
      <c r="F234" s="5">
        <v>320.70230695320691</v>
      </c>
      <c r="G234" s="5">
        <f t="shared" ref="G234:G235" si="19">AVERAGE(C234:F234)</f>
        <v>327.95222707702192</v>
      </c>
      <c r="H234" s="5">
        <v>3.2714039409444018</v>
      </c>
      <c r="I234" s="4">
        <v>9.3289798323599763E-4</v>
      </c>
    </row>
    <row r="235" spans="1:9">
      <c r="A235" s="2" t="s">
        <v>65</v>
      </c>
      <c r="C235" s="5">
        <v>448.50158876530776</v>
      </c>
      <c r="D235" s="5">
        <v>467.85653190436619</v>
      </c>
      <c r="E235" s="5">
        <v>420.47325473397922</v>
      </c>
      <c r="F235" s="5">
        <v>351.49043306229652</v>
      </c>
      <c r="G235" s="5">
        <f t="shared" si="19"/>
        <v>422.08045211648744</v>
      </c>
      <c r="H235" s="5">
        <v>25.491034261032823</v>
      </c>
      <c r="I235" s="4">
        <v>1.3394828764534878E-4</v>
      </c>
    </row>
    <row r="238" spans="1:9" ht="15.6">
      <c r="C238" s="49" t="s">
        <v>25</v>
      </c>
      <c r="D238" s="49"/>
      <c r="E238" s="49"/>
      <c r="F238" s="49"/>
      <c r="G238" s="49"/>
    </row>
    <row r="240" spans="1:9">
      <c r="G240" s="7" t="s">
        <v>14</v>
      </c>
      <c r="H240" s="7" t="s">
        <v>15</v>
      </c>
      <c r="I240" s="7" t="s">
        <v>16</v>
      </c>
    </row>
    <row r="241" spans="1:9">
      <c r="A241" s="2" t="s">
        <v>63</v>
      </c>
      <c r="C241" s="5">
        <v>475.53864465454348</v>
      </c>
      <c r="D241" s="5">
        <v>466.66297644112183</v>
      </c>
      <c r="E241" s="5">
        <v>328.31141844259929</v>
      </c>
      <c r="F241" s="5">
        <v>580.51667578457636</v>
      </c>
      <c r="G241" s="5">
        <f>AVERAGE(C241:F241)</f>
        <v>462.75742883071024</v>
      </c>
      <c r="H241" s="5">
        <v>51.799118521292087</v>
      </c>
    </row>
    <row r="242" spans="1:9">
      <c r="A242" s="2" t="s">
        <v>64</v>
      </c>
      <c r="C242" s="5">
        <v>653.98740516592432</v>
      </c>
      <c r="D242" s="5">
        <v>715.27684445718228</v>
      </c>
      <c r="E242" s="5">
        <v>619.65518519400064</v>
      </c>
      <c r="F242" s="5">
        <v>594.34763035119727</v>
      </c>
      <c r="G242" s="5">
        <f t="shared" ref="G242:G243" si="20">AVERAGE(C242:F242)</f>
        <v>645.81676629207618</v>
      </c>
      <c r="H242" s="5">
        <v>26.211438343087433</v>
      </c>
      <c r="I242" s="4">
        <v>2.9648314651327227E-2</v>
      </c>
    </row>
    <row r="243" spans="1:9">
      <c r="A243" s="2" t="s">
        <v>65</v>
      </c>
      <c r="C243" s="5">
        <v>592.32844430588682</v>
      </c>
      <c r="D243" s="5">
        <v>677.55644880449393</v>
      </c>
      <c r="E243" s="5">
        <v>673.52853833081849</v>
      </c>
      <c r="F243" s="5">
        <v>817.12827373877474</v>
      </c>
      <c r="G243" s="5">
        <f t="shared" si="20"/>
        <v>690.13542629499352</v>
      </c>
      <c r="H243" s="5">
        <v>46.716690438713776</v>
      </c>
      <c r="I243" s="4">
        <v>1.7433213562149323E-2</v>
      </c>
    </row>
    <row r="246" spans="1:9" ht="15.6">
      <c r="C246" s="49" t="s">
        <v>26</v>
      </c>
      <c r="D246" s="49"/>
      <c r="E246" s="49"/>
      <c r="F246" s="49"/>
      <c r="G246" s="49"/>
    </row>
    <row r="248" spans="1:9">
      <c r="G248" s="7" t="s">
        <v>14</v>
      </c>
      <c r="H248" s="7" t="s">
        <v>15</v>
      </c>
      <c r="I248" s="7" t="s">
        <v>16</v>
      </c>
    </row>
    <row r="249" spans="1:9">
      <c r="A249" s="2" t="s">
        <v>63</v>
      </c>
      <c r="C249" s="5">
        <v>1033.2325257270691</v>
      </c>
      <c r="D249" s="5">
        <v>898.45109778325116</v>
      </c>
      <c r="E249" s="5">
        <v>852.9964705882353</v>
      </c>
      <c r="F249" s="5">
        <v>1234.0358176706825</v>
      </c>
      <c r="G249" s="5">
        <f>AVERAGE(C249:F249)</f>
        <v>1004.6789779423095</v>
      </c>
      <c r="H249" s="5">
        <v>85.595895369377089</v>
      </c>
    </row>
    <row r="250" spans="1:9">
      <c r="A250" s="2" t="s">
        <v>64</v>
      </c>
      <c r="C250" s="5">
        <v>924.82473521505358</v>
      </c>
      <c r="D250" s="5">
        <v>800.46646180904509</v>
      </c>
      <c r="E250" s="5">
        <v>966.85391185567005</v>
      </c>
      <c r="F250" s="5"/>
      <c r="G250" s="5">
        <f t="shared" ref="G250:G251" si="21">AVERAGE(C250:F250)</f>
        <v>897.38170295992279</v>
      </c>
      <c r="H250" s="5">
        <v>50.102709248380393</v>
      </c>
      <c r="I250" s="5">
        <v>0.33209541618686178</v>
      </c>
    </row>
    <row r="251" spans="1:9">
      <c r="A251" s="2" t="s">
        <v>65</v>
      </c>
      <c r="C251" s="5">
        <v>1034.6780023158872</v>
      </c>
      <c r="D251" s="5">
        <v>1042.5810728417264</v>
      </c>
      <c r="E251" s="5">
        <v>991.71961541950111</v>
      </c>
      <c r="F251" s="5"/>
      <c r="G251" s="5">
        <f t="shared" si="21"/>
        <v>1022.9928968590383</v>
      </c>
      <c r="H251" s="5">
        <v>15.849418734412811</v>
      </c>
      <c r="I251" s="5">
        <v>0.8458625925841925</v>
      </c>
    </row>
  </sheetData>
  <mergeCells count="50">
    <mergeCell ref="M3:P3"/>
    <mergeCell ref="M4:N4"/>
    <mergeCell ref="O4:P4"/>
    <mergeCell ref="D4:E4"/>
    <mergeCell ref="F4:G4"/>
    <mergeCell ref="H4:I4"/>
    <mergeCell ref="J4:K4"/>
    <mergeCell ref="A1:B1"/>
    <mergeCell ref="E2:K2"/>
    <mergeCell ref="A21:B21"/>
    <mergeCell ref="A65:B65"/>
    <mergeCell ref="E23:I23"/>
    <mergeCell ref="E37:I37"/>
    <mergeCell ref="E51:I51"/>
    <mergeCell ref="B3:E3"/>
    <mergeCell ref="F3:I3"/>
    <mergeCell ref="B4:C4"/>
    <mergeCell ref="J3:L3"/>
    <mergeCell ref="K100:M100"/>
    <mergeCell ref="E97:K97"/>
    <mergeCell ref="C99:F99"/>
    <mergeCell ref="G99:J99"/>
    <mergeCell ref="K99:M99"/>
    <mergeCell ref="F112:J112"/>
    <mergeCell ref="F122:J122"/>
    <mergeCell ref="F132:J132"/>
    <mergeCell ref="A95:D95"/>
    <mergeCell ref="A110:D110"/>
    <mergeCell ref="C100:D100"/>
    <mergeCell ref="E100:F100"/>
    <mergeCell ref="G100:H100"/>
    <mergeCell ref="I100:J100"/>
    <mergeCell ref="G178:K178"/>
    <mergeCell ref="A142:D142"/>
    <mergeCell ref="A176:D176"/>
    <mergeCell ref="G144:K144"/>
    <mergeCell ref="A153:B153"/>
    <mergeCell ref="A154:B154"/>
    <mergeCell ref="A155:B155"/>
    <mergeCell ref="G155:K155"/>
    <mergeCell ref="C222:G222"/>
    <mergeCell ref="C230:G230"/>
    <mergeCell ref="C238:G238"/>
    <mergeCell ref="C246:G246"/>
    <mergeCell ref="A189:E189"/>
    <mergeCell ref="A220:D220"/>
    <mergeCell ref="E191:I191"/>
    <mergeCell ref="E198:I198"/>
    <mergeCell ref="E205:I205"/>
    <mergeCell ref="E212:I2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2017-08-18T07:52:18Z</dcterms:modified>
</cp:coreProperties>
</file>