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petereimon327/Documents/Science/MIT/MIT Projects-Active/Manuscripts/Azimi/For Resubmission/Fig2/Fig2c Data/"/>
    </mc:Choice>
  </mc:AlternateContent>
  <bookViews>
    <workbookView xWindow="740" yWindow="460" windowWidth="24860" windowHeight="15540"/>
  </bookViews>
  <sheets>
    <sheet name="Histogram" sheetId="3" r:id="rId1"/>
    <sheet name="Error Bars" sheetId="10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5" i="3" l="1"/>
  <c r="AG15" i="10"/>
  <c r="AF15" i="10"/>
  <c r="AF14" i="10"/>
  <c r="AE15" i="10"/>
  <c r="AE14" i="10"/>
  <c r="AD15" i="10"/>
  <c r="AD14" i="10"/>
  <c r="AG14" i="10"/>
  <c r="M15" i="10"/>
  <c r="M14" i="10"/>
  <c r="N15" i="10"/>
  <c r="N14" i="10"/>
  <c r="O15" i="10"/>
  <c r="O14" i="10"/>
  <c r="P15" i="10"/>
  <c r="P14" i="10"/>
  <c r="Q15" i="10"/>
  <c r="Q14" i="10"/>
  <c r="R15" i="10"/>
  <c r="R14" i="10"/>
  <c r="L15" i="10"/>
  <c r="L14" i="10"/>
  <c r="K15" i="10"/>
  <c r="K14" i="10"/>
  <c r="M471" i="3"/>
  <c r="M469" i="3"/>
  <c r="M467" i="3"/>
  <c r="M465" i="3"/>
  <c r="M463" i="3"/>
  <c r="M461" i="3"/>
  <c r="M459" i="3"/>
  <c r="M457" i="3"/>
  <c r="M455" i="3"/>
  <c r="M453" i="3"/>
  <c r="M451" i="3"/>
  <c r="M449" i="3"/>
  <c r="M447" i="3"/>
  <c r="M445" i="3"/>
  <c r="M443" i="3"/>
  <c r="M441" i="3"/>
  <c r="M439" i="3"/>
  <c r="M437" i="3"/>
  <c r="M435" i="3"/>
  <c r="M433" i="3"/>
  <c r="M431" i="3"/>
  <c r="M429" i="3"/>
  <c r="M427" i="3"/>
  <c r="M425" i="3"/>
  <c r="M423" i="3"/>
  <c r="M421" i="3"/>
  <c r="M419" i="3"/>
  <c r="M417" i="3"/>
  <c r="M415" i="3"/>
  <c r="M413" i="3"/>
  <c r="M411" i="3"/>
  <c r="M409" i="3"/>
  <c r="M407" i="3"/>
  <c r="M405" i="3"/>
  <c r="M403" i="3"/>
  <c r="M401" i="3"/>
  <c r="M399" i="3"/>
  <c r="M397" i="3"/>
  <c r="M395" i="3"/>
  <c r="M393" i="3"/>
  <c r="M391" i="3"/>
  <c r="M389" i="3"/>
  <c r="M387" i="3"/>
  <c r="M385" i="3"/>
  <c r="M383" i="3"/>
  <c r="M381" i="3"/>
  <c r="M379" i="3"/>
  <c r="M377" i="3"/>
  <c r="M375" i="3"/>
  <c r="M373" i="3"/>
  <c r="M371" i="3"/>
  <c r="M369" i="3"/>
  <c r="M367" i="3"/>
  <c r="M365" i="3"/>
  <c r="M363" i="3"/>
  <c r="M361" i="3"/>
  <c r="M359" i="3"/>
  <c r="M357" i="3"/>
  <c r="M355" i="3"/>
  <c r="M353" i="3"/>
  <c r="M351" i="3"/>
  <c r="M349" i="3"/>
  <c r="M347" i="3"/>
  <c r="M345" i="3"/>
  <c r="M343" i="3"/>
  <c r="M341" i="3"/>
  <c r="M339" i="3"/>
  <c r="M337" i="3"/>
  <c r="M335" i="3"/>
  <c r="M333" i="3"/>
  <c r="M331" i="3"/>
  <c r="M329" i="3"/>
  <c r="M327" i="3"/>
  <c r="M325" i="3"/>
  <c r="M323" i="3"/>
  <c r="M321" i="3"/>
  <c r="M319" i="3"/>
  <c r="M317" i="3"/>
  <c r="M315" i="3"/>
  <c r="M313" i="3"/>
  <c r="M311" i="3"/>
  <c r="M309" i="3"/>
  <c r="M307" i="3"/>
  <c r="M305" i="3"/>
  <c r="M303" i="3"/>
  <c r="M301" i="3"/>
  <c r="M299" i="3"/>
  <c r="M297" i="3"/>
  <c r="M295" i="3"/>
  <c r="M293" i="3"/>
  <c r="M291" i="3"/>
  <c r="M289" i="3"/>
  <c r="M287" i="3"/>
  <c r="M285" i="3"/>
  <c r="M283" i="3"/>
  <c r="M281" i="3"/>
  <c r="M279" i="3"/>
  <c r="M277" i="3"/>
  <c r="M275" i="3"/>
  <c r="M273" i="3"/>
  <c r="M271" i="3"/>
  <c r="M269" i="3"/>
  <c r="M267" i="3"/>
  <c r="M265" i="3"/>
  <c r="M263" i="3"/>
  <c r="M261" i="3"/>
  <c r="M259" i="3"/>
  <c r="M257" i="3"/>
  <c r="M255" i="3"/>
  <c r="M253" i="3"/>
  <c r="M251" i="3"/>
  <c r="M249" i="3"/>
  <c r="M247" i="3"/>
  <c r="M245" i="3"/>
  <c r="M243" i="3"/>
  <c r="M241" i="3"/>
  <c r="M239" i="3"/>
  <c r="M237" i="3"/>
  <c r="M235" i="3"/>
  <c r="M233" i="3"/>
  <c r="M231" i="3"/>
  <c r="M229" i="3"/>
  <c r="M227" i="3"/>
  <c r="M225" i="3"/>
  <c r="M223" i="3"/>
  <c r="M221" i="3"/>
  <c r="M219" i="3"/>
  <c r="M217" i="3"/>
  <c r="M215" i="3"/>
  <c r="M213" i="3"/>
  <c r="M211" i="3"/>
  <c r="M209" i="3"/>
  <c r="M207" i="3"/>
  <c r="M205" i="3"/>
  <c r="M203" i="3"/>
  <c r="M201" i="3"/>
  <c r="M199" i="3"/>
  <c r="M197" i="3"/>
  <c r="M195" i="3"/>
  <c r="M193" i="3"/>
  <c r="M191" i="3"/>
  <c r="M189" i="3"/>
  <c r="M187" i="3"/>
  <c r="M185" i="3"/>
  <c r="M183" i="3"/>
  <c r="M181" i="3"/>
  <c r="M179" i="3"/>
  <c r="M177" i="3"/>
  <c r="M175" i="3"/>
  <c r="M173" i="3"/>
  <c r="M171" i="3"/>
  <c r="M169" i="3"/>
  <c r="M167" i="3"/>
  <c r="M165" i="3"/>
  <c r="M163" i="3"/>
  <c r="M161" i="3"/>
  <c r="M159" i="3"/>
  <c r="M157" i="3"/>
  <c r="M155" i="3"/>
  <c r="M153" i="3"/>
  <c r="M151" i="3"/>
  <c r="M149" i="3"/>
  <c r="M147" i="3"/>
  <c r="M145" i="3"/>
  <c r="M143" i="3"/>
  <c r="M141" i="3"/>
  <c r="M139" i="3"/>
  <c r="M137" i="3"/>
  <c r="M135" i="3"/>
  <c r="M133" i="3"/>
  <c r="M131" i="3"/>
  <c r="M129" i="3"/>
  <c r="M127" i="3"/>
  <c r="M125" i="3"/>
  <c r="M123" i="3"/>
  <c r="M121" i="3"/>
  <c r="M119" i="3"/>
  <c r="M117" i="3"/>
  <c r="M115" i="3"/>
  <c r="M113" i="3"/>
  <c r="M111" i="3"/>
  <c r="M109" i="3"/>
  <c r="M107" i="3"/>
  <c r="M105" i="3"/>
  <c r="M103" i="3"/>
  <c r="M101" i="3"/>
  <c r="M99" i="3"/>
  <c r="M97" i="3"/>
  <c r="M95" i="3"/>
  <c r="M93" i="3"/>
  <c r="M91" i="3"/>
  <c r="M89" i="3"/>
  <c r="M87" i="3"/>
  <c r="M85" i="3"/>
  <c r="M83" i="3"/>
  <c r="M81" i="3"/>
  <c r="M79" i="3"/>
  <c r="M77" i="3"/>
  <c r="M75" i="3"/>
  <c r="M73" i="3"/>
  <c r="M71" i="3"/>
  <c r="M69" i="3"/>
  <c r="M67" i="3"/>
  <c r="M65" i="3"/>
  <c r="M63" i="3"/>
  <c r="M61" i="3"/>
  <c r="M59" i="3"/>
  <c r="M57" i="3"/>
  <c r="M55" i="3"/>
  <c r="M53" i="3"/>
  <c r="M51" i="3"/>
  <c r="M49" i="3"/>
  <c r="M47" i="3"/>
  <c r="M45" i="3"/>
  <c r="M43" i="3"/>
  <c r="M41" i="3"/>
  <c r="M39" i="3"/>
  <c r="M37" i="3"/>
  <c r="M35" i="3"/>
  <c r="M33" i="3"/>
  <c r="M31" i="3"/>
  <c r="M29" i="3"/>
  <c r="M27" i="3"/>
  <c r="M25" i="3"/>
  <c r="M23" i="3"/>
  <c r="M21" i="3"/>
  <c r="M19" i="3"/>
  <c r="M17" i="3"/>
  <c r="M15" i="3"/>
  <c r="M13" i="3"/>
  <c r="M11" i="3"/>
  <c r="M9" i="3"/>
  <c r="M7" i="3"/>
  <c r="M3" i="3"/>
  <c r="C523" i="3"/>
  <c r="C521" i="3"/>
  <c r="C519" i="3"/>
  <c r="C517" i="3"/>
  <c r="C515" i="3"/>
  <c r="C513" i="3"/>
  <c r="C511" i="3"/>
  <c r="C509" i="3"/>
  <c r="C507" i="3"/>
  <c r="C505" i="3"/>
  <c r="C503" i="3"/>
  <c r="C501" i="3"/>
  <c r="C499" i="3"/>
  <c r="C497" i="3"/>
  <c r="C495" i="3"/>
  <c r="C493" i="3"/>
  <c r="C491" i="3"/>
  <c r="C489" i="3"/>
  <c r="C487" i="3"/>
  <c r="C485" i="3"/>
  <c r="C483" i="3"/>
  <c r="C481" i="3"/>
  <c r="C479" i="3"/>
  <c r="C477" i="3"/>
  <c r="C475" i="3"/>
  <c r="C473" i="3"/>
  <c r="C471" i="3"/>
  <c r="C469" i="3"/>
  <c r="C467" i="3"/>
  <c r="C465" i="3"/>
  <c r="C463" i="3"/>
  <c r="C461" i="3"/>
  <c r="C459" i="3"/>
  <c r="C457" i="3"/>
  <c r="C455" i="3"/>
  <c r="C453" i="3"/>
  <c r="C451" i="3"/>
  <c r="C449" i="3"/>
  <c r="C447" i="3"/>
  <c r="C445" i="3"/>
  <c r="C443" i="3"/>
  <c r="C441" i="3"/>
  <c r="C439" i="3"/>
  <c r="C437" i="3"/>
  <c r="C435" i="3"/>
  <c r="C433" i="3"/>
  <c r="C431" i="3"/>
  <c r="C429" i="3"/>
  <c r="C427" i="3"/>
  <c r="C425" i="3"/>
  <c r="C423" i="3"/>
  <c r="C421" i="3"/>
  <c r="C419" i="3"/>
  <c r="C417" i="3"/>
  <c r="C415" i="3"/>
  <c r="C413" i="3"/>
  <c r="C411" i="3"/>
  <c r="C409" i="3"/>
  <c r="C407" i="3"/>
  <c r="C405" i="3"/>
  <c r="C403" i="3"/>
  <c r="C401" i="3"/>
  <c r="C399" i="3"/>
  <c r="C397" i="3"/>
  <c r="C395" i="3"/>
  <c r="C393" i="3"/>
  <c r="C391" i="3"/>
  <c r="C389" i="3"/>
  <c r="C387" i="3"/>
  <c r="C385" i="3"/>
  <c r="C383" i="3"/>
  <c r="C381" i="3"/>
  <c r="C379" i="3"/>
  <c r="C377" i="3"/>
  <c r="C375" i="3"/>
  <c r="C373" i="3"/>
  <c r="C371" i="3"/>
  <c r="C369" i="3"/>
  <c r="C367" i="3"/>
  <c r="C365" i="3"/>
  <c r="C363" i="3"/>
  <c r="C361" i="3"/>
  <c r="C359" i="3"/>
  <c r="C357" i="3"/>
  <c r="C355" i="3"/>
  <c r="C353" i="3"/>
  <c r="C351" i="3"/>
  <c r="C349" i="3"/>
  <c r="C347" i="3"/>
  <c r="C345" i="3"/>
  <c r="C343" i="3"/>
  <c r="C341" i="3"/>
  <c r="C339" i="3"/>
  <c r="C337" i="3"/>
  <c r="C335" i="3"/>
  <c r="C333" i="3"/>
  <c r="C331" i="3"/>
  <c r="C329" i="3"/>
  <c r="C327" i="3"/>
  <c r="C325" i="3"/>
  <c r="C323" i="3"/>
  <c r="C321" i="3"/>
  <c r="C319" i="3"/>
  <c r="C317" i="3"/>
  <c r="C315" i="3"/>
  <c r="C313" i="3"/>
  <c r="C311" i="3"/>
  <c r="C309" i="3"/>
  <c r="C307" i="3"/>
  <c r="C305" i="3"/>
  <c r="C303" i="3"/>
  <c r="C301" i="3"/>
  <c r="C299" i="3"/>
  <c r="C297" i="3"/>
  <c r="C295" i="3"/>
  <c r="C293" i="3"/>
  <c r="C291" i="3"/>
  <c r="C289" i="3"/>
  <c r="C287" i="3"/>
  <c r="C285" i="3"/>
  <c r="C283" i="3"/>
  <c r="C281" i="3"/>
  <c r="C279" i="3"/>
  <c r="C277" i="3"/>
  <c r="C275" i="3"/>
  <c r="C273" i="3"/>
  <c r="C271" i="3"/>
  <c r="C269" i="3"/>
  <c r="C267" i="3"/>
  <c r="C265" i="3"/>
  <c r="C263" i="3"/>
  <c r="C261" i="3"/>
  <c r="C259" i="3"/>
  <c r="C257" i="3"/>
  <c r="C255" i="3"/>
  <c r="C253" i="3"/>
  <c r="C251" i="3"/>
  <c r="C249" i="3"/>
  <c r="C247" i="3"/>
  <c r="C245" i="3"/>
  <c r="C243" i="3"/>
  <c r="C241" i="3"/>
  <c r="C239" i="3"/>
  <c r="C237" i="3"/>
  <c r="C235" i="3"/>
  <c r="C233" i="3"/>
  <c r="C231" i="3"/>
  <c r="C229" i="3"/>
  <c r="C227" i="3"/>
  <c r="C225" i="3"/>
  <c r="C223" i="3"/>
  <c r="C221" i="3"/>
  <c r="C219" i="3"/>
  <c r="C217" i="3"/>
  <c r="C215" i="3"/>
  <c r="C213" i="3"/>
  <c r="C211" i="3"/>
  <c r="C209" i="3"/>
  <c r="C207" i="3"/>
  <c r="C205" i="3"/>
  <c r="C203" i="3"/>
  <c r="C201" i="3"/>
  <c r="C199" i="3"/>
  <c r="C197" i="3"/>
  <c r="C195" i="3"/>
  <c r="C193" i="3"/>
  <c r="C191" i="3"/>
  <c r="C189" i="3"/>
  <c r="C187" i="3"/>
  <c r="C185" i="3"/>
  <c r="C183" i="3"/>
  <c r="C181" i="3"/>
  <c r="C179" i="3"/>
  <c r="C177" i="3"/>
  <c r="C175" i="3"/>
  <c r="C173" i="3"/>
  <c r="C171" i="3"/>
  <c r="C169" i="3"/>
  <c r="C167" i="3"/>
  <c r="C165" i="3"/>
  <c r="C163" i="3"/>
  <c r="C161" i="3"/>
  <c r="C159" i="3"/>
  <c r="C157" i="3"/>
  <c r="C155" i="3"/>
  <c r="C153" i="3"/>
  <c r="C151" i="3"/>
  <c r="C149" i="3"/>
  <c r="C147" i="3"/>
  <c r="C145" i="3"/>
  <c r="C143" i="3"/>
  <c r="C141" i="3"/>
  <c r="C139" i="3"/>
  <c r="C137" i="3"/>
  <c r="C135" i="3"/>
  <c r="C133" i="3"/>
  <c r="C131" i="3"/>
  <c r="C129" i="3"/>
  <c r="C127" i="3"/>
  <c r="C125" i="3"/>
  <c r="C123" i="3"/>
  <c r="C121" i="3"/>
  <c r="C119" i="3"/>
  <c r="C117" i="3"/>
  <c r="C115" i="3"/>
  <c r="C113" i="3"/>
  <c r="C111" i="3"/>
  <c r="C109" i="3"/>
  <c r="C107" i="3"/>
  <c r="C105" i="3"/>
  <c r="C103" i="3"/>
  <c r="C101" i="3"/>
  <c r="C99" i="3"/>
  <c r="C97" i="3"/>
  <c r="C95" i="3"/>
  <c r="C93" i="3"/>
  <c r="C91" i="3"/>
  <c r="C89" i="3"/>
  <c r="C87" i="3"/>
  <c r="C85" i="3"/>
  <c r="C83" i="3"/>
  <c r="C81" i="3"/>
  <c r="C79" i="3"/>
  <c r="C77" i="3"/>
  <c r="C75" i="3"/>
  <c r="C73" i="3"/>
  <c r="C71" i="3"/>
  <c r="C69" i="3"/>
  <c r="C67" i="3"/>
  <c r="C65" i="3"/>
  <c r="C63" i="3"/>
  <c r="C61" i="3"/>
  <c r="C59" i="3"/>
  <c r="C57" i="3"/>
  <c r="C55" i="3"/>
  <c r="C53" i="3"/>
  <c r="C51" i="3"/>
  <c r="C49" i="3"/>
  <c r="C47" i="3"/>
  <c r="C45" i="3"/>
  <c r="C43" i="3"/>
  <c r="C41" i="3"/>
  <c r="C39" i="3"/>
  <c r="C37" i="3"/>
  <c r="C35" i="3"/>
  <c r="C33" i="3"/>
  <c r="C31" i="3"/>
  <c r="C29" i="3"/>
  <c r="C27" i="3"/>
  <c r="C25" i="3"/>
  <c r="C23" i="3"/>
  <c r="C21" i="3"/>
  <c r="C19" i="3"/>
  <c r="C17" i="3"/>
  <c r="C15" i="3"/>
  <c r="C13" i="3"/>
  <c r="C11" i="3"/>
  <c r="C9" i="3"/>
  <c r="C7" i="3"/>
  <c r="C5" i="3"/>
  <c r="C3" i="3"/>
</calcChain>
</file>

<file path=xl/sharedStrings.xml><?xml version="1.0" encoding="utf-8"?>
<sst xmlns="http://schemas.openxmlformats.org/spreadsheetml/2006/main" count="41" uniqueCount="16">
  <si>
    <t>Red</t>
  </si>
  <si>
    <t>Green</t>
  </si>
  <si>
    <t>Bin</t>
  </si>
  <si>
    <t>Frequency</t>
  </si>
  <si>
    <t>1x</t>
  </si>
  <si>
    <t>4x</t>
  </si>
  <si>
    <t>0.015625</t>
  </si>
  <si>
    <t>Sorted RED/GREEN values</t>
  </si>
  <si>
    <t>STDV</t>
  </si>
  <si>
    <t>SEM</t>
  </si>
  <si>
    <t>Error</t>
  </si>
  <si>
    <t>Mean Intensity per cell</t>
  </si>
  <si>
    <t>Red/Green</t>
  </si>
  <si>
    <t>Bins</t>
  </si>
  <si>
    <t>Error calculation for 4x transfected cells based on Sum of Error of Means (SEM)</t>
  </si>
  <si>
    <t>Error calculation for 1x transfected cells based on Sum of Error of Means (SEM)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</si>
</sst>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22"/>
      <color rgb="FFFF0000"/>
      <name val="Calibri"/>
      <family val="2"/>
      <scheme val="minor"/>
    </font>
    <font>
      <sz val="20"/>
      <color rgb="FF00B050"/>
      <name val="Calibri"/>
      <family val="2"/>
      <scheme val="minor"/>
    </font>
    <font>
      <sz val="16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6">
    <xf numFmtId="0" fontId="0" fillId="0" borderId="0" xfId="0"/>
    <xf numFmtId="2" fontId="0" fillId="0" borderId="0" xfId="0" applyNumberFormat="1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0" fillId="33" borderId="0" xfId="0" applyFill="1" applyAlignment="1">
      <alignment horizontal="center"/>
    </xf>
    <xf numFmtId="2" fontId="0" fillId="0" borderId="15" xfId="0" applyNumberFormat="1" applyBorder="1"/>
    <xf numFmtId="2" fontId="0" fillId="0" borderId="10" xfId="0" applyNumberFormat="1" applyBorder="1"/>
    <xf numFmtId="2" fontId="0" fillId="0" borderId="16" xfId="0" applyNumberFormat="1" applyBorder="1"/>
    <xf numFmtId="2" fontId="0" fillId="0" borderId="17" xfId="0" applyNumberFormat="1" applyBorder="1"/>
    <xf numFmtId="2" fontId="0" fillId="0" borderId="0" xfId="0" applyNumberFormat="1" applyBorder="1"/>
    <xf numFmtId="2" fontId="0" fillId="0" borderId="18" xfId="0" applyNumberFormat="1" applyBorder="1"/>
    <xf numFmtId="2" fontId="0" fillId="0" borderId="19" xfId="0" applyNumberFormat="1" applyBorder="1"/>
    <xf numFmtId="2" fontId="0" fillId="0" borderId="11" xfId="0" applyNumberFormat="1" applyBorder="1"/>
    <xf numFmtId="2" fontId="0" fillId="0" borderId="20" xfId="0" applyNumberFormat="1" applyBorder="1"/>
    <xf numFmtId="0" fontId="0" fillId="0" borderId="18" xfId="0" applyBorder="1"/>
    <xf numFmtId="0" fontId="0" fillId="0" borderId="20" xfId="0" applyBorder="1"/>
    <xf numFmtId="2" fontId="0" fillId="0" borderId="0" xfId="0" applyNumberFormat="1" applyFill="1" applyBorder="1"/>
    <xf numFmtId="165" fontId="0" fillId="0" borderId="0" xfId="0" applyNumberFormat="1" applyFill="1" applyBorder="1" applyAlignment="1"/>
    <xf numFmtId="0" fontId="0" fillId="0" borderId="18" xfId="0" applyFill="1" applyBorder="1" applyAlignment="1"/>
    <xf numFmtId="0" fontId="0" fillId="0" borderId="17" xfId="0" applyNumberFormat="1" applyFill="1" applyBorder="1" applyAlignment="1"/>
    <xf numFmtId="0" fontId="0" fillId="0" borderId="19" xfId="0" applyNumberFormat="1" applyFill="1" applyBorder="1" applyAlignment="1"/>
    <xf numFmtId="0" fontId="0" fillId="0" borderId="20" xfId="0" applyFill="1" applyBorder="1" applyAlignment="1"/>
    <xf numFmtId="0" fontId="0" fillId="0" borderId="17" xfId="0" applyNumberFormat="1" applyFill="1" applyBorder="1" applyAlignment="1">
      <alignment horizontal="right"/>
    </xf>
    <xf numFmtId="0" fontId="0" fillId="0" borderId="19" xfId="0" applyNumberFormat="1" applyFill="1" applyBorder="1" applyAlignment="1">
      <alignment horizontal="right"/>
    </xf>
    <xf numFmtId="0" fontId="0" fillId="0" borderId="15" xfId="0" applyBorder="1" applyAlignment="1">
      <alignment horizontal="center"/>
    </xf>
    <xf numFmtId="0" fontId="18" fillId="0" borderId="22" xfId="0" applyFont="1" applyFill="1" applyBorder="1" applyAlignment="1">
      <alignment horizontal="center"/>
    </xf>
    <xf numFmtId="0" fontId="0" fillId="0" borderId="16" xfId="0" applyFill="1" applyBorder="1" applyAlignment="1"/>
    <xf numFmtId="164" fontId="0" fillId="0" borderId="15" xfId="0" applyNumberFormat="1" applyFont="1" applyFill="1" applyBorder="1" applyAlignment="1">
      <alignment horizontal="right"/>
    </xf>
    <xf numFmtId="164" fontId="0" fillId="0" borderId="17" xfId="0" applyNumberFormat="1" applyFill="1" applyBorder="1" applyAlignment="1">
      <alignment horizontal="right"/>
    </xf>
    <xf numFmtId="164" fontId="0" fillId="0" borderId="17" xfId="0" applyNumberFormat="1" applyFill="1" applyBorder="1" applyAlignment="1"/>
    <xf numFmtId="0" fontId="19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0" fillId="0" borderId="23" xfId="0" applyNumberFormat="1" applyFill="1" applyBorder="1" applyAlignment="1"/>
    <xf numFmtId="0" fontId="0" fillId="0" borderId="24" xfId="0" applyNumberFormat="1" applyFill="1" applyBorder="1" applyAlignment="1"/>
    <xf numFmtId="0" fontId="0" fillId="0" borderId="25" xfId="0" applyNumberFormat="1" applyFill="1" applyBorder="1" applyAlignment="1"/>
    <xf numFmtId="0" fontId="0" fillId="0" borderId="26" xfId="0" applyNumberFormat="1" applyFill="1" applyBorder="1" applyAlignment="1"/>
    <xf numFmtId="0" fontId="0" fillId="0" borderId="21" xfId="0" applyNumberFormat="1" applyFont="1" applyFill="1" applyBorder="1" applyAlignment="1"/>
    <xf numFmtId="0" fontId="0" fillId="0" borderId="27" xfId="0" applyNumberFormat="1" applyFont="1" applyFill="1" applyBorder="1" applyAlignment="1"/>
    <xf numFmtId="0" fontId="0" fillId="0" borderId="0" xfId="0" applyNumberFormat="1" applyFont="1" applyFill="1" applyBorder="1" applyAlignment="1"/>
    <xf numFmtId="0" fontId="0" fillId="0" borderId="21" xfId="0" applyNumberFormat="1" applyFill="1" applyBorder="1" applyAlignment="1"/>
    <xf numFmtId="0" fontId="20" fillId="0" borderId="0" xfId="0" applyFont="1" applyFill="1" applyBorder="1" applyAlignment="1"/>
    <xf numFmtId="164" fontId="0" fillId="0" borderId="0" xfId="0" applyNumberFormat="1" applyFill="1" applyBorder="1" applyAlignment="1"/>
    <xf numFmtId="0" fontId="19" fillId="0" borderId="22" xfId="0" applyFont="1" applyBorder="1" applyAlignment="1">
      <alignment horizontal="center"/>
    </xf>
    <xf numFmtId="164" fontId="0" fillId="0" borderId="29" xfId="0" applyNumberFormat="1" applyFill="1" applyBorder="1" applyAlignment="1"/>
    <xf numFmtId="164" fontId="0" fillId="0" borderId="29" xfId="0" applyNumberFormat="1" applyBorder="1"/>
    <xf numFmtId="164" fontId="0" fillId="0" borderId="30" xfId="0" applyNumberFormat="1" applyFill="1" applyBorder="1" applyAlignment="1"/>
    <xf numFmtId="0" fontId="18" fillId="0" borderId="28" xfId="0" applyFont="1" applyFill="1" applyBorder="1" applyAlignment="1">
      <alignment horizontal="center"/>
    </xf>
    <xf numFmtId="164" fontId="0" fillId="0" borderId="22" xfId="0" applyNumberFormat="1" applyFill="1" applyBorder="1" applyAlignment="1"/>
    <xf numFmtId="0" fontId="21" fillId="0" borderId="0" xfId="0" applyFont="1"/>
    <xf numFmtId="0" fontId="22" fillId="0" borderId="0" xfId="0" applyFont="1"/>
    <xf numFmtId="0" fontId="0" fillId="33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2" fontId="23" fillId="33" borderId="12" xfId="0" applyNumberFormat="1" applyFont="1" applyFill="1" applyBorder="1" applyAlignment="1">
      <alignment horizontal="center" vertical="center"/>
    </xf>
    <xf numFmtId="2" fontId="23" fillId="33" borderId="13" xfId="0" applyNumberFormat="1" applyFont="1" applyFill="1" applyBorder="1" applyAlignment="1">
      <alignment horizontal="center" vertical="center"/>
    </xf>
    <xf numFmtId="2" fontId="23" fillId="33" borderId="14" xfId="0" applyNumberFormat="1" applyFont="1" applyFill="1" applyBorder="1" applyAlignment="1">
      <alignment horizontal="center" vertical="center"/>
    </xf>
    <xf numFmtId="0" fontId="19" fillId="0" borderId="12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2" fontId="0" fillId="33" borderId="12" xfId="0" applyNumberFormat="1" applyFill="1" applyBorder="1" applyAlignment="1">
      <alignment horizontal="center"/>
    </xf>
    <xf numFmtId="2" fontId="0" fillId="33" borderId="13" xfId="0" applyNumberFormat="1" applyFill="1" applyBorder="1" applyAlignment="1">
      <alignment horizontal="center"/>
    </xf>
    <xf numFmtId="2" fontId="0" fillId="33" borderId="14" xfId="0" applyNumberFormat="1" applyFill="1" applyBorder="1" applyAlignment="1">
      <alignment horizontal="center"/>
    </xf>
    <xf numFmtId="0" fontId="26" fillId="0" borderId="0" xfId="0" applyFont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Histogram!$W$6:$W$18</c:f>
                <c:numCache>
                  <c:formatCode>General</c:formatCode>
                  <c:ptCount val="13"/>
                  <c:pt idx="0">
                    <c:v>0.0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0.0354626524610347</c:v>
                  </c:pt>
                  <c:pt idx="4">
                    <c:v>0.0656719672818634</c:v>
                  </c:pt>
                  <c:pt idx="5">
                    <c:v>0.14349662260384</c:v>
                  </c:pt>
                  <c:pt idx="6">
                    <c:v>0.249335091610781</c:v>
                  </c:pt>
                  <c:pt idx="7">
                    <c:v>0.561845418908523</c:v>
                  </c:pt>
                  <c:pt idx="8">
                    <c:v>1.173697951254156</c:v>
                  </c:pt>
                  <c:pt idx="9">
                    <c:v>1.189038210393539</c:v>
                  </c:pt>
                  <c:pt idx="10">
                    <c:v>3.684390846089957</c:v>
                  </c:pt>
                  <c:pt idx="11">
                    <c:v>0.0</c:v>
                  </c:pt>
                  <c:pt idx="12">
                    <c:v>0.0</c:v>
                  </c:pt>
                </c:numCache>
              </c:numRef>
            </c:plus>
            <c:minus>
              <c:numRef>
                <c:f>Histogram!$W$6:$W$18</c:f>
                <c:numCache>
                  <c:formatCode>General</c:formatCode>
                  <c:ptCount val="13"/>
                  <c:pt idx="0">
                    <c:v>0.0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0.0354626524610347</c:v>
                  </c:pt>
                  <c:pt idx="4">
                    <c:v>0.0656719672818634</c:v>
                  </c:pt>
                  <c:pt idx="5">
                    <c:v>0.14349662260384</c:v>
                  </c:pt>
                  <c:pt idx="6">
                    <c:v>0.249335091610781</c:v>
                  </c:pt>
                  <c:pt idx="7">
                    <c:v>0.561845418908523</c:v>
                  </c:pt>
                  <c:pt idx="8">
                    <c:v>1.173697951254156</c:v>
                  </c:pt>
                  <c:pt idx="9">
                    <c:v>1.189038210393539</c:v>
                  </c:pt>
                  <c:pt idx="10">
                    <c:v>3.684390846089957</c:v>
                  </c:pt>
                  <c:pt idx="11">
                    <c:v>0.0</c:v>
                  </c:pt>
                  <c:pt idx="12">
                    <c:v>0.0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Histogram!$Z$6:$Z$18</c:f>
              <c:numCache>
                <c:formatCode>0.000</c:formatCode>
                <c:ptCount val="13"/>
                <c:pt idx="0">
                  <c:v>0.015625</c:v>
                </c:pt>
                <c:pt idx="1">
                  <c:v>0.03125</c:v>
                </c:pt>
                <c:pt idx="2">
                  <c:v>0.0625</c:v>
                </c:pt>
                <c:pt idx="3" formatCode="General">
                  <c:v>0.125</c:v>
                </c:pt>
                <c:pt idx="4" formatCode="General">
                  <c:v>0.25</c:v>
                </c:pt>
                <c:pt idx="5" formatCode="General">
                  <c:v>0.5</c:v>
                </c:pt>
                <c:pt idx="6" formatCode="General">
                  <c:v>1.0</c:v>
                </c:pt>
                <c:pt idx="7" formatCode="General">
                  <c:v>2.0</c:v>
                </c:pt>
                <c:pt idx="8" formatCode="General">
                  <c:v>4.0</c:v>
                </c:pt>
                <c:pt idx="9" formatCode="General">
                  <c:v>8.0</c:v>
                </c:pt>
                <c:pt idx="10" formatCode="General">
                  <c:v>16.0</c:v>
                </c:pt>
                <c:pt idx="11" formatCode="General">
                  <c:v>32.0</c:v>
                </c:pt>
                <c:pt idx="12" formatCode="General">
                  <c:v>64.0</c:v>
                </c:pt>
              </c:numCache>
            </c:numRef>
          </c:cat>
          <c:val>
            <c:numRef>
              <c:f>Histogram!$V$6:$V$18</c:f>
              <c:numCache>
                <c:formatCode>General</c:formatCode>
                <c:ptCount val="13"/>
                <c:pt idx="0">
                  <c:v>0.0</c:v>
                </c:pt>
                <c:pt idx="1">
                  <c:v>0.0</c:v>
                </c:pt>
                <c:pt idx="2">
                  <c:v>1.0</c:v>
                </c:pt>
                <c:pt idx="3">
                  <c:v>10.0</c:v>
                </c:pt>
                <c:pt idx="4">
                  <c:v>34.0</c:v>
                </c:pt>
                <c:pt idx="5">
                  <c:v>69.0</c:v>
                </c:pt>
                <c:pt idx="6">
                  <c:v>72.0</c:v>
                </c:pt>
                <c:pt idx="7">
                  <c:v>45.0</c:v>
                </c:pt>
                <c:pt idx="8">
                  <c:v>18.0</c:v>
                </c:pt>
                <c:pt idx="9">
                  <c:v>5.0</c:v>
                </c:pt>
                <c:pt idx="10">
                  <c:v>3.0</c:v>
                </c:pt>
                <c:pt idx="11">
                  <c:v>2.0</c:v>
                </c:pt>
                <c:pt idx="12">
                  <c:v>2.0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Histogram!$AB$6:$AB$18</c:f>
                <c:numCache>
                  <c:formatCode>General</c:formatCode>
                  <c:ptCount val="13"/>
                  <c:pt idx="0">
                    <c:v>0.0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0.0392271089255727</c:v>
                  </c:pt>
                  <c:pt idx="5">
                    <c:v>0.116027391897406</c:v>
                  </c:pt>
                  <c:pt idx="6">
                    <c:v>0.049537812140779</c:v>
                  </c:pt>
                  <c:pt idx="7">
                    <c:v>0.144334837214177</c:v>
                  </c:pt>
                  <c:pt idx="8">
                    <c:v>0.0</c:v>
                  </c:pt>
                  <c:pt idx="9">
                    <c:v>0.0</c:v>
                  </c:pt>
                  <c:pt idx="10">
                    <c:v>0.0</c:v>
                  </c:pt>
                  <c:pt idx="11">
                    <c:v>0.0</c:v>
                  </c:pt>
                  <c:pt idx="12">
                    <c:v>0.0</c:v>
                  </c:pt>
                </c:numCache>
              </c:numRef>
            </c:plus>
            <c:minus>
              <c:numRef>
                <c:f>Histogram!$AB$6:$AB$18</c:f>
                <c:numCache>
                  <c:formatCode>General</c:formatCode>
                  <c:ptCount val="13"/>
                  <c:pt idx="0">
                    <c:v>0.0</c:v>
                  </c:pt>
                  <c:pt idx="1">
                    <c:v>0.0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0.0392271089255727</c:v>
                  </c:pt>
                  <c:pt idx="5">
                    <c:v>0.116027391897406</c:v>
                  </c:pt>
                  <c:pt idx="6">
                    <c:v>0.049537812140779</c:v>
                  </c:pt>
                  <c:pt idx="7">
                    <c:v>0.144334837214177</c:v>
                  </c:pt>
                  <c:pt idx="8">
                    <c:v>0.0</c:v>
                  </c:pt>
                  <c:pt idx="9">
                    <c:v>0.0</c:v>
                  </c:pt>
                  <c:pt idx="10">
                    <c:v>0.0</c:v>
                  </c:pt>
                  <c:pt idx="11">
                    <c:v>0.0</c:v>
                  </c:pt>
                  <c:pt idx="12">
                    <c:v>0.0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Histogram!$Z$6:$Z$18</c:f>
              <c:numCache>
                <c:formatCode>0.000</c:formatCode>
                <c:ptCount val="13"/>
                <c:pt idx="0">
                  <c:v>0.015625</c:v>
                </c:pt>
                <c:pt idx="1">
                  <c:v>0.03125</c:v>
                </c:pt>
                <c:pt idx="2">
                  <c:v>0.0625</c:v>
                </c:pt>
                <c:pt idx="3" formatCode="General">
                  <c:v>0.125</c:v>
                </c:pt>
                <c:pt idx="4" formatCode="General">
                  <c:v>0.25</c:v>
                </c:pt>
                <c:pt idx="5" formatCode="General">
                  <c:v>0.5</c:v>
                </c:pt>
                <c:pt idx="6" formatCode="General">
                  <c:v>1.0</c:v>
                </c:pt>
                <c:pt idx="7" formatCode="General">
                  <c:v>2.0</c:v>
                </c:pt>
                <c:pt idx="8" formatCode="General">
                  <c:v>4.0</c:v>
                </c:pt>
                <c:pt idx="9" formatCode="General">
                  <c:v>8.0</c:v>
                </c:pt>
                <c:pt idx="10" formatCode="General">
                  <c:v>16.0</c:v>
                </c:pt>
                <c:pt idx="11" formatCode="General">
                  <c:v>32.0</c:v>
                </c:pt>
                <c:pt idx="12" formatCode="General">
                  <c:v>64.0</c:v>
                </c:pt>
              </c:numCache>
            </c:numRef>
          </c:cat>
          <c:val>
            <c:numRef>
              <c:f>Histogram!$AA$6:$AA$18</c:f>
              <c:numCache>
                <c:formatCode>General</c:formatCode>
                <c:ptCount val="13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7.0</c:v>
                </c:pt>
                <c:pt idx="5">
                  <c:v>100.0</c:v>
                </c:pt>
                <c:pt idx="6">
                  <c:v>121.0</c:v>
                </c:pt>
                <c:pt idx="7">
                  <c:v>5.0</c:v>
                </c:pt>
                <c:pt idx="8">
                  <c:v>2.0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"/>
        <c:overlap val="-39"/>
        <c:axId val="-834248832"/>
        <c:axId val="-834247056"/>
      </c:barChart>
      <c:catAx>
        <c:axId val="-834248832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834247056"/>
        <c:crosses val="autoZero"/>
        <c:auto val="1"/>
        <c:lblAlgn val="ctr"/>
        <c:lblOffset val="100"/>
        <c:noMultiLvlLbl val="0"/>
      </c:catAx>
      <c:valAx>
        <c:axId val="-834247056"/>
        <c:scaling>
          <c:orientation val="minMax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834248832"/>
        <c:crossesAt val="1.0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485775</xdr:colOff>
      <xdr:row>19</xdr:row>
      <xdr:rowOff>100012</xdr:rowOff>
    </xdr:from>
    <xdr:to>
      <xdr:col>27</xdr:col>
      <xdr:colOff>457200</xdr:colOff>
      <xdr:row>41</xdr:row>
      <xdr:rowOff>95250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24"/>
  <sheetViews>
    <sheetView tabSelected="1" zoomScale="90" zoomScaleNormal="90" zoomScalePageLayoutView="90" workbookViewId="0">
      <selection activeCell="M6" sqref="M6"/>
    </sheetView>
  </sheetViews>
  <sheetFormatPr baseColWidth="10" defaultColWidth="8.83203125" defaultRowHeight="15" x14ac:dyDescent="0.2"/>
  <cols>
    <col min="1" max="1" width="11" bestFit="1" customWidth="1"/>
    <col min="2" max="2" width="16.83203125" customWidth="1"/>
    <col min="3" max="3" width="10.6640625" customWidth="1"/>
    <col min="4" max="6" width="8.83203125" style="1"/>
    <col min="11" max="11" width="11" bestFit="1" customWidth="1"/>
    <col min="12" max="12" width="14" customWidth="1"/>
    <col min="13" max="13" width="11.6640625" customWidth="1"/>
    <col min="14" max="14" width="8.83203125" style="1"/>
    <col min="22" max="22" width="10.5" bestFit="1" customWidth="1"/>
    <col min="25" max="25" width="10.5" bestFit="1" customWidth="1"/>
    <col min="27" max="27" width="10.5" bestFit="1" customWidth="1"/>
  </cols>
  <sheetData>
    <row r="1" spans="1:28" ht="30" thickBot="1" x14ac:dyDescent="0.4">
      <c r="A1" s="5"/>
      <c r="B1" s="61" t="s">
        <v>4</v>
      </c>
      <c r="C1" s="61"/>
      <c r="D1" s="61"/>
      <c r="E1" s="61"/>
      <c r="F1" s="61"/>
      <c r="G1" s="61"/>
      <c r="H1" s="61"/>
      <c r="I1" s="61"/>
      <c r="K1" s="5"/>
      <c r="L1" s="60" t="s">
        <v>5</v>
      </c>
      <c r="M1" s="60"/>
      <c r="N1" s="60"/>
      <c r="O1" s="60"/>
      <c r="P1" s="60"/>
      <c r="Q1" s="60"/>
      <c r="R1" s="60"/>
    </row>
    <row r="2" spans="1:28" ht="47.25" customHeight="1" thickBot="1" x14ac:dyDescent="0.3">
      <c r="A2" s="5"/>
      <c r="B2" s="52" t="s">
        <v>11</v>
      </c>
      <c r="C2" s="6" t="s">
        <v>12</v>
      </c>
      <c r="D2" s="54" t="s">
        <v>7</v>
      </c>
      <c r="E2" s="55"/>
      <c r="F2" s="55"/>
      <c r="G2" s="55"/>
      <c r="H2" s="55"/>
      <c r="I2" s="56"/>
      <c r="J2" s="53"/>
      <c r="K2" s="5"/>
      <c r="L2" s="52" t="s">
        <v>11</v>
      </c>
      <c r="M2" s="6" t="s">
        <v>12</v>
      </c>
      <c r="N2" s="54" t="s">
        <v>7</v>
      </c>
      <c r="O2" s="55"/>
      <c r="P2" s="55"/>
      <c r="Q2" s="55"/>
      <c r="R2" s="56"/>
      <c r="S2" s="53"/>
    </row>
    <row r="3" spans="1:28" ht="30" thickBot="1" x14ac:dyDescent="0.4">
      <c r="A3" s="50" t="s">
        <v>0</v>
      </c>
      <c r="B3">
        <v>21.344000000000001</v>
      </c>
      <c r="C3">
        <f>B3/B4</f>
        <v>0.40717283479587946</v>
      </c>
      <c r="D3" s="7">
        <v>6.4267282724705832E-2</v>
      </c>
      <c r="E3" s="8">
        <v>0.55094430674066108</v>
      </c>
      <c r="F3" s="8">
        <v>0.88690552961711422</v>
      </c>
      <c r="G3" s="8">
        <v>1.2670735938929369</v>
      </c>
      <c r="H3" s="8">
        <v>2.4418429222154523</v>
      </c>
      <c r="I3" s="9">
        <v>8.7730436017611133</v>
      </c>
      <c r="J3" s="2"/>
      <c r="K3" s="50" t="s">
        <v>0</v>
      </c>
      <c r="L3">
        <v>99.239000000000004</v>
      </c>
      <c r="M3">
        <f>L3/L4</f>
        <v>0.72595133940981116</v>
      </c>
      <c r="N3" s="7">
        <v>0.36995459132189706</v>
      </c>
      <c r="O3" s="8">
        <v>0.7839051751508096</v>
      </c>
      <c r="P3" s="8">
        <v>0.99235616155355855</v>
      </c>
      <c r="Q3" s="8">
        <v>1.0965446455193928</v>
      </c>
      <c r="R3" s="9">
        <v>1.3791043241958383</v>
      </c>
      <c r="S3" s="18"/>
    </row>
    <row r="4" spans="1:28" ht="27" thickBot="1" x14ac:dyDescent="0.35">
      <c r="A4" s="51" t="s">
        <v>1</v>
      </c>
      <c r="B4">
        <v>52.42</v>
      </c>
      <c r="D4" s="10">
        <v>0.13169269380925824</v>
      </c>
      <c r="E4" s="11">
        <v>0.5566522399894277</v>
      </c>
      <c r="F4" s="11">
        <v>0.89865723483564885</v>
      </c>
      <c r="G4" s="11">
        <v>1.2844036697247707</v>
      </c>
      <c r="H4" s="11">
        <v>2.4797646903733974</v>
      </c>
      <c r="I4" s="12">
        <v>9.518930041152263</v>
      </c>
      <c r="J4" s="2"/>
      <c r="K4" s="51" t="s">
        <v>1</v>
      </c>
      <c r="L4">
        <v>136.702</v>
      </c>
      <c r="N4" s="10">
        <v>0.45614921926086011</v>
      </c>
      <c r="O4" s="11">
        <v>0.78602867755721528</v>
      </c>
      <c r="P4" s="11">
        <v>0.99650980392156863</v>
      </c>
      <c r="Q4" s="11">
        <v>1.100268676766923</v>
      </c>
      <c r="R4" s="12">
        <v>1.3861226457066587</v>
      </c>
      <c r="U4" s="57" t="s">
        <v>4</v>
      </c>
      <c r="V4" s="59"/>
      <c r="W4" s="44"/>
      <c r="X4" s="32"/>
      <c r="Z4" s="57" t="s">
        <v>5</v>
      </c>
      <c r="AA4" s="58"/>
      <c r="AB4" s="44"/>
    </row>
    <row r="5" spans="1:28" ht="16" thickBot="1" x14ac:dyDescent="0.25">
      <c r="B5">
        <v>21.916</v>
      </c>
      <c r="C5">
        <f>B5/B6</f>
        <v>0.52865688923195675</v>
      </c>
      <c r="D5" s="10">
        <v>0.15769563065670164</v>
      </c>
      <c r="E5" s="11">
        <v>0.55791764441656411</v>
      </c>
      <c r="F5" s="11">
        <v>0.90718264937274085</v>
      </c>
      <c r="G5" s="11">
        <v>1.2951834913802767</v>
      </c>
      <c r="H5" s="11">
        <v>2.504657368712552</v>
      </c>
      <c r="I5" s="12">
        <v>10.011094418120884</v>
      </c>
      <c r="J5" s="2"/>
      <c r="L5">
        <v>99.873999999999995</v>
      </c>
      <c r="M5">
        <f>L5/L6</f>
        <v>0.72564391324881028</v>
      </c>
      <c r="N5" s="10">
        <v>0.45661669062778121</v>
      </c>
      <c r="O5" s="11">
        <v>0.79500839010977908</v>
      </c>
      <c r="P5" s="11">
        <v>0.99670294607721488</v>
      </c>
      <c r="Q5" s="11">
        <v>1.1015547699666375</v>
      </c>
      <c r="R5" s="12">
        <v>1.3997831571485164</v>
      </c>
      <c r="S5" s="18"/>
      <c r="U5" s="26" t="s">
        <v>13</v>
      </c>
      <c r="V5" s="48" t="s">
        <v>3</v>
      </c>
      <c r="W5" s="48" t="s">
        <v>10</v>
      </c>
      <c r="X5" s="33"/>
      <c r="Z5" s="26" t="s">
        <v>13</v>
      </c>
      <c r="AA5" s="27" t="s">
        <v>3</v>
      </c>
      <c r="AB5" s="48" t="s">
        <v>10</v>
      </c>
    </row>
    <row r="6" spans="1:28" x14ac:dyDescent="0.2">
      <c r="B6">
        <v>41.456000000000003</v>
      </c>
      <c r="D6" s="10">
        <v>0.17489423963866535</v>
      </c>
      <c r="E6" s="11">
        <v>0.55925445190449063</v>
      </c>
      <c r="F6" s="11">
        <v>0.91204302608660215</v>
      </c>
      <c r="G6" s="11">
        <v>1.3027245577762463</v>
      </c>
      <c r="H6" s="11">
        <v>2.532674322244584</v>
      </c>
      <c r="I6" s="12">
        <v>11.144585789636984</v>
      </c>
      <c r="J6" s="19"/>
      <c r="L6">
        <v>137.63499999999999</v>
      </c>
      <c r="N6" s="10">
        <v>0.46205841780123558</v>
      </c>
      <c r="O6" s="11">
        <v>0.79573824311246677</v>
      </c>
      <c r="P6" s="11">
        <v>0.99791919402913132</v>
      </c>
      <c r="Q6" s="11">
        <v>1.1074753690070691</v>
      </c>
      <c r="R6" s="12">
        <v>1.4057878347519204</v>
      </c>
      <c r="S6" s="18"/>
      <c r="U6" s="29" t="s">
        <v>6</v>
      </c>
      <c r="V6" s="20">
        <v>0</v>
      </c>
      <c r="W6" s="45">
        <v>0</v>
      </c>
      <c r="X6" s="3"/>
      <c r="Z6" s="29">
        <v>1.5625E-2</v>
      </c>
      <c r="AA6" s="28">
        <v>0</v>
      </c>
      <c r="AB6" s="49">
        <v>0</v>
      </c>
    </row>
    <row r="7" spans="1:28" x14ac:dyDescent="0.2">
      <c r="B7">
        <v>78.397999999999996</v>
      </c>
      <c r="C7">
        <f>B7/B8</f>
        <v>0.46696607261984174</v>
      </c>
      <c r="D7" s="10">
        <v>0.18206215715479349</v>
      </c>
      <c r="E7" s="11">
        <v>0.55979637123090986</v>
      </c>
      <c r="F7" s="11">
        <v>0.91667443305374352</v>
      </c>
      <c r="G7" s="11">
        <v>1.309065887960259</v>
      </c>
      <c r="H7" s="11">
        <v>2.5642658237374878</v>
      </c>
      <c r="I7" s="12">
        <v>16.132467994310101</v>
      </c>
      <c r="J7" s="19"/>
      <c r="L7">
        <v>66.915999999999997</v>
      </c>
      <c r="M7">
        <f>L7/L8</f>
        <v>0.54157123317605349</v>
      </c>
      <c r="N7" s="10">
        <v>0.47015963256694326</v>
      </c>
      <c r="O7" s="11">
        <v>0.81945286599626732</v>
      </c>
      <c r="P7" s="11">
        <v>0.99858039215686278</v>
      </c>
      <c r="Q7" s="11">
        <v>1.1091120776767278</v>
      </c>
      <c r="R7" s="12">
        <v>1.4153275398359262</v>
      </c>
      <c r="S7" s="18"/>
      <c r="U7" s="31">
        <v>3.125E-2</v>
      </c>
      <c r="V7" s="20">
        <v>0</v>
      </c>
      <c r="W7" s="45">
        <v>0</v>
      </c>
      <c r="X7" s="3"/>
      <c r="Y7" s="4"/>
      <c r="Z7" s="30">
        <v>3.125E-2</v>
      </c>
      <c r="AA7" s="20">
        <v>0</v>
      </c>
      <c r="AB7" s="45">
        <v>0</v>
      </c>
    </row>
    <row r="8" spans="1:28" x14ac:dyDescent="0.2">
      <c r="B8">
        <v>167.88800000000001</v>
      </c>
      <c r="D8" s="10">
        <v>0.18608900129416442</v>
      </c>
      <c r="E8" s="11">
        <v>0.56933566236547017</v>
      </c>
      <c r="F8" s="11">
        <v>0.93700803417064982</v>
      </c>
      <c r="G8" s="11">
        <v>1.3185727699530516</v>
      </c>
      <c r="H8" s="11">
        <v>2.602045994818238</v>
      </c>
      <c r="I8" s="12">
        <v>21.700915141430947</v>
      </c>
      <c r="J8" s="19"/>
      <c r="L8">
        <v>123.559</v>
      </c>
      <c r="N8" s="10">
        <v>0.47477942168248816</v>
      </c>
      <c r="O8" s="11">
        <v>0.82183183234019497</v>
      </c>
      <c r="P8" s="11">
        <v>0.99954509803921565</v>
      </c>
      <c r="Q8" s="11">
        <v>1.1094759287930087</v>
      </c>
      <c r="R8" s="12">
        <v>1.4158081973517938</v>
      </c>
      <c r="U8" s="31">
        <v>6.25E-2</v>
      </c>
      <c r="V8" s="20">
        <v>1</v>
      </c>
      <c r="W8" s="45">
        <v>0</v>
      </c>
      <c r="X8" s="3"/>
      <c r="Z8" s="30">
        <v>6.25E-2</v>
      </c>
      <c r="AA8" s="20">
        <v>0</v>
      </c>
      <c r="AB8" s="45">
        <v>0</v>
      </c>
    </row>
    <row r="9" spans="1:28" x14ac:dyDescent="0.2">
      <c r="B9">
        <v>66.171999999999997</v>
      </c>
      <c r="C9">
        <f>B9/B10</f>
        <v>0.48777107812062326</v>
      </c>
      <c r="D9" s="10">
        <v>0.20517385402526889</v>
      </c>
      <c r="E9" s="11">
        <v>0.57226344726825329</v>
      </c>
      <c r="F9" s="11">
        <v>0.93740464485506014</v>
      </c>
      <c r="G9" s="11">
        <v>1.3290604292481139</v>
      </c>
      <c r="H9" s="11">
        <v>2.6196952524870922</v>
      </c>
      <c r="I9" s="12">
        <v>23.09622563251763</v>
      </c>
      <c r="J9" s="19"/>
      <c r="L9">
        <v>120.008</v>
      </c>
      <c r="M9">
        <f>L9/L10</f>
        <v>0.62403411159066091</v>
      </c>
      <c r="N9" s="10">
        <v>0.49143073151478428</v>
      </c>
      <c r="O9" s="11">
        <v>0.8235334156169456</v>
      </c>
      <c r="P9" s="11">
        <v>1</v>
      </c>
      <c r="Q9" s="11">
        <v>1.1113802167941638</v>
      </c>
      <c r="R9" s="12">
        <v>1.4178225281687731</v>
      </c>
      <c r="S9" s="18"/>
      <c r="U9" s="21">
        <v>0.125</v>
      </c>
      <c r="V9" s="20">
        <v>10</v>
      </c>
      <c r="W9" s="46">
        <v>3.5462652461034673E-2</v>
      </c>
      <c r="X9" s="3"/>
      <c r="Z9" s="24">
        <v>0.125</v>
      </c>
      <c r="AA9" s="20">
        <v>0</v>
      </c>
      <c r="AB9" s="46">
        <v>0</v>
      </c>
    </row>
    <row r="10" spans="1:28" x14ac:dyDescent="0.2">
      <c r="B10">
        <v>135.66200000000001</v>
      </c>
      <c r="D10" s="10">
        <v>0.20937351787177164</v>
      </c>
      <c r="E10" s="11">
        <v>0.57599011754136409</v>
      </c>
      <c r="F10" s="11">
        <v>0.93862482404986936</v>
      </c>
      <c r="G10" s="11">
        <v>1.3428098544101708</v>
      </c>
      <c r="H10" s="11">
        <v>2.6446823795026169</v>
      </c>
      <c r="I10" s="12">
        <v>35.349707075259126</v>
      </c>
      <c r="J10" s="19"/>
      <c r="L10">
        <v>192.31</v>
      </c>
      <c r="N10" s="10">
        <v>0.50593297199248533</v>
      </c>
      <c r="O10" s="11">
        <v>0.82414673558846907</v>
      </c>
      <c r="P10" s="11">
        <v>1.0027211954384585</v>
      </c>
      <c r="Q10" s="11">
        <v>1.1121994657168299</v>
      </c>
      <c r="R10" s="12">
        <v>1.426198182965738</v>
      </c>
      <c r="S10" s="18"/>
      <c r="U10" s="21">
        <v>0.25</v>
      </c>
      <c r="V10" s="20">
        <v>34</v>
      </c>
      <c r="W10" s="46">
        <v>6.5671967281863364E-2</v>
      </c>
      <c r="X10" s="3"/>
      <c r="Z10" s="24">
        <v>0.25</v>
      </c>
      <c r="AA10" s="20">
        <v>7</v>
      </c>
      <c r="AB10" s="46">
        <v>3.9227108925572698E-2</v>
      </c>
    </row>
    <row r="11" spans="1:28" x14ac:dyDescent="0.2">
      <c r="B11">
        <v>31.611999999999998</v>
      </c>
      <c r="C11">
        <f>B11/B12</f>
        <v>0.41526982292049813</v>
      </c>
      <c r="D11" s="10">
        <v>0.22600292626492904</v>
      </c>
      <c r="E11" s="11">
        <v>0.5947574913288225</v>
      </c>
      <c r="F11" s="11">
        <v>0.93971029733534617</v>
      </c>
      <c r="G11" s="11">
        <v>1.3466264307755098</v>
      </c>
      <c r="H11" s="11">
        <v>2.6556914923606025</v>
      </c>
      <c r="I11" s="12">
        <v>52.807987711213514</v>
      </c>
      <c r="J11" s="19"/>
      <c r="L11">
        <v>140.51300000000001</v>
      </c>
      <c r="M11">
        <f>L11/L12</f>
        <v>0.83458856511564372</v>
      </c>
      <c r="N11" s="10">
        <v>0.50948974563743565</v>
      </c>
      <c r="O11" s="11">
        <v>0.82621610233414655</v>
      </c>
      <c r="P11" s="11">
        <v>1.0027526543452614</v>
      </c>
      <c r="Q11" s="11">
        <v>1.1124513708247967</v>
      </c>
      <c r="R11" s="12">
        <v>1.4564412277304417</v>
      </c>
      <c r="S11" s="18"/>
      <c r="U11" s="21">
        <v>0.5</v>
      </c>
      <c r="V11" s="20">
        <v>69</v>
      </c>
      <c r="W11" s="46">
        <v>0.14349662260384016</v>
      </c>
      <c r="X11" s="3"/>
      <c r="Z11" s="24">
        <v>0.5</v>
      </c>
      <c r="AA11" s="20">
        <v>100</v>
      </c>
      <c r="AB11" s="46">
        <v>0.11602739189740641</v>
      </c>
    </row>
    <row r="12" spans="1:28" x14ac:dyDescent="0.2">
      <c r="B12">
        <v>76.123999999999995</v>
      </c>
      <c r="D12" s="10">
        <v>0.23215310922785581</v>
      </c>
      <c r="E12" s="11">
        <v>0.59508925992258366</v>
      </c>
      <c r="F12" s="11">
        <v>0.9460486976635456</v>
      </c>
      <c r="G12" s="11">
        <v>1.3508307655126579</v>
      </c>
      <c r="H12" s="11">
        <v>2.6732002529130159</v>
      </c>
      <c r="I12" s="12">
        <v>88.478937728937723</v>
      </c>
      <c r="J12" s="2"/>
      <c r="L12">
        <v>168.36199999999999</v>
      </c>
      <c r="N12" s="10">
        <v>0.5113129857003198</v>
      </c>
      <c r="O12" s="11">
        <v>0.83458856511564372</v>
      </c>
      <c r="P12" s="11">
        <v>1.0073149878083538</v>
      </c>
      <c r="Q12" s="11">
        <v>1.1132730588797533</v>
      </c>
      <c r="R12" s="12">
        <v>1.4626463068514999</v>
      </c>
      <c r="S12" s="18"/>
      <c r="U12" s="21">
        <v>1</v>
      </c>
      <c r="V12" s="20">
        <v>72</v>
      </c>
      <c r="W12" s="46">
        <v>0.24933509161078096</v>
      </c>
      <c r="X12" s="3"/>
      <c r="Z12" s="24">
        <v>1</v>
      </c>
      <c r="AA12" s="20">
        <v>121</v>
      </c>
      <c r="AB12" s="46">
        <v>4.9537812140779056E-2</v>
      </c>
    </row>
    <row r="13" spans="1:28" x14ac:dyDescent="0.2">
      <c r="B13">
        <v>100.736</v>
      </c>
      <c r="C13">
        <f>B13/B14</f>
        <v>1.1723848982822029</v>
      </c>
      <c r="D13" s="10">
        <v>0.24615131412366437</v>
      </c>
      <c r="E13" s="11">
        <v>0.6011985569314543</v>
      </c>
      <c r="F13" s="11">
        <v>0.94971432146133949</v>
      </c>
      <c r="G13" s="11">
        <v>1.3614540056815758</v>
      </c>
      <c r="H13" s="11">
        <v>2.6746909340659339</v>
      </c>
      <c r="I13" s="12">
        <v>151.05150631681244</v>
      </c>
      <c r="J13" s="2"/>
      <c r="L13">
        <v>131.22200000000001</v>
      </c>
      <c r="M13">
        <f>L13/L14</f>
        <v>0.70568811878525828</v>
      </c>
      <c r="N13" s="10">
        <v>0.51181738036512037</v>
      </c>
      <c r="O13" s="11">
        <v>0.83781099328853659</v>
      </c>
      <c r="P13" s="11">
        <v>1.0088291237631912</v>
      </c>
      <c r="Q13" s="11">
        <v>1.130810369752818</v>
      </c>
      <c r="R13" s="12">
        <v>1.4723728250947414</v>
      </c>
      <c r="S13" s="18"/>
      <c r="U13" s="21">
        <v>2</v>
      </c>
      <c r="V13" s="20">
        <v>45</v>
      </c>
      <c r="W13" s="46">
        <v>0.56184541890852269</v>
      </c>
      <c r="X13" s="3"/>
      <c r="Z13" s="24">
        <v>2</v>
      </c>
      <c r="AA13" s="20">
        <v>5</v>
      </c>
      <c r="AB13" s="46">
        <v>0.14433483721417692</v>
      </c>
    </row>
    <row r="14" spans="1:28" x14ac:dyDescent="0.2">
      <c r="B14">
        <v>85.924000000000007</v>
      </c>
      <c r="D14" s="10">
        <v>0.26623835725922967</v>
      </c>
      <c r="E14" s="11">
        <v>0.60124177240958132</v>
      </c>
      <c r="F14" s="11">
        <v>0.96227430458906271</v>
      </c>
      <c r="G14" s="11">
        <v>1.3783315229510908</v>
      </c>
      <c r="H14" s="11">
        <v>2.770305810984623</v>
      </c>
      <c r="I14" s="12"/>
      <c r="J14" s="2"/>
      <c r="L14">
        <v>185.94900000000001</v>
      </c>
      <c r="N14" s="10">
        <v>0.51461948643172628</v>
      </c>
      <c r="O14" s="11">
        <v>0.83831557673102197</v>
      </c>
      <c r="P14" s="11">
        <v>1.0105861007117027</v>
      </c>
      <c r="Q14" s="11">
        <v>1.1310924369747901</v>
      </c>
      <c r="R14" s="12">
        <v>1.4813333126184631</v>
      </c>
      <c r="U14" s="21">
        <v>4</v>
      </c>
      <c r="V14" s="20">
        <v>18</v>
      </c>
      <c r="W14" s="46">
        <v>1.1736979512541563</v>
      </c>
      <c r="X14" s="3"/>
      <c r="Z14" s="24">
        <v>4</v>
      </c>
      <c r="AA14" s="20">
        <v>2</v>
      </c>
      <c r="AB14" s="46">
        <v>0</v>
      </c>
    </row>
    <row r="15" spans="1:28" x14ac:dyDescent="0.2">
      <c r="B15">
        <v>36.938000000000002</v>
      </c>
      <c r="C15">
        <f>B15/B16</f>
        <v>0.34780889248790042</v>
      </c>
      <c r="D15" s="10">
        <v>0.27300143831485174</v>
      </c>
      <c r="E15" s="11">
        <v>0.60900940555066485</v>
      </c>
      <c r="F15" s="11">
        <v>0.97676214390471527</v>
      </c>
      <c r="G15" s="11">
        <v>1.3893108130287521</v>
      </c>
      <c r="H15" s="11">
        <v>2.8040860343897909</v>
      </c>
      <c r="I15" s="12"/>
      <c r="J15" s="2"/>
      <c r="L15">
        <v>224.31899999999999</v>
      </c>
      <c r="M15">
        <f>L15/L16</f>
        <v>1.3861226457066587</v>
      </c>
      <c r="N15" s="10">
        <v>0.52498096409535522</v>
      </c>
      <c r="O15" s="11">
        <v>0.84327163520967507</v>
      </c>
      <c r="P15" s="11">
        <v>1.0118960989654191</v>
      </c>
      <c r="Q15" s="11">
        <v>1.1358792395509458</v>
      </c>
      <c r="R15" s="12">
        <v>1.4823192184737377</v>
      </c>
      <c r="S15" s="18"/>
      <c r="U15" s="21">
        <v>8</v>
      </c>
      <c r="V15" s="20">
        <v>5</v>
      </c>
      <c r="W15" s="46">
        <v>1.1890382103935389</v>
      </c>
      <c r="X15" s="3"/>
      <c r="Z15" s="24">
        <v>8</v>
      </c>
      <c r="AA15" s="20">
        <v>0</v>
      </c>
      <c r="AB15" s="46">
        <v>0</v>
      </c>
    </row>
    <row r="16" spans="1:28" x14ac:dyDescent="0.2">
      <c r="B16">
        <v>106.202</v>
      </c>
      <c r="D16" s="10">
        <v>0.27711037543899703</v>
      </c>
      <c r="E16" s="11">
        <v>0.61110693359092561</v>
      </c>
      <c r="F16" s="11">
        <v>0.9947582511265376</v>
      </c>
      <c r="G16" s="11">
        <v>1.3927538771576273</v>
      </c>
      <c r="H16" s="11">
        <v>2.9249349039057653</v>
      </c>
      <c r="I16" s="12"/>
      <c r="J16" s="2"/>
      <c r="L16">
        <v>161.83199999999999</v>
      </c>
      <c r="N16" s="10">
        <v>0.54157123317605349</v>
      </c>
      <c r="O16" s="11">
        <v>0.84828164291701602</v>
      </c>
      <c r="P16" s="11">
        <v>1.0135860276172382</v>
      </c>
      <c r="Q16" s="11">
        <v>1.1360381478389314</v>
      </c>
      <c r="R16" s="12">
        <v>1.4935440866055227</v>
      </c>
      <c r="U16" s="21">
        <v>16</v>
      </c>
      <c r="V16" s="20">
        <v>3</v>
      </c>
      <c r="W16" s="46">
        <v>3.6843908460899573</v>
      </c>
      <c r="X16" s="3"/>
      <c r="Z16" s="24">
        <v>16</v>
      </c>
      <c r="AA16" s="20">
        <v>0</v>
      </c>
      <c r="AB16" s="46">
        <v>0</v>
      </c>
    </row>
    <row r="17" spans="2:28" x14ac:dyDescent="0.2">
      <c r="B17">
        <v>56.997999999999998</v>
      </c>
      <c r="C17">
        <f>B17/B18</f>
        <v>0.65652284088553059</v>
      </c>
      <c r="D17" s="10">
        <v>0.29098820202808112</v>
      </c>
      <c r="E17" s="11">
        <v>0.62881824292364763</v>
      </c>
      <c r="F17" s="11">
        <v>1.011635351426583</v>
      </c>
      <c r="G17" s="11">
        <v>1.4102392171076477</v>
      </c>
      <c r="H17" s="11">
        <v>2.9324556906401051</v>
      </c>
      <c r="I17" s="12"/>
      <c r="J17" s="2"/>
      <c r="L17">
        <v>206.471</v>
      </c>
      <c r="M17">
        <f>L17/L18</f>
        <v>1.2577424463937623</v>
      </c>
      <c r="N17" s="10">
        <v>0.57929922926529753</v>
      </c>
      <c r="O17" s="11">
        <v>0.86303169585781181</v>
      </c>
      <c r="P17" s="11">
        <v>1.0143095823912753</v>
      </c>
      <c r="Q17" s="11">
        <v>1.1363228278537016</v>
      </c>
      <c r="R17" s="12">
        <v>1.5059971462929849</v>
      </c>
      <c r="U17" s="21">
        <v>32</v>
      </c>
      <c r="V17" s="20">
        <v>2</v>
      </c>
      <c r="W17" s="45">
        <v>0</v>
      </c>
      <c r="X17" s="3"/>
      <c r="Z17" s="24">
        <v>32</v>
      </c>
      <c r="AA17" s="20">
        <v>0</v>
      </c>
      <c r="AB17" s="45">
        <v>0</v>
      </c>
    </row>
    <row r="18" spans="2:28" ht="16" thickBot="1" x14ac:dyDescent="0.25">
      <c r="B18">
        <v>86.817999999999998</v>
      </c>
      <c r="D18" s="10">
        <v>0.29876156739984072</v>
      </c>
      <c r="E18" s="11">
        <v>0.62917907630353631</v>
      </c>
      <c r="F18" s="11">
        <v>1.0160283522445528</v>
      </c>
      <c r="G18" s="11">
        <v>1.4106749045351183</v>
      </c>
      <c r="H18" s="11">
        <v>2.9528489753966722</v>
      </c>
      <c r="I18" s="12"/>
      <c r="J18" s="2"/>
      <c r="L18">
        <v>164.16</v>
      </c>
      <c r="N18" s="10">
        <v>0.58165332468983633</v>
      </c>
      <c r="O18" s="11">
        <v>0.87096078612574324</v>
      </c>
      <c r="P18" s="11">
        <v>1.0156858162829492</v>
      </c>
      <c r="Q18" s="11">
        <v>1.1366740898335752</v>
      </c>
      <c r="R18" s="12">
        <v>1.5370907522275277</v>
      </c>
      <c r="S18" s="18"/>
      <c r="U18" s="22">
        <v>64</v>
      </c>
      <c r="V18" s="23">
        <v>2</v>
      </c>
      <c r="W18" s="47">
        <v>0</v>
      </c>
      <c r="X18" s="3"/>
      <c r="Z18" s="25">
        <v>64</v>
      </c>
      <c r="AA18" s="23">
        <v>0</v>
      </c>
      <c r="AB18" s="47">
        <v>0</v>
      </c>
    </row>
    <row r="19" spans="2:28" x14ac:dyDescent="0.2">
      <c r="B19">
        <v>103.712</v>
      </c>
      <c r="C19">
        <f>B19/B20</f>
        <v>0.96227430458906271</v>
      </c>
      <c r="D19" s="10">
        <v>0.29921230825924733</v>
      </c>
      <c r="E19" s="11">
        <v>0.62979098087060603</v>
      </c>
      <c r="F19" s="11">
        <v>1.0250618258353064</v>
      </c>
      <c r="G19" s="11">
        <v>1.4691198224852071</v>
      </c>
      <c r="H19" s="11">
        <v>3.0506634499396865</v>
      </c>
      <c r="I19" s="12"/>
      <c r="L19">
        <v>212.41399999999999</v>
      </c>
      <c r="M19">
        <f>L19/L20</f>
        <v>1.2150509956011646</v>
      </c>
      <c r="N19" s="10">
        <v>0.59629409614330098</v>
      </c>
      <c r="O19" s="11">
        <v>0.87333553998492564</v>
      </c>
      <c r="P19" s="11">
        <v>1.0171064564257086</v>
      </c>
      <c r="Q19" s="11">
        <v>1.1367134645465278</v>
      </c>
      <c r="R19" s="12">
        <v>1.5443459256946612</v>
      </c>
    </row>
    <row r="20" spans="2:28" x14ac:dyDescent="0.2">
      <c r="B20">
        <v>107.77800000000001</v>
      </c>
      <c r="D20" s="10">
        <v>0.32454959843716086</v>
      </c>
      <c r="E20" s="11">
        <v>0.64461727384363487</v>
      </c>
      <c r="F20" s="11">
        <v>1.0255630015911548</v>
      </c>
      <c r="G20" s="11">
        <v>1.4926053390382292</v>
      </c>
      <c r="H20" s="11">
        <v>3.1102669723701086</v>
      </c>
      <c r="I20" s="12"/>
      <c r="L20">
        <v>174.81899999999999</v>
      </c>
      <c r="N20" s="10">
        <v>0.61656516443361753</v>
      </c>
      <c r="O20" s="11">
        <v>0.87597710424126274</v>
      </c>
      <c r="P20" s="11">
        <v>1.0174957475613566</v>
      </c>
      <c r="Q20" s="11">
        <v>1.1483912983416329</v>
      </c>
      <c r="R20" s="12">
        <v>1.5464704609391906</v>
      </c>
      <c r="T20" s="18"/>
    </row>
    <row r="21" spans="2:28" x14ac:dyDescent="0.2">
      <c r="B21">
        <v>139.33000000000001</v>
      </c>
      <c r="C21">
        <f>B21/B22</f>
        <v>1.0160283522445528</v>
      </c>
      <c r="D21" s="10">
        <v>0.33734695714800145</v>
      </c>
      <c r="E21" s="11">
        <v>0.64579548403841158</v>
      </c>
      <c r="F21" s="11">
        <v>1.0332678968721372</v>
      </c>
      <c r="G21" s="11">
        <v>1.5046930065347903</v>
      </c>
      <c r="H21" s="11">
        <v>3.1680756411906907</v>
      </c>
      <c r="I21" s="12"/>
      <c r="L21">
        <v>151.46700000000001</v>
      </c>
      <c r="M21">
        <f>L21/L22</f>
        <v>1.1091120776767278</v>
      </c>
      <c r="N21" s="10">
        <v>0.62403411159066091</v>
      </c>
      <c r="O21" s="11">
        <v>0.87843020866627086</v>
      </c>
      <c r="P21" s="11">
        <v>1.0176090348465709</v>
      </c>
      <c r="Q21" s="11">
        <v>1.1491014257779335</v>
      </c>
      <c r="R21" s="12">
        <v>1.5824343249357484</v>
      </c>
      <c r="U21" s="18"/>
      <c r="V21" s="18"/>
    </row>
    <row r="22" spans="2:28" x14ac:dyDescent="0.2">
      <c r="B22">
        <v>137.13200000000001</v>
      </c>
      <c r="D22" s="10">
        <v>0.34114999437380444</v>
      </c>
      <c r="E22" s="11">
        <v>0.64950917313136514</v>
      </c>
      <c r="F22" s="11">
        <v>1.0373481949758774</v>
      </c>
      <c r="G22" s="11">
        <v>1.5122708014696833</v>
      </c>
      <c r="H22" s="11">
        <v>3.1828916968538752</v>
      </c>
      <c r="I22" s="12"/>
      <c r="L22">
        <v>136.566</v>
      </c>
      <c r="N22" s="10">
        <v>0.63135804151099606</v>
      </c>
      <c r="O22" s="11">
        <v>0.8856289861845843</v>
      </c>
      <c r="P22" s="11">
        <v>1.0263675828872194</v>
      </c>
      <c r="Q22" s="11">
        <v>1.1537128698233601</v>
      </c>
      <c r="R22" s="12">
        <v>1.5975207232818298</v>
      </c>
    </row>
    <row r="23" spans="2:28" x14ac:dyDescent="0.2">
      <c r="B23">
        <v>63.582000000000001</v>
      </c>
      <c r="C23">
        <f>B23/B24</f>
        <v>1.3927538771576273</v>
      </c>
      <c r="D23" s="10">
        <v>0.34780889248790042</v>
      </c>
      <c r="E23" s="11">
        <v>0.65641716773792236</v>
      </c>
      <c r="F23" s="11">
        <v>1.0451991614255765</v>
      </c>
      <c r="G23" s="11">
        <v>1.5230206402965045</v>
      </c>
      <c r="H23" s="11">
        <v>3.2119290666480853</v>
      </c>
      <c r="I23" s="12"/>
      <c r="L23">
        <v>168.83600000000001</v>
      </c>
      <c r="M23">
        <f>L23/L24</f>
        <v>1.2433152914319381</v>
      </c>
      <c r="N23" s="10">
        <v>0.63314158568799794</v>
      </c>
      <c r="O23" s="11">
        <v>0.88698431372549025</v>
      </c>
      <c r="P23" s="11">
        <v>1.0281951464385726</v>
      </c>
      <c r="Q23" s="11">
        <v>1.1576170586942185</v>
      </c>
      <c r="R23" s="12">
        <v>1.657408911729245</v>
      </c>
      <c r="T23" s="18"/>
    </row>
    <row r="24" spans="2:28" x14ac:dyDescent="0.2">
      <c r="B24">
        <v>45.652000000000001</v>
      </c>
      <c r="D24" s="10">
        <v>0.35554940734484664</v>
      </c>
      <c r="E24" s="11">
        <v>0.65652284088553059</v>
      </c>
      <c r="F24" s="11">
        <v>1.0582674476916019</v>
      </c>
      <c r="G24" s="11">
        <v>1.5379110114897898</v>
      </c>
      <c r="H24" s="11">
        <v>3.2482545496165733</v>
      </c>
      <c r="I24" s="12"/>
      <c r="L24">
        <v>135.79499999999999</v>
      </c>
      <c r="N24" s="10">
        <v>0.6355225389489646</v>
      </c>
      <c r="O24" s="11">
        <v>0.88924480271531603</v>
      </c>
      <c r="P24" s="11">
        <v>1.0286654779865587</v>
      </c>
      <c r="Q24" s="11">
        <v>1.157866365957025</v>
      </c>
      <c r="R24" s="12">
        <v>1.6616958013396503</v>
      </c>
      <c r="U24" s="18"/>
      <c r="V24" s="18"/>
    </row>
    <row r="25" spans="2:28" x14ac:dyDescent="0.2">
      <c r="B25">
        <v>153.78399999999999</v>
      </c>
      <c r="C25">
        <f>B25/B26</f>
        <v>0.9460486976635456</v>
      </c>
      <c r="D25" s="10">
        <v>0.36239530435929568</v>
      </c>
      <c r="E25" s="11">
        <v>0.66218843008916106</v>
      </c>
      <c r="F25" s="11">
        <v>1.061239048124234</v>
      </c>
      <c r="G25" s="11">
        <v>1.5858992586090093</v>
      </c>
      <c r="H25" s="11">
        <v>3.4310255234601859</v>
      </c>
      <c r="I25" s="12"/>
      <c r="L25">
        <v>194.63800000000001</v>
      </c>
      <c r="M25">
        <f>L25/L26</f>
        <v>0.92697121520964698</v>
      </c>
      <c r="N25" s="10">
        <v>0.63782251696737058</v>
      </c>
      <c r="O25" s="11">
        <v>0.89417130187871952</v>
      </c>
      <c r="P25" s="11">
        <v>1.0317589053884531</v>
      </c>
      <c r="Q25" s="11">
        <v>1.1665865473505159</v>
      </c>
      <c r="R25" s="12">
        <v>1.6716951383786431</v>
      </c>
    </row>
    <row r="26" spans="2:28" x14ac:dyDescent="0.2">
      <c r="B26">
        <v>162.554</v>
      </c>
      <c r="D26" s="10">
        <v>0.36754414650098105</v>
      </c>
      <c r="E26" s="11">
        <v>0.66567689180237999</v>
      </c>
      <c r="F26" s="11">
        <v>1.0622085834736106</v>
      </c>
      <c r="G26" s="11">
        <v>1.5886153503397569</v>
      </c>
      <c r="H26" s="11">
        <v>3.4862947591931275</v>
      </c>
      <c r="I26" s="12"/>
      <c r="L26">
        <v>209.97200000000001</v>
      </c>
      <c r="N26" s="10">
        <v>0.64182928605235368</v>
      </c>
      <c r="O26" s="11">
        <v>0.9033455352974179</v>
      </c>
      <c r="P26" s="11">
        <v>1.0327754002563378</v>
      </c>
      <c r="Q26" s="11">
        <v>1.1791730990270906</v>
      </c>
      <c r="R26" s="12">
        <v>1.707713460745222</v>
      </c>
    </row>
    <row r="27" spans="2:28" x14ac:dyDescent="0.2">
      <c r="B27">
        <v>127.408</v>
      </c>
      <c r="C27">
        <f>B27/B28</f>
        <v>0.71861745329843885</v>
      </c>
      <c r="D27" s="10">
        <v>0.37427784196960268</v>
      </c>
      <c r="E27" s="11">
        <v>0.66575311241601631</v>
      </c>
      <c r="F27" s="11">
        <v>1.0694591980720751</v>
      </c>
      <c r="G27" s="11">
        <v>1.5912687707939934</v>
      </c>
      <c r="H27" s="11">
        <v>3.5421821877957309</v>
      </c>
      <c r="I27" s="12"/>
      <c r="L27">
        <v>185.14599999999999</v>
      </c>
      <c r="M27">
        <f>L27/L28</f>
        <v>0.99041393403160405</v>
      </c>
      <c r="N27" s="10">
        <v>0.64267545965249173</v>
      </c>
      <c r="O27" s="11">
        <v>0.90646940232355644</v>
      </c>
      <c r="P27" s="11">
        <v>1.0338483025245804</v>
      </c>
      <c r="Q27" s="11">
        <v>1.1841744243018131</v>
      </c>
      <c r="R27" s="12">
        <v>1.7961527137108648</v>
      </c>
    </row>
    <row r="28" spans="2:28" x14ac:dyDescent="0.2">
      <c r="B28">
        <v>177.29599999999999</v>
      </c>
      <c r="D28" s="10">
        <v>0.37503591511718593</v>
      </c>
      <c r="E28" s="11">
        <v>0.6694517474431857</v>
      </c>
      <c r="F28" s="11">
        <v>1.0833373078329438</v>
      </c>
      <c r="G28" s="11">
        <v>1.5989246273221933</v>
      </c>
      <c r="H28" s="11">
        <v>3.5914162416633975</v>
      </c>
      <c r="I28" s="12"/>
      <c r="L28">
        <v>186.93799999999999</v>
      </c>
      <c r="N28" s="10">
        <v>0.64493412984135778</v>
      </c>
      <c r="O28" s="11">
        <v>0.90770183688928163</v>
      </c>
      <c r="P28" s="11">
        <v>1.035132214262058</v>
      </c>
      <c r="Q28" s="11">
        <v>1.1927092709270926</v>
      </c>
      <c r="R28" s="12">
        <v>1.8087414373007906</v>
      </c>
    </row>
    <row r="29" spans="2:28" x14ac:dyDescent="0.2">
      <c r="B29">
        <v>97.27</v>
      </c>
      <c r="C29">
        <f>B29/B30</f>
        <v>0.6694517474431857</v>
      </c>
      <c r="D29" s="10">
        <v>0.37526719527639085</v>
      </c>
      <c r="E29" s="11">
        <v>0.67222919978569606</v>
      </c>
      <c r="F29" s="11">
        <v>1.0869051496745927</v>
      </c>
      <c r="G29" s="11">
        <v>1.6200201714573879</v>
      </c>
      <c r="H29" s="11">
        <v>3.6574033002129167</v>
      </c>
      <c r="I29" s="12"/>
      <c r="L29">
        <v>191.233</v>
      </c>
      <c r="M29">
        <f>L29/L30</f>
        <v>1.0965446455193928</v>
      </c>
      <c r="N29" s="10">
        <v>0.64938535542490639</v>
      </c>
      <c r="O29" s="11">
        <v>0.91170973544509282</v>
      </c>
      <c r="P29" s="11">
        <v>1.0474206421406307</v>
      </c>
      <c r="Q29" s="11">
        <v>1.2010481283422461</v>
      </c>
      <c r="R29" s="12">
        <v>1.8228855819067065</v>
      </c>
    </row>
    <row r="30" spans="2:28" x14ac:dyDescent="0.2">
      <c r="B30">
        <v>145.298</v>
      </c>
      <c r="D30" s="10">
        <v>0.38916211293260466</v>
      </c>
      <c r="E30" s="11">
        <v>0.69084709893598262</v>
      </c>
      <c r="F30" s="11">
        <v>1.1102439301272862</v>
      </c>
      <c r="G30" s="11">
        <v>1.7235511474134577</v>
      </c>
      <c r="H30" s="11">
        <v>3.6881470186983387</v>
      </c>
      <c r="I30" s="12"/>
      <c r="L30">
        <v>174.39599999999999</v>
      </c>
      <c r="N30" s="10">
        <v>0.66074789810515755</v>
      </c>
      <c r="O30" s="11">
        <v>0.91401273885350309</v>
      </c>
      <c r="P30" s="11">
        <v>1.0503654591205018</v>
      </c>
      <c r="Q30" s="11">
        <v>1.2061527773254741</v>
      </c>
      <c r="R30" s="12">
        <v>1.9886677748753263</v>
      </c>
    </row>
    <row r="31" spans="2:28" x14ac:dyDescent="0.2">
      <c r="B31">
        <v>159.90199999999999</v>
      </c>
      <c r="C31">
        <f>B31/B32</f>
        <v>1.232518344946661</v>
      </c>
      <c r="D31" s="10">
        <v>0.39676024111954877</v>
      </c>
      <c r="E31" s="11">
        <v>0.70168751308687982</v>
      </c>
      <c r="F31" s="11">
        <v>1.1161463731307588</v>
      </c>
      <c r="G31" s="11">
        <v>1.7331139230929278</v>
      </c>
      <c r="H31" s="11">
        <v>3.7436316840256896</v>
      </c>
      <c r="I31" s="12"/>
      <c r="L31">
        <v>200.828</v>
      </c>
      <c r="M31">
        <f>L31/L32</f>
        <v>1.3790195768758025</v>
      </c>
      <c r="N31" s="10">
        <v>0.66444917621069521</v>
      </c>
      <c r="O31" s="11">
        <v>0.921912648637364</v>
      </c>
      <c r="P31" s="11">
        <v>1.0515375715799606</v>
      </c>
      <c r="Q31" s="11">
        <v>1.2150076539134684</v>
      </c>
      <c r="R31" s="12">
        <v>2.0171519987039814</v>
      </c>
    </row>
    <row r="32" spans="2:28" x14ac:dyDescent="0.2">
      <c r="B32">
        <v>129.73599999999999</v>
      </c>
      <c r="D32" s="10">
        <v>0.39775581228473017</v>
      </c>
      <c r="E32" s="11">
        <v>0.70983082776197681</v>
      </c>
      <c r="F32" s="11">
        <v>1.1515672885639012</v>
      </c>
      <c r="G32" s="11">
        <v>1.7443507011743247</v>
      </c>
      <c r="H32" s="11">
        <v>3.8725890396979286</v>
      </c>
      <c r="I32" s="12"/>
      <c r="L32">
        <v>145.631</v>
      </c>
      <c r="N32" s="10">
        <v>0.66670401135278445</v>
      </c>
      <c r="O32" s="11">
        <v>0.92697121520964698</v>
      </c>
      <c r="P32" s="11">
        <v>1.0525122105845901</v>
      </c>
      <c r="Q32" s="11">
        <v>1.2150509956011646</v>
      </c>
      <c r="R32" s="12">
        <v>2.2278346794206563</v>
      </c>
    </row>
    <row r="33" spans="2:18" x14ac:dyDescent="0.2">
      <c r="B33">
        <v>88.475999999999999</v>
      </c>
      <c r="C33">
        <f>B33/B34</f>
        <v>0.93740464485506014</v>
      </c>
      <c r="D33" s="10">
        <v>0.405524312028056</v>
      </c>
      <c r="E33" s="11">
        <v>0.71065470010098564</v>
      </c>
      <c r="F33" s="11">
        <v>1.1520487033334328</v>
      </c>
      <c r="G33" s="11">
        <v>1.7744685490025072</v>
      </c>
      <c r="H33" s="11">
        <v>3.9871831333067891</v>
      </c>
      <c r="I33" s="12"/>
      <c r="L33">
        <v>186.303</v>
      </c>
      <c r="M33">
        <f>L33/L34</f>
        <v>1.707713460745222</v>
      </c>
      <c r="N33" s="10">
        <v>0.67211254491758443</v>
      </c>
      <c r="O33" s="11">
        <v>0.93928235294117646</v>
      </c>
      <c r="P33" s="11">
        <v>1.0530023648481039</v>
      </c>
      <c r="Q33" s="11">
        <v>1.2233822712972673</v>
      </c>
      <c r="R33" s="12">
        <v>2.2288668866886687</v>
      </c>
    </row>
    <row r="34" spans="2:18" x14ac:dyDescent="0.2">
      <c r="B34">
        <v>94.384</v>
      </c>
      <c r="D34" s="10">
        <v>0.40717283479587946</v>
      </c>
      <c r="E34" s="11">
        <v>0.71861745329843885</v>
      </c>
      <c r="F34" s="11">
        <v>1.1559779034591608</v>
      </c>
      <c r="G34" s="11">
        <v>1.8302065323045427</v>
      </c>
      <c r="H34" s="11">
        <v>4.0720539483750322</v>
      </c>
      <c r="I34" s="12"/>
      <c r="L34">
        <v>109.095</v>
      </c>
      <c r="N34" s="10">
        <v>0.67933165394001416</v>
      </c>
      <c r="O34" s="11">
        <v>0.94036749418824195</v>
      </c>
      <c r="P34" s="11">
        <v>1.0554142713653751</v>
      </c>
      <c r="Q34" s="11">
        <v>1.2239690676760697</v>
      </c>
      <c r="R34" s="12">
        <v>2.2927598742990942</v>
      </c>
    </row>
    <row r="35" spans="2:18" x14ac:dyDescent="0.2">
      <c r="B35">
        <v>76.343999999999994</v>
      </c>
      <c r="C35">
        <f>B35/B36</f>
        <v>0.87921503593145389</v>
      </c>
      <c r="D35" s="10">
        <v>0.4108878558530869</v>
      </c>
      <c r="E35" s="11">
        <v>0.74951577469549047</v>
      </c>
      <c r="F35" s="11">
        <v>1.166000490866379</v>
      </c>
      <c r="G35" s="11">
        <v>1.8818350653969258</v>
      </c>
      <c r="H35" s="11">
        <v>4.1500986938809792</v>
      </c>
      <c r="I35" s="12"/>
      <c r="L35">
        <v>167.67599999999999</v>
      </c>
      <c r="M35">
        <f>L35/L36</f>
        <v>0.88924480271531603</v>
      </c>
      <c r="N35" s="10">
        <v>0.70474376772861658</v>
      </c>
      <c r="O35" s="11">
        <v>0.94622562745287364</v>
      </c>
      <c r="P35" s="11">
        <v>1.0558404400890129</v>
      </c>
      <c r="Q35" s="11">
        <v>1.2244956675922518</v>
      </c>
      <c r="R35" s="12">
        <v>2.4151566991353328</v>
      </c>
    </row>
    <row r="36" spans="2:18" x14ac:dyDescent="0.2">
      <c r="B36">
        <v>86.831999999999994</v>
      </c>
      <c r="D36" s="10">
        <v>0.41526982292049813</v>
      </c>
      <c r="E36" s="11">
        <v>0.76811950377723393</v>
      </c>
      <c r="F36" s="11">
        <v>1.1668594200677194</v>
      </c>
      <c r="G36" s="11">
        <v>1.9207755761544349</v>
      </c>
      <c r="H36" s="11">
        <v>4.1824550286901117</v>
      </c>
      <c r="I36" s="12"/>
      <c r="L36">
        <v>188.56</v>
      </c>
      <c r="N36" s="10">
        <v>0.70568811878525828</v>
      </c>
      <c r="O36" s="11">
        <v>0.94963708137017699</v>
      </c>
      <c r="P36" s="11">
        <v>1.0593819250302083</v>
      </c>
      <c r="Q36" s="11">
        <v>1.2344119530942057</v>
      </c>
      <c r="R36" s="12">
        <v>4.4286224910640639</v>
      </c>
    </row>
    <row r="37" spans="2:18" x14ac:dyDescent="0.2">
      <c r="B37">
        <v>171.148</v>
      </c>
      <c r="C37">
        <f>B37/B38</f>
        <v>2.532674322244584</v>
      </c>
      <c r="D37" s="10">
        <v>0.42718481418171822</v>
      </c>
      <c r="E37" s="11">
        <v>0.7724657125819917</v>
      </c>
      <c r="F37" s="11">
        <v>1.1723848982822029</v>
      </c>
      <c r="G37" s="11">
        <v>1.9547552084755482</v>
      </c>
      <c r="H37" s="11">
        <v>4.2129298486932605</v>
      </c>
      <c r="I37" s="12"/>
      <c r="L37">
        <v>216.08699999999999</v>
      </c>
      <c r="M37">
        <f>L37/L38</f>
        <v>1.2588154422430515</v>
      </c>
      <c r="N37" s="10">
        <v>0.71230759434317237</v>
      </c>
      <c r="O37" s="11">
        <v>0.97004807667692372</v>
      </c>
      <c r="P37" s="11">
        <v>1.0604844196489318</v>
      </c>
      <c r="Q37" s="11">
        <v>1.2433152914319381</v>
      </c>
      <c r="R37" s="12">
        <v>4.6318055801333093</v>
      </c>
    </row>
    <row r="38" spans="2:18" x14ac:dyDescent="0.2">
      <c r="B38">
        <v>67.575999999999993</v>
      </c>
      <c r="D38" s="10">
        <v>0.43069262027429067</v>
      </c>
      <c r="E38" s="11">
        <v>0.78444732659883454</v>
      </c>
      <c r="F38" s="11">
        <v>1.1791960782450905</v>
      </c>
      <c r="G38" s="11">
        <v>1.9583367788527795</v>
      </c>
      <c r="H38" s="11">
        <v>4.2151699744547058</v>
      </c>
      <c r="I38" s="12"/>
      <c r="L38">
        <v>171.65899999999999</v>
      </c>
      <c r="N38" s="10">
        <v>0.7139609460001145</v>
      </c>
      <c r="O38" s="11">
        <v>0.97033553755275725</v>
      </c>
      <c r="P38" s="11">
        <v>1.0621842967346509</v>
      </c>
      <c r="Q38" s="11">
        <v>1.2452068423248501</v>
      </c>
      <c r="R38" s="12"/>
    </row>
    <row r="39" spans="2:18" x14ac:dyDescent="0.2">
      <c r="B39">
        <v>176.16800000000001</v>
      </c>
      <c r="C39">
        <f>B39/B40</f>
        <v>1.1935016191753725</v>
      </c>
      <c r="D39" s="10">
        <v>0.43445651876385732</v>
      </c>
      <c r="E39" s="11">
        <v>0.78726873245331053</v>
      </c>
      <c r="F39" s="11">
        <v>1.1815994847704197</v>
      </c>
      <c r="G39" s="11">
        <v>2.0019095683011661</v>
      </c>
      <c r="H39" s="11">
        <v>4.2614102618332561</v>
      </c>
      <c r="I39" s="12"/>
      <c r="L39">
        <v>158.21</v>
      </c>
      <c r="M39">
        <f>L39/L40</f>
        <v>0.66444917621069521</v>
      </c>
      <c r="N39" s="10">
        <v>0.71808141589831087</v>
      </c>
      <c r="O39" s="11">
        <v>0.97175769330841832</v>
      </c>
      <c r="P39" s="11">
        <v>1.0625478088990337</v>
      </c>
      <c r="Q39" s="11">
        <v>1.2553718085137653</v>
      </c>
      <c r="R39" s="16"/>
    </row>
    <row r="40" spans="2:18" x14ac:dyDescent="0.2">
      <c r="B40">
        <v>147.60599999999999</v>
      </c>
      <c r="D40" s="10">
        <v>0.44473386183465458</v>
      </c>
      <c r="E40" s="11">
        <v>0.79413679413679417</v>
      </c>
      <c r="F40" s="11">
        <v>1.1935016191753725</v>
      </c>
      <c r="G40" s="11">
        <v>2.0465276186110475</v>
      </c>
      <c r="H40" s="11">
        <v>4.3014452502185874</v>
      </c>
      <c r="I40" s="12"/>
      <c r="L40">
        <v>238.107</v>
      </c>
      <c r="N40" s="10">
        <v>0.72564391324881028</v>
      </c>
      <c r="O40" s="11">
        <v>0.97256281670911326</v>
      </c>
      <c r="P40" s="11">
        <v>1.0635824058359666</v>
      </c>
      <c r="Q40" s="11">
        <v>1.2577424463937623</v>
      </c>
      <c r="R40" s="16"/>
    </row>
    <row r="41" spans="2:18" x14ac:dyDescent="0.2">
      <c r="B41">
        <v>77.695999999999998</v>
      </c>
      <c r="C41">
        <f>B41/B42</f>
        <v>0.81433811969395242</v>
      </c>
      <c r="D41" s="10">
        <v>0.4570062771607919</v>
      </c>
      <c r="E41" s="11">
        <v>0.80648085476696951</v>
      </c>
      <c r="F41" s="11">
        <v>1.2005638365615863</v>
      </c>
      <c r="G41" s="11">
        <v>2.07109656529081</v>
      </c>
      <c r="H41" s="11">
        <v>4.4269758407187085</v>
      </c>
      <c r="I41" s="12"/>
      <c r="L41">
        <v>133.04599999999999</v>
      </c>
      <c r="M41">
        <f>L41/L42</f>
        <v>1.0926905387647832</v>
      </c>
      <c r="N41" s="10">
        <v>0.72595133940981116</v>
      </c>
      <c r="O41" s="11">
        <v>0.97476647605247491</v>
      </c>
      <c r="P41" s="11">
        <v>1.06684332334427</v>
      </c>
      <c r="Q41" s="11">
        <v>1.2588154422430515</v>
      </c>
      <c r="R41" s="16"/>
    </row>
    <row r="42" spans="2:18" x14ac:dyDescent="0.2">
      <c r="B42">
        <v>95.41</v>
      </c>
      <c r="D42" s="10">
        <v>0.46696607261984174</v>
      </c>
      <c r="E42" s="11">
        <v>0.81038979347289775</v>
      </c>
      <c r="F42" s="11">
        <v>1.2304560260586319</v>
      </c>
      <c r="G42" s="11">
        <v>2.1556059330267505</v>
      </c>
      <c r="H42" s="11">
        <v>4.5766258346038589</v>
      </c>
      <c r="I42" s="12"/>
      <c r="L42">
        <v>121.76</v>
      </c>
      <c r="N42" s="10">
        <v>0.73660612350804355</v>
      </c>
      <c r="O42" s="11">
        <v>0.97543496017073439</v>
      </c>
      <c r="P42" s="11">
        <v>1.069179699260034</v>
      </c>
      <c r="Q42" s="11">
        <v>1.2688670382664247</v>
      </c>
      <c r="R42" s="16"/>
    </row>
    <row r="43" spans="2:18" x14ac:dyDescent="0.2">
      <c r="B43">
        <v>64.188000000000002</v>
      </c>
      <c r="C43">
        <f>B43/B44</f>
        <v>1.4926053390382292</v>
      </c>
      <c r="D43" s="10">
        <v>0.47099387717236685</v>
      </c>
      <c r="E43" s="11">
        <v>0.81433811969395242</v>
      </c>
      <c r="F43" s="11">
        <v>1.232518344946661</v>
      </c>
      <c r="G43" s="11">
        <v>2.1759089412539394</v>
      </c>
      <c r="H43" s="11">
        <v>4.6214593247224114</v>
      </c>
      <c r="I43" s="12"/>
      <c r="L43">
        <v>150.512</v>
      </c>
      <c r="M43">
        <f>L43/L44</f>
        <v>1.1113802167941638</v>
      </c>
      <c r="N43" s="10">
        <v>0.74371484825427703</v>
      </c>
      <c r="O43" s="11">
        <v>0.97567536036503155</v>
      </c>
      <c r="P43" s="11">
        <v>1.0715915332291182</v>
      </c>
      <c r="Q43" s="11">
        <v>1.2746708879767745</v>
      </c>
      <c r="R43" s="16"/>
    </row>
    <row r="44" spans="2:18" x14ac:dyDescent="0.2">
      <c r="B44">
        <v>43.003999999999998</v>
      </c>
      <c r="D44" s="10">
        <v>0.47487141314362069</v>
      </c>
      <c r="E44" s="11">
        <v>0.8207452280260602</v>
      </c>
      <c r="F44" s="11">
        <v>1.2330718035423673</v>
      </c>
      <c r="G44" s="11">
        <v>2.1876400973752084</v>
      </c>
      <c r="H44" s="11">
        <v>4.8510214250124566</v>
      </c>
      <c r="I44" s="12"/>
      <c r="L44">
        <v>135.428</v>
      </c>
      <c r="N44" s="10">
        <v>0.74437257336875373</v>
      </c>
      <c r="O44" s="11">
        <v>0.97890816251484036</v>
      </c>
      <c r="P44" s="11">
        <v>1.0719247093965001</v>
      </c>
      <c r="Q44" s="11">
        <v>1.2753433616742968</v>
      </c>
      <c r="R44" s="16"/>
    </row>
    <row r="45" spans="2:18" x14ac:dyDescent="0.2">
      <c r="B45">
        <v>156.00399999999999</v>
      </c>
      <c r="C45">
        <f>B45/B46</f>
        <v>1.309065887960259</v>
      </c>
      <c r="D45" s="10">
        <v>0.47862189525821258</v>
      </c>
      <c r="E45" s="11">
        <v>0.82077496971114006</v>
      </c>
      <c r="F45" s="11">
        <v>1.2483344597856523</v>
      </c>
      <c r="G45" s="11">
        <v>2.1909828702413034</v>
      </c>
      <c r="H45" s="11">
        <v>4.8637780086066185</v>
      </c>
      <c r="I45" s="12"/>
      <c r="L45">
        <v>210.82499999999999</v>
      </c>
      <c r="M45">
        <f>L45/L46</f>
        <v>1.2239690676760697</v>
      </c>
      <c r="N45" s="10">
        <v>0.75123264591471817</v>
      </c>
      <c r="O45" s="11">
        <v>0.98236375481884464</v>
      </c>
      <c r="P45" s="11">
        <v>1.0759648061077229</v>
      </c>
      <c r="Q45" s="11">
        <v>1.281103488100312</v>
      </c>
      <c r="R45" s="16"/>
    </row>
    <row r="46" spans="2:18" x14ac:dyDescent="0.2">
      <c r="B46">
        <v>119.172</v>
      </c>
      <c r="D46" s="10">
        <v>0.48434263433654201</v>
      </c>
      <c r="E46" s="11">
        <v>0.82504909051522324</v>
      </c>
      <c r="F46" s="11">
        <v>1.2508781991540612</v>
      </c>
      <c r="G46" s="11">
        <v>2.1970405324711262</v>
      </c>
      <c r="H46" s="11">
        <v>4.8811903680145381</v>
      </c>
      <c r="I46" s="12"/>
      <c r="L46">
        <v>172.24700000000001</v>
      </c>
      <c r="N46" s="10">
        <v>0.7558949721476087</v>
      </c>
      <c r="O46" s="11">
        <v>0.98277392793727114</v>
      </c>
      <c r="P46" s="11">
        <v>1.0760517356886015</v>
      </c>
      <c r="Q46" s="11">
        <v>1.2813342532947567</v>
      </c>
      <c r="R46" s="16"/>
    </row>
    <row r="47" spans="2:18" x14ac:dyDescent="0.2">
      <c r="B47">
        <v>149.369</v>
      </c>
      <c r="C47">
        <f>B47/B48</f>
        <v>0.93862482404986936</v>
      </c>
      <c r="D47" s="10">
        <v>0.48777107812062326</v>
      </c>
      <c r="E47" s="11">
        <v>0.84239462431276724</v>
      </c>
      <c r="F47" s="11">
        <v>1.2518471578039045</v>
      </c>
      <c r="G47" s="11">
        <v>2.2122131453171079</v>
      </c>
      <c r="H47" s="11">
        <v>5.0836409330087173</v>
      </c>
      <c r="I47" s="12"/>
      <c r="L47">
        <v>206.15299999999999</v>
      </c>
      <c r="M47">
        <f>L47/L48</f>
        <v>1.4158081973517938</v>
      </c>
      <c r="N47" s="10">
        <v>0.75883856753891887</v>
      </c>
      <c r="O47" s="11">
        <v>0.98449671085003143</v>
      </c>
      <c r="P47" s="11">
        <v>1.0775339747583119</v>
      </c>
      <c r="Q47" s="11">
        <v>1.2899360901687642</v>
      </c>
      <c r="R47" s="16"/>
    </row>
    <row r="48" spans="2:18" x14ac:dyDescent="0.2">
      <c r="B48">
        <v>159.136</v>
      </c>
      <c r="D48" s="10">
        <v>0.50207968100099687</v>
      </c>
      <c r="E48" s="11">
        <v>0.84488448844884501</v>
      </c>
      <c r="F48" s="11">
        <v>1.2606904348434167</v>
      </c>
      <c r="G48" s="11">
        <v>2.2195364668214657</v>
      </c>
      <c r="H48" s="11">
        <v>5.1519431988041857</v>
      </c>
      <c r="I48" s="12"/>
      <c r="L48">
        <v>145.608</v>
      </c>
      <c r="N48" s="10">
        <v>0.76138203822060546</v>
      </c>
      <c r="O48" s="11">
        <v>0.98455714788896764</v>
      </c>
      <c r="P48" s="11">
        <v>1.0779189558719682</v>
      </c>
      <c r="Q48" s="11">
        <v>1.3158819640185127</v>
      </c>
      <c r="R48" s="16"/>
    </row>
    <row r="49" spans="2:18" x14ac:dyDescent="0.2">
      <c r="B49">
        <v>182.178</v>
      </c>
      <c r="C49">
        <f>B49/B50</f>
        <v>0.94971432146133949</v>
      </c>
      <c r="D49" s="10">
        <v>0.51453127459037895</v>
      </c>
      <c r="E49" s="11">
        <v>0.85175159065960415</v>
      </c>
      <c r="F49" s="11">
        <v>1.2614947630037281</v>
      </c>
      <c r="G49" s="11">
        <v>2.2333989538219248</v>
      </c>
      <c r="H49" s="11">
        <v>7.3707053941908702</v>
      </c>
      <c r="I49" s="12"/>
      <c r="L49">
        <v>182.52099999999999</v>
      </c>
      <c r="M49">
        <f>L49/L50</f>
        <v>1.0263675828872194</v>
      </c>
      <c r="N49" s="10">
        <v>0.7633652704531021</v>
      </c>
      <c r="O49" s="11">
        <v>0.98469730083929419</v>
      </c>
      <c r="P49" s="11">
        <v>1.0817458152112858</v>
      </c>
      <c r="Q49" s="11">
        <v>1.3196687653983028</v>
      </c>
      <c r="R49" s="16"/>
    </row>
    <row r="50" spans="2:18" x14ac:dyDescent="0.2">
      <c r="B50">
        <v>191.82400000000001</v>
      </c>
      <c r="D50" s="10">
        <v>0.51820769863863891</v>
      </c>
      <c r="E50" s="11">
        <v>0.86350261247049076</v>
      </c>
      <c r="F50" s="11">
        <v>1.2622543379205597</v>
      </c>
      <c r="G50" s="11">
        <v>2.2399961361056775</v>
      </c>
      <c r="H50" s="11">
        <v>7.4428955429142958</v>
      </c>
      <c r="I50" s="12"/>
      <c r="L50">
        <v>177.83199999999999</v>
      </c>
      <c r="N50" s="10">
        <v>0.77063267401354241</v>
      </c>
      <c r="O50" s="11">
        <v>0.98997834003013563</v>
      </c>
      <c r="P50" s="11">
        <v>1.081757499353504</v>
      </c>
      <c r="Q50" s="11">
        <v>1.3342233368792578</v>
      </c>
      <c r="R50" s="16"/>
    </row>
    <row r="51" spans="2:18" x14ac:dyDescent="0.2">
      <c r="B51">
        <v>170.357</v>
      </c>
      <c r="C51">
        <f>B51/B52</f>
        <v>2.5642658237374878</v>
      </c>
      <c r="D51" s="10">
        <v>0.52758533073600411</v>
      </c>
      <c r="E51" s="11">
        <v>0.87921503593145389</v>
      </c>
      <c r="F51" s="11">
        <v>1.2625960472495126</v>
      </c>
      <c r="G51" s="11">
        <v>2.241896640699875</v>
      </c>
      <c r="H51" s="11">
        <v>7.5645722659827817</v>
      </c>
      <c r="I51" s="12"/>
      <c r="L51">
        <v>193.148</v>
      </c>
      <c r="M51">
        <f>L51/L52</f>
        <v>1.3345309574313726</v>
      </c>
      <c r="N51" s="10">
        <v>0.77069607431606224</v>
      </c>
      <c r="O51" s="11">
        <v>0.99041393403160405</v>
      </c>
      <c r="P51" s="11">
        <v>1.0855069680346663</v>
      </c>
      <c r="Q51" s="11">
        <v>1.3345309574313726</v>
      </c>
      <c r="R51" s="16"/>
    </row>
    <row r="52" spans="2:18" ht="16" thickBot="1" x14ac:dyDescent="0.25">
      <c r="B52">
        <v>66.435000000000002</v>
      </c>
      <c r="D52" s="13">
        <v>0.52865688923195675</v>
      </c>
      <c r="E52" s="14">
        <v>0.88015600646856085</v>
      </c>
      <c r="F52" s="14">
        <v>1.2644100580270794</v>
      </c>
      <c r="G52" s="14">
        <v>2.4302189599402837</v>
      </c>
      <c r="H52" s="14">
        <v>8.0300875273522969</v>
      </c>
      <c r="I52" s="15"/>
      <c r="L52">
        <v>144.73099999999999</v>
      </c>
      <c r="N52" s="13">
        <v>0.77542749581568138</v>
      </c>
      <c r="O52" s="14">
        <v>0.9905271960117199</v>
      </c>
      <c r="P52" s="14">
        <v>1.0926905387647832</v>
      </c>
      <c r="Q52" s="14">
        <v>1.3790195768758025</v>
      </c>
      <c r="R52" s="17"/>
    </row>
    <row r="53" spans="2:18" x14ac:dyDescent="0.2">
      <c r="B53">
        <v>51.502000000000002</v>
      </c>
      <c r="C53">
        <f>B53/B54</f>
        <v>0.59508925992258366</v>
      </c>
      <c r="I53" s="1"/>
      <c r="L53">
        <v>178.65600000000001</v>
      </c>
      <c r="M53">
        <f>L53/L54</f>
        <v>1.5464704609391906</v>
      </c>
    </row>
    <row r="54" spans="2:18" x14ac:dyDescent="0.2">
      <c r="B54">
        <v>86.545000000000002</v>
      </c>
      <c r="I54" s="1"/>
      <c r="L54">
        <v>115.52500000000001</v>
      </c>
    </row>
    <row r="55" spans="2:18" x14ac:dyDescent="0.2">
      <c r="B55">
        <v>160.15899999999999</v>
      </c>
      <c r="C55">
        <f>B55/B56</f>
        <v>2.9324556906401051</v>
      </c>
      <c r="I55" s="1"/>
      <c r="L55">
        <v>133.86099999999999</v>
      </c>
      <c r="M55">
        <f>L55/L56</f>
        <v>1.081757499353504</v>
      </c>
    </row>
    <row r="56" spans="2:18" x14ac:dyDescent="0.2">
      <c r="B56">
        <v>54.616</v>
      </c>
      <c r="I56" s="1"/>
      <c r="L56">
        <v>123.744</v>
      </c>
    </row>
    <row r="57" spans="2:18" x14ac:dyDescent="0.2">
      <c r="B57">
        <v>35.737000000000002</v>
      </c>
      <c r="C57">
        <f>B57/B58</f>
        <v>0.42718481418171822</v>
      </c>
      <c r="I57" s="1"/>
      <c r="L57">
        <v>138.958</v>
      </c>
      <c r="M57">
        <f>L57/L58</f>
        <v>0.87597710424126274</v>
      </c>
    </row>
    <row r="58" spans="2:18" x14ac:dyDescent="0.2">
      <c r="B58">
        <v>83.656999999999996</v>
      </c>
      <c r="I58" s="1"/>
      <c r="L58">
        <v>158.63200000000001</v>
      </c>
    </row>
    <row r="59" spans="2:18" x14ac:dyDescent="0.2">
      <c r="B59">
        <v>193.238</v>
      </c>
      <c r="C59">
        <f>B59/B60</f>
        <v>88.478937728937723</v>
      </c>
      <c r="I59" s="1"/>
      <c r="L59">
        <v>111.06399999999999</v>
      </c>
      <c r="M59">
        <f>L59/L60</f>
        <v>0.97543496017073439</v>
      </c>
    </row>
    <row r="60" spans="2:18" x14ac:dyDescent="0.2">
      <c r="B60">
        <v>2.1840000000000002</v>
      </c>
      <c r="I60" s="1"/>
      <c r="L60">
        <v>113.861</v>
      </c>
    </row>
    <row r="61" spans="2:18" x14ac:dyDescent="0.2">
      <c r="B61">
        <v>155.63399999999999</v>
      </c>
      <c r="C61">
        <f>B61/B62</f>
        <v>3.7436316840256896</v>
      </c>
      <c r="I61" s="1"/>
      <c r="L61">
        <v>189.46299999999999</v>
      </c>
      <c r="M61">
        <f>L61/L62</f>
        <v>0.97004807667692372</v>
      </c>
    </row>
    <row r="62" spans="2:18" x14ac:dyDescent="0.2">
      <c r="B62">
        <v>41.573</v>
      </c>
      <c r="I62" s="1"/>
      <c r="L62">
        <v>195.31299999999999</v>
      </c>
    </row>
    <row r="63" spans="2:18" x14ac:dyDescent="0.2">
      <c r="B63">
        <v>131.108</v>
      </c>
      <c r="C63">
        <f>B63/B64</f>
        <v>4.8637780086066185</v>
      </c>
      <c r="I63" s="1"/>
      <c r="L63">
        <v>186.875</v>
      </c>
      <c r="M63">
        <f>L63/L64</f>
        <v>1.157866365957025</v>
      </c>
    </row>
    <row r="64" spans="2:18" x14ac:dyDescent="0.2">
      <c r="B64">
        <v>26.956</v>
      </c>
      <c r="H64" s="1"/>
      <c r="I64" s="1"/>
      <c r="L64">
        <v>161.39599999999999</v>
      </c>
    </row>
    <row r="65" spans="2:13" x14ac:dyDescent="0.2">
      <c r="B65">
        <v>76.869</v>
      </c>
      <c r="C65">
        <f>B65/B66</f>
        <v>0.70983082776197681</v>
      </c>
      <c r="H65" s="1"/>
      <c r="I65" s="1"/>
      <c r="L65">
        <v>183.00700000000001</v>
      </c>
      <c r="M65">
        <f>L65/L66</f>
        <v>1.2244956675922518</v>
      </c>
    </row>
    <row r="66" spans="2:13" x14ac:dyDescent="0.2">
      <c r="B66">
        <v>108.292</v>
      </c>
      <c r="H66" s="1"/>
      <c r="I66" s="1"/>
      <c r="L66">
        <v>149.45500000000001</v>
      </c>
    </row>
    <row r="67" spans="2:13" x14ac:dyDescent="0.2">
      <c r="B67">
        <v>76.537999999999997</v>
      </c>
      <c r="C67">
        <f>B67/B68</f>
        <v>0.67222919978569606</v>
      </c>
      <c r="H67" s="1"/>
      <c r="I67" s="1"/>
      <c r="L67">
        <v>121.488</v>
      </c>
      <c r="M67">
        <f>L67/L68</f>
        <v>0.61656516443361753</v>
      </c>
    </row>
    <row r="68" spans="2:13" x14ac:dyDescent="0.2">
      <c r="B68">
        <v>113.857</v>
      </c>
      <c r="H68" s="1"/>
      <c r="I68" s="1"/>
      <c r="L68">
        <v>197.04</v>
      </c>
    </row>
    <row r="69" spans="2:13" x14ac:dyDescent="0.2">
      <c r="B69">
        <v>175.82499999999999</v>
      </c>
      <c r="C69">
        <f>B69/B70</f>
        <v>0.97676214390471527</v>
      </c>
      <c r="H69" s="1"/>
      <c r="I69" s="1"/>
      <c r="L69">
        <v>105.98399999999999</v>
      </c>
      <c r="M69">
        <f>L69/L70</f>
        <v>0.921912648637364</v>
      </c>
    </row>
    <row r="70" spans="2:13" x14ac:dyDescent="0.2">
      <c r="B70">
        <v>180.00800000000001</v>
      </c>
      <c r="H70" s="1"/>
      <c r="I70" s="1"/>
      <c r="L70">
        <v>114.961</v>
      </c>
    </row>
    <row r="71" spans="2:13" x14ac:dyDescent="0.2">
      <c r="B71">
        <v>122.512</v>
      </c>
      <c r="C71">
        <f>B71/B72</f>
        <v>4.2129298486932605</v>
      </c>
      <c r="H71" s="1"/>
      <c r="I71" s="1"/>
      <c r="L71">
        <v>89.63</v>
      </c>
      <c r="M71">
        <f>L71/L72</f>
        <v>0.52498096409535522</v>
      </c>
    </row>
    <row r="72" spans="2:13" x14ac:dyDescent="0.2">
      <c r="B72">
        <v>29.08</v>
      </c>
      <c r="H72" s="1"/>
      <c r="I72" s="1"/>
      <c r="L72">
        <v>170.73</v>
      </c>
    </row>
    <row r="73" spans="2:13" x14ac:dyDescent="0.2">
      <c r="B73">
        <v>144.30799999999999</v>
      </c>
      <c r="C73">
        <f>B73/B74</f>
        <v>2.770305810984623</v>
      </c>
      <c r="H73" s="1"/>
      <c r="I73" s="1"/>
      <c r="L73">
        <v>186.34299999999999</v>
      </c>
      <c r="M73">
        <f>L73/L74</f>
        <v>0.97890816251484036</v>
      </c>
    </row>
    <row r="74" spans="2:13" x14ac:dyDescent="0.2">
      <c r="B74">
        <v>52.091000000000001</v>
      </c>
      <c r="H74" s="1"/>
      <c r="I74" s="1"/>
      <c r="L74">
        <v>190.358</v>
      </c>
    </row>
    <row r="75" spans="2:13" x14ac:dyDescent="0.2">
      <c r="B75">
        <v>150.48699999999999</v>
      </c>
      <c r="C75">
        <f>B75/B76</f>
        <v>2.4797646903733974</v>
      </c>
      <c r="H75" s="1"/>
      <c r="I75" s="1"/>
      <c r="L75">
        <v>187.071</v>
      </c>
      <c r="M75">
        <f>L75/L76</f>
        <v>1.4626463068514999</v>
      </c>
    </row>
    <row r="76" spans="2:13" x14ac:dyDescent="0.2">
      <c r="B76">
        <v>60.686</v>
      </c>
      <c r="H76" s="1"/>
      <c r="I76" s="1"/>
      <c r="L76">
        <v>127.899</v>
      </c>
    </row>
    <row r="77" spans="2:13" x14ac:dyDescent="0.2">
      <c r="B77">
        <v>87.052000000000007</v>
      </c>
      <c r="C77">
        <f>B77/B78</f>
        <v>4.5766258346038589</v>
      </c>
      <c r="H77" s="1"/>
      <c r="I77" s="1"/>
      <c r="L77">
        <v>38.128999999999998</v>
      </c>
      <c r="M77">
        <f>L77/L78</f>
        <v>0.36995459132189706</v>
      </c>
    </row>
    <row r="78" spans="2:13" x14ac:dyDescent="0.2">
      <c r="B78">
        <v>19.021000000000001</v>
      </c>
      <c r="H78" s="1"/>
      <c r="I78" s="1"/>
      <c r="L78">
        <v>103.06399999999999</v>
      </c>
    </row>
    <row r="79" spans="2:13" x14ac:dyDescent="0.2">
      <c r="B79">
        <v>176.60400000000001</v>
      </c>
      <c r="C79">
        <f>B79/B80</f>
        <v>1.0255630015911548</v>
      </c>
      <c r="H79" s="1"/>
      <c r="I79" s="1"/>
      <c r="L79">
        <v>102.07899999999999</v>
      </c>
      <c r="M79">
        <f>L79/L80</f>
        <v>0.47477942168248816</v>
      </c>
    </row>
    <row r="80" spans="2:13" x14ac:dyDescent="0.2">
      <c r="B80">
        <v>172.202</v>
      </c>
      <c r="H80" s="1"/>
      <c r="I80" s="1"/>
      <c r="L80">
        <v>215.00299999999999</v>
      </c>
    </row>
    <row r="81" spans="2:13" x14ac:dyDescent="0.2">
      <c r="B81">
        <v>155.43199999999999</v>
      </c>
      <c r="C81">
        <f>B81/B82</f>
        <v>151.05150631681244</v>
      </c>
      <c r="H81" s="1"/>
      <c r="I81" s="1"/>
      <c r="L81">
        <v>121.408</v>
      </c>
      <c r="M81">
        <f>L81/L82</f>
        <v>0.51461948643172628</v>
      </c>
    </row>
    <row r="82" spans="2:13" x14ac:dyDescent="0.2">
      <c r="B82">
        <v>1.0289999999999999</v>
      </c>
      <c r="H82" s="1"/>
      <c r="I82" s="1"/>
      <c r="L82">
        <v>235.91800000000001</v>
      </c>
    </row>
    <row r="83" spans="2:13" x14ac:dyDescent="0.2">
      <c r="B83">
        <v>49.765000000000001</v>
      </c>
      <c r="C83">
        <f>B83/B84</f>
        <v>0.64579548403841158</v>
      </c>
      <c r="H83" s="1"/>
      <c r="I83" s="1"/>
      <c r="L83">
        <v>140.81399999999999</v>
      </c>
      <c r="M83">
        <f>L83/L84</f>
        <v>0.6355225389489646</v>
      </c>
    </row>
    <row r="84" spans="2:13" x14ac:dyDescent="0.2">
      <c r="B84">
        <v>77.06</v>
      </c>
      <c r="H84" s="1"/>
      <c r="I84" s="1"/>
      <c r="L84">
        <v>221.572</v>
      </c>
    </row>
    <row r="85" spans="2:13" x14ac:dyDescent="0.2">
      <c r="B85">
        <v>52.295999999999999</v>
      </c>
      <c r="C85">
        <f>B85/B86</f>
        <v>1.2644100580270794</v>
      </c>
      <c r="H85" s="1"/>
      <c r="I85" s="1"/>
      <c r="L85">
        <v>212.911</v>
      </c>
      <c r="M85">
        <f>L85/L86</f>
        <v>1.4723728250947414</v>
      </c>
    </row>
    <row r="86" spans="2:13" x14ac:dyDescent="0.2">
      <c r="B86">
        <v>41.36</v>
      </c>
      <c r="H86" s="1"/>
      <c r="I86" s="1"/>
      <c r="L86">
        <v>144.60400000000001</v>
      </c>
    </row>
    <row r="87" spans="2:13" x14ac:dyDescent="0.2">
      <c r="B87">
        <v>29.978000000000002</v>
      </c>
      <c r="C87">
        <f>B87/B88</f>
        <v>0.33734695714800145</v>
      </c>
      <c r="H87" s="1"/>
      <c r="I87" s="1"/>
      <c r="L87">
        <v>141.37</v>
      </c>
      <c r="M87">
        <f>L87/L88</f>
        <v>0.87096078612574324</v>
      </c>
    </row>
    <row r="88" spans="2:13" x14ac:dyDescent="0.2">
      <c r="B88">
        <v>88.864000000000004</v>
      </c>
      <c r="H88" s="1"/>
      <c r="I88" s="1"/>
      <c r="L88">
        <v>162.315</v>
      </c>
    </row>
    <row r="89" spans="2:13" x14ac:dyDescent="0.2">
      <c r="B89">
        <v>94.965999999999994</v>
      </c>
      <c r="C89">
        <f>B89/B90</f>
        <v>0.43069262027429067</v>
      </c>
      <c r="H89" s="1"/>
      <c r="I89" s="1"/>
      <c r="L89">
        <v>134.80500000000001</v>
      </c>
      <c r="M89">
        <f>L89/L90</f>
        <v>1.0817458152112858</v>
      </c>
    </row>
    <row r="90" spans="2:13" x14ac:dyDescent="0.2">
      <c r="B90">
        <v>220.49600000000001</v>
      </c>
      <c r="H90" s="1"/>
      <c r="I90" s="1"/>
      <c r="L90">
        <v>124.61799999999999</v>
      </c>
    </row>
    <row r="91" spans="2:13" x14ac:dyDescent="0.2">
      <c r="B91">
        <v>142.61000000000001</v>
      </c>
      <c r="C91">
        <f>B91/B92</f>
        <v>1.0622085834736106</v>
      </c>
      <c r="H91" s="1"/>
      <c r="I91" s="1"/>
      <c r="L91">
        <v>205.41499999999999</v>
      </c>
      <c r="M91">
        <f>L91/L92</f>
        <v>0.97175769330841832</v>
      </c>
    </row>
    <row r="92" spans="2:13" x14ac:dyDescent="0.2">
      <c r="B92">
        <v>134.25800000000001</v>
      </c>
      <c r="H92" s="1"/>
      <c r="I92" s="1"/>
      <c r="L92">
        <v>211.38499999999999</v>
      </c>
    </row>
    <row r="93" spans="2:13" x14ac:dyDescent="0.2">
      <c r="B93">
        <v>85.671999999999997</v>
      </c>
      <c r="C93">
        <f>B93/B94</f>
        <v>1.1515672885639012</v>
      </c>
      <c r="H93" s="1"/>
      <c r="I93" s="1"/>
      <c r="L93">
        <v>202.6</v>
      </c>
      <c r="M93">
        <f>L93/L94</f>
        <v>1.2688670382664247</v>
      </c>
    </row>
    <row r="94" spans="2:13" x14ac:dyDescent="0.2">
      <c r="B94">
        <v>74.396000000000001</v>
      </c>
      <c r="H94" s="1"/>
      <c r="I94" s="1"/>
      <c r="L94">
        <v>159.66999999999999</v>
      </c>
    </row>
    <row r="95" spans="2:13" x14ac:dyDescent="0.2">
      <c r="B95">
        <v>19.443000000000001</v>
      </c>
      <c r="C95">
        <f>B95/B96</f>
        <v>0.24615131412366437</v>
      </c>
      <c r="H95" s="1"/>
      <c r="I95" s="1"/>
      <c r="L95">
        <v>141.03299999999999</v>
      </c>
      <c r="M95">
        <f>L95/L96</f>
        <v>0.64182928605235368</v>
      </c>
    </row>
    <row r="96" spans="2:13" x14ac:dyDescent="0.2">
      <c r="B96">
        <v>78.988</v>
      </c>
      <c r="H96" s="1"/>
      <c r="I96" s="1"/>
      <c r="L96">
        <v>219.73599999999999</v>
      </c>
    </row>
    <row r="97" spans="2:13" x14ac:dyDescent="0.2">
      <c r="B97">
        <v>91.933999999999997</v>
      </c>
      <c r="C97">
        <f>B97/B98</f>
        <v>2.9528489753966722</v>
      </c>
      <c r="H97" s="1"/>
      <c r="I97" s="1"/>
      <c r="L97">
        <v>115.425</v>
      </c>
      <c r="M97">
        <f>L97/L98</f>
        <v>0.64938535542490639</v>
      </c>
    </row>
    <row r="98" spans="2:13" x14ac:dyDescent="0.2">
      <c r="B98">
        <v>31.134</v>
      </c>
      <c r="H98" s="1"/>
      <c r="I98" s="1"/>
      <c r="L98">
        <v>177.745</v>
      </c>
    </row>
    <row r="99" spans="2:13" x14ac:dyDescent="0.2">
      <c r="B99">
        <v>158.29499999999999</v>
      </c>
      <c r="C99">
        <f>B99/B100</f>
        <v>0.65641716773792236</v>
      </c>
      <c r="H99" s="1"/>
      <c r="I99" s="1"/>
      <c r="L99">
        <v>248.39400000000001</v>
      </c>
      <c r="M99">
        <f>L99/L100</f>
        <v>1.4178225281687731</v>
      </c>
    </row>
    <row r="100" spans="2:13" x14ac:dyDescent="0.2">
      <c r="B100">
        <v>241.15</v>
      </c>
      <c r="H100" s="1"/>
      <c r="I100" s="1"/>
      <c r="L100">
        <v>175.19399999999999</v>
      </c>
    </row>
    <row r="101" spans="2:13" x14ac:dyDescent="0.2">
      <c r="B101">
        <v>22.428000000000001</v>
      </c>
      <c r="C101">
        <f>B101/B102</f>
        <v>0.32454959843716086</v>
      </c>
      <c r="H101" s="1"/>
      <c r="I101" s="1"/>
      <c r="L101">
        <v>172.59100000000001</v>
      </c>
      <c r="M101">
        <f>L101/L102</f>
        <v>0.67933165394001416</v>
      </c>
    </row>
    <row r="102" spans="2:13" x14ac:dyDescent="0.2">
      <c r="B102">
        <v>69.105000000000004</v>
      </c>
      <c r="H102" s="1"/>
      <c r="I102" s="1"/>
      <c r="L102">
        <v>254.06</v>
      </c>
    </row>
    <row r="103" spans="2:13" x14ac:dyDescent="0.2">
      <c r="B103">
        <v>237.94</v>
      </c>
      <c r="C103">
        <f>B103/B104</f>
        <v>2.07109656529081</v>
      </c>
      <c r="H103" s="1"/>
      <c r="I103" s="1"/>
      <c r="L103">
        <v>200.429</v>
      </c>
      <c r="M103">
        <f>L103/L104</f>
        <v>1.2344119530942057</v>
      </c>
    </row>
    <row r="104" spans="2:13" x14ac:dyDescent="0.2">
      <c r="B104">
        <v>114.886</v>
      </c>
      <c r="H104" s="1"/>
      <c r="I104" s="1"/>
      <c r="L104">
        <v>162.36799999999999</v>
      </c>
    </row>
    <row r="105" spans="2:13" x14ac:dyDescent="0.2">
      <c r="B105">
        <v>160.07300000000001</v>
      </c>
      <c r="C105">
        <f>B105/B106</f>
        <v>3.1102669723701086</v>
      </c>
      <c r="H105" s="1"/>
      <c r="I105" s="1"/>
      <c r="L105">
        <v>252.768</v>
      </c>
      <c r="M105">
        <f>L105/L106</f>
        <v>1.1576170586942185</v>
      </c>
    </row>
    <row r="106" spans="2:13" x14ac:dyDescent="0.2">
      <c r="B106">
        <v>51.466000000000001</v>
      </c>
      <c r="H106" s="1"/>
      <c r="I106" s="1"/>
      <c r="L106">
        <v>218.352</v>
      </c>
    </row>
    <row r="107" spans="2:13" x14ac:dyDescent="0.2">
      <c r="B107">
        <v>238.11799999999999</v>
      </c>
      <c r="C107">
        <f>B107/B108</f>
        <v>1.8818350653969258</v>
      </c>
      <c r="H107" s="1"/>
      <c r="I107" s="1"/>
      <c r="L107">
        <v>114.114</v>
      </c>
      <c r="M107">
        <f>L107/L108</f>
        <v>0.64493412984135778</v>
      </c>
    </row>
    <row r="108" spans="2:13" x14ac:dyDescent="0.2">
      <c r="B108">
        <v>126.535</v>
      </c>
      <c r="H108" s="1"/>
      <c r="I108" s="1"/>
      <c r="L108">
        <v>176.93899999999999</v>
      </c>
    </row>
    <row r="109" spans="2:13" x14ac:dyDescent="0.2">
      <c r="B109">
        <v>92.191999999999993</v>
      </c>
      <c r="C109">
        <f>B109/B110</f>
        <v>3.2119290666480853</v>
      </c>
      <c r="H109" s="1"/>
      <c r="I109" s="1"/>
      <c r="L109">
        <v>254.28100000000001</v>
      </c>
      <c r="M109">
        <f>L109/L110</f>
        <v>1.6616958013396503</v>
      </c>
    </row>
    <row r="110" spans="2:13" x14ac:dyDescent="0.2">
      <c r="B110">
        <v>28.702999999999999</v>
      </c>
      <c r="H110" s="1"/>
      <c r="I110" s="1"/>
      <c r="L110">
        <v>153.02500000000001</v>
      </c>
    </row>
    <row r="111" spans="2:13" x14ac:dyDescent="0.2">
      <c r="B111">
        <v>204.19900000000001</v>
      </c>
      <c r="C111">
        <f>B111/B112</f>
        <v>0.9947582511265376</v>
      </c>
      <c r="H111" s="1"/>
      <c r="I111" s="1"/>
      <c r="L111">
        <v>119.94</v>
      </c>
      <c r="M111">
        <f>L111/L112</f>
        <v>0.50948974563743565</v>
      </c>
    </row>
    <row r="112" spans="2:13" x14ac:dyDescent="0.2">
      <c r="B112">
        <v>205.27500000000001</v>
      </c>
      <c r="H112" s="1"/>
      <c r="I112" s="1"/>
      <c r="L112">
        <v>235.41200000000001</v>
      </c>
    </row>
    <row r="113" spans="2:13" x14ac:dyDescent="0.2">
      <c r="B113">
        <v>91.994</v>
      </c>
      <c r="C113">
        <f>B113/B114</f>
        <v>0.47862189525821258</v>
      </c>
      <c r="H113" s="1"/>
      <c r="I113" s="1"/>
      <c r="L113">
        <v>220.63900000000001</v>
      </c>
      <c r="M113">
        <f>L113/L114</f>
        <v>1.0088291237631912</v>
      </c>
    </row>
    <row r="114" spans="2:13" x14ac:dyDescent="0.2">
      <c r="B114">
        <v>192.20599999999999</v>
      </c>
      <c r="H114" s="1"/>
      <c r="I114" s="1"/>
      <c r="L114">
        <v>218.708</v>
      </c>
    </row>
    <row r="115" spans="2:13" x14ac:dyDescent="0.2">
      <c r="B115">
        <v>101.036</v>
      </c>
      <c r="C115">
        <f>B115/B116</f>
        <v>0.62881824292364763</v>
      </c>
      <c r="H115" s="1"/>
      <c r="I115" s="1"/>
      <c r="L115">
        <v>167.721</v>
      </c>
      <c r="M115">
        <f>L115/L116</f>
        <v>0.7558949721476087</v>
      </c>
    </row>
    <row r="116" spans="2:13" x14ac:dyDescent="0.2">
      <c r="B116">
        <v>160.67599999999999</v>
      </c>
      <c r="H116" s="1"/>
      <c r="I116" s="1"/>
      <c r="L116">
        <v>221.88399999999999</v>
      </c>
    </row>
    <row r="117" spans="2:13" x14ac:dyDescent="0.2">
      <c r="B117">
        <v>30.462</v>
      </c>
      <c r="C117">
        <f>B117/B118</f>
        <v>0.47099387717236685</v>
      </c>
      <c r="H117" s="1"/>
      <c r="I117" s="1"/>
      <c r="L117">
        <v>130.49299999999999</v>
      </c>
      <c r="M117">
        <f>L117/L118</f>
        <v>0.59629409614330098</v>
      </c>
    </row>
    <row r="118" spans="2:13" x14ac:dyDescent="0.2">
      <c r="B118">
        <v>64.676000000000002</v>
      </c>
      <c r="H118" s="1"/>
      <c r="I118" s="1"/>
      <c r="L118">
        <v>218.84</v>
      </c>
    </row>
    <row r="119" spans="2:13" x14ac:dyDescent="0.2">
      <c r="B119">
        <v>16.484999999999999</v>
      </c>
      <c r="C119">
        <f>B119/B120</f>
        <v>0.36239530435929568</v>
      </c>
      <c r="H119" s="1"/>
      <c r="I119" s="1"/>
      <c r="L119">
        <v>130.053</v>
      </c>
      <c r="M119">
        <f>L119/L120</f>
        <v>0.98449671085003143</v>
      </c>
    </row>
    <row r="120" spans="2:13" x14ac:dyDescent="0.2">
      <c r="B120">
        <v>45.488999999999997</v>
      </c>
      <c r="H120" s="1"/>
      <c r="I120" s="1"/>
      <c r="L120">
        <v>132.101</v>
      </c>
    </row>
    <row r="121" spans="2:13" x14ac:dyDescent="0.2">
      <c r="B121">
        <v>194.81299999999999</v>
      </c>
      <c r="C121">
        <f>B121/B122</f>
        <v>1.0250618258353064</v>
      </c>
      <c r="H121" s="1"/>
      <c r="I121" s="1"/>
      <c r="L121">
        <v>222.22399999999999</v>
      </c>
      <c r="M121">
        <f>L121/L122</f>
        <v>1.2061527773254741</v>
      </c>
    </row>
    <row r="122" spans="2:13" x14ac:dyDescent="0.2">
      <c r="B122">
        <v>190.05</v>
      </c>
      <c r="H122" s="1"/>
      <c r="I122" s="1"/>
      <c r="L122">
        <v>184.24199999999999</v>
      </c>
    </row>
    <row r="123" spans="2:13" x14ac:dyDescent="0.2">
      <c r="B123">
        <v>84.48</v>
      </c>
      <c r="C123">
        <f>B123/B124</f>
        <v>0.84488448844884501</v>
      </c>
      <c r="H123" s="1"/>
      <c r="I123" s="1"/>
      <c r="L123">
        <v>193.82900000000001</v>
      </c>
      <c r="M123">
        <f>L123/L124</f>
        <v>1.657408911729245</v>
      </c>
    </row>
    <row r="124" spans="2:13" x14ac:dyDescent="0.2">
      <c r="B124">
        <v>99.99</v>
      </c>
      <c r="H124" s="1"/>
      <c r="I124" s="1"/>
      <c r="L124">
        <v>116.947</v>
      </c>
    </row>
    <row r="125" spans="2:13" x14ac:dyDescent="0.2">
      <c r="B125">
        <v>77.207999999999998</v>
      </c>
      <c r="C125">
        <f>B125/B126</f>
        <v>1.1520487033334328</v>
      </c>
      <c r="H125" s="1"/>
      <c r="I125" s="1"/>
      <c r="L125">
        <v>157.04599999999999</v>
      </c>
      <c r="M125">
        <f>L125/L126</f>
        <v>4.6318055801333093</v>
      </c>
    </row>
    <row r="126" spans="2:13" x14ac:dyDescent="0.2">
      <c r="B126">
        <v>67.018000000000001</v>
      </c>
      <c r="H126" s="1"/>
      <c r="I126" s="1"/>
      <c r="L126">
        <v>33.905999999999999</v>
      </c>
    </row>
    <row r="127" spans="2:13" x14ac:dyDescent="0.2">
      <c r="B127">
        <v>19.925999999999998</v>
      </c>
      <c r="C127">
        <f>B127/B128</f>
        <v>0.22600292626492904</v>
      </c>
      <c r="H127" s="1"/>
      <c r="I127" s="1"/>
      <c r="L127">
        <v>190.69499999999999</v>
      </c>
      <c r="M127">
        <f>L127/L128</f>
        <v>1.4813333126184631</v>
      </c>
    </row>
    <row r="128" spans="2:13" x14ac:dyDescent="0.2">
      <c r="B128">
        <v>88.167000000000002</v>
      </c>
      <c r="H128" s="1"/>
      <c r="I128" s="1"/>
      <c r="L128">
        <v>128.732</v>
      </c>
    </row>
    <row r="129" spans="2:16" x14ac:dyDescent="0.2">
      <c r="B129">
        <v>71.588999999999999</v>
      </c>
      <c r="C129">
        <f>B129/B130</f>
        <v>1.9547552084755482</v>
      </c>
      <c r="H129" s="1"/>
      <c r="I129" s="1"/>
      <c r="L129">
        <v>193.99700000000001</v>
      </c>
      <c r="M129">
        <f>L129/L130</f>
        <v>1.2452068423248501</v>
      </c>
    </row>
    <row r="130" spans="2:16" x14ac:dyDescent="0.2">
      <c r="B130">
        <v>36.622999999999998</v>
      </c>
      <c r="H130" s="1"/>
      <c r="I130" s="1"/>
      <c r="L130">
        <v>155.79499999999999</v>
      </c>
    </row>
    <row r="131" spans="2:16" x14ac:dyDescent="0.2">
      <c r="B131">
        <v>107.75700000000001</v>
      </c>
      <c r="C131">
        <f>B131/B132</f>
        <v>11.144585789636984</v>
      </c>
      <c r="H131" s="1"/>
      <c r="I131" s="1"/>
      <c r="L131">
        <v>216.316</v>
      </c>
      <c r="M131">
        <f>L131/L132</f>
        <v>1.0515375715799606</v>
      </c>
    </row>
    <row r="132" spans="2:16" x14ac:dyDescent="0.2">
      <c r="B132">
        <v>9.6690000000000005</v>
      </c>
      <c r="H132" s="1"/>
      <c r="I132" s="1"/>
      <c r="L132">
        <v>205.714</v>
      </c>
    </row>
    <row r="133" spans="2:16" x14ac:dyDescent="0.2">
      <c r="B133">
        <v>106.66200000000001</v>
      </c>
      <c r="C133">
        <f>B133/B134</f>
        <v>0.90718264937274085</v>
      </c>
      <c r="H133" s="1"/>
      <c r="I133" s="1"/>
      <c r="L133">
        <v>189.38900000000001</v>
      </c>
      <c r="M133">
        <f>L133/L134</f>
        <v>1.3342233368792578</v>
      </c>
    </row>
    <row r="134" spans="2:16" x14ac:dyDescent="0.2">
      <c r="B134">
        <v>117.575</v>
      </c>
      <c r="H134" s="1"/>
      <c r="I134" s="1"/>
      <c r="L134">
        <v>141.947</v>
      </c>
    </row>
    <row r="135" spans="2:16" x14ac:dyDescent="0.2">
      <c r="B135">
        <v>89.537999999999997</v>
      </c>
      <c r="C135">
        <f>B135/B136</f>
        <v>0.91204302608660215</v>
      </c>
      <c r="H135" s="1"/>
      <c r="I135" s="1"/>
      <c r="L135">
        <v>215.227</v>
      </c>
      <c r="M135">
        <f>L135/L136</f>
        <v>1.0779189558719682</v>
      </c>
    </row>
    <row r="136" spans="2:16" x14ac:dyDescent="0.2">
      <c r="B136">
        <v>98.173000000000002</v>
      </c>
      <c r="H136" s="1"/>
      <c r="I136" s="1"/>
      <c r="L136">
        <v>199.66900000000001</v>
      </c>
    </row>
    <row r="137" spans="2:16" x14ac:dyDescent="0.2">
      <c r="B137">
        <v>70.900000000000006</v>
      </c>
      <c r="C137">
        <f>B137/B138</f>
        <v>1.7235511474134577</v>
      </c>
      <c r="H137" s="1"/>
      <c r="I137" s="1"/>
      <c r="L137">
        <v>195.63499999999999</v>
      </c>
      <c r="M137">
        <f>L137/L138</f>
        <v>1.1094759287930087</v>
      </c>
    </row>
    <row r="138" spans="2:16" x14ac:dyDescent="0.2">
      <c r="B138">
        <v>41.136000000000003</v>
      </c>
      <c r="H138" s="1"/>
      <c r="I138" s="1"/>
      <c r="L138">
        <v>176.33099999999999</v>
      </c>
    </row>
    <row r="139" spans="2:16" x14ac:dyDescent="0.2">
      <c r="B139">
        <v>181.52600000000001</v>
      </c>
      <c r="C139">
        <f>B139/B140</f>
        <v>2.1876400973752084</v>
      </c>
      <c r="H139" s="1"/>
      <c r="I139" s="1"/>
      <c r="L139">
        <v>161.06899999999999</v>
      </c>
      <c r="M139">
        <f>L139/L140</f>
        <v>4.4286224910640639</v>
      </c>
      <c r="P139" s="1"/>
    </row>
    <row r="140" spans="2:16" x14ac:dyDescent="0.2">
      <c r="B140">
        <v>82.977999999999994</v>
      </c>
      <c r="H140" s="1"/>
      <c r="I140" s="1"/>
      <c r="L140">
        <v>36.369999999999997</v>
      </c>
      <c r="P140" s="1"/>
    </row>
    <row r="141" spans="2:16" x14ac:dyDescent="0.2">
      <c r="B141">
        <v>122.673</v>
      </c>
      <c r="C141">
        <f>B141/B142</f>
        <v>0.66575311241601631</v>
      </c>
      <c r="H141" s="1"/>
      <c r="I141" s="1"/>
      <c r="L141">
        <v>106.16500000000001</v>
      </c>
      <c r="M141">
        <f>L141/L142</f>
        <v>1.1121994657168299</v>
      </c>
      <c r="P141" s="1"/>
    </row>
    <row r="142" spans="2:16" x14ac:dyDescent="0.2">
      <c r="B142">
        <v>184.262</v>
      </c>
      <c r="H142" s="1"/>
      <c r="I142" s="1"/>
      <c r="L142">
        <v>95.454999999999998</v>
      </c>
      <c r="P142" s="1"/>
    </row>
    <row r="143" spans="2:16" x14ac:dyDescent="0.2">
      <c r="B143">
        <v>95.4</v>
      </c>
      <c r="C143">
        <f>B143/B144</f>
        <v>0.48434263433654201</v>
      </c>
      <c r="H143" s="1"/>
      <c r="I143" s="1"/>
      <c r="L143">
        <v>143.40899999999999</v>
      </c>
      <c r="M143">
        <f>L143/L144</f>
        <v>0.57929922926529753</v>
      </c>
      <c r="P143" s="1"/>
    </row>
    <row r="144" spans="2:16" x14ac:dyDescent="0.2">
      <c r="B144">
        <v>196.96799999999999</v>
      </c>
      <c r="H144" s="1"/>
      <c r="I144" s="1"/>
      <c r="L144">
        <v>247.55600000000001</v>
      </c>
      <c r="P144" s="1"/>
    </row>
    <row r="145" spans="2:16" x14ac:dyDescent="0.2">
      <c r="B145">
        <v>55.685000000000002</v>
      </c>
      <c r="C145">
        <f>B145/B146</f>
        <v>23.09622563251763</v>
      </c>
      <c r="H145" s="1"/>
      <c r="I145" s="1"/>
      <c r="L145">
        <v>123.43300000000001</v>
      </c>
      <c r="M145">
        <f>L145/L146</f>
        <v>0.5113129857003198</v>
      </c>
      <c r="P145" s="1"/>
    </row>
    <row r="146" spans="2:16" x14ac:dyDescent="0.2">
      <c r="B146">
        <v>2.411</v>
      </c>
      <c r="H146" s="1"/>
      <c r="I146" s="1"/>
      <c r="L146">
        <v>241.404</v>
      </c>
      <c r="P146" s="1"/>
    </row>
    <row r="147" spans="2:16" x14ac:dyDescent="0.2">
      <c r="B147">
        <v>53.475000000000001</v>
      </c>
      <c r="C147">
        <f>B147/B148</f>
        <v>0.4108878558530869</v>
      </c>
      <c r="H147" s="1"/>
      <c r="I147" s="1"/>
      <c r="L147">
        <v>157.29400000000001</v>
      </c>
      <c r="M147">
        <f>L147/L148</f>
        <v>0.79500839010977908</v>
      </c>
      <c r="P147" s="1"/>
    </row>
    <row r="148" spans="2:16" x14ac:dyDescent="0.2">
      <c r="B148">
        <v>130.14500000000001</v>
      </c>
      <c r="H148" s="1"/>
      <c r="I148" s="1"/>
      <c r="L148">
        <v>197.852</v>
      </c>
      <c r="P148" s="1"/>
    </row>
    <row r="149" spans="2:16" x14ac:dyDescent="0.2">
      <c r="B149">
        <v>67.453999999999994</v>
      </c>
      <c r="C149">
        <f>B149/B150</f>
        <v>1.0694591980720751</v>
      </c>
      <c r="H149" s="1"/>
      <c r="I149" s="1"/>
      <c r="L149">
        <v>181.48699999999999</v>
      </c>
      <c r="M149">
        <f>L149/L150</f>
        <v>0.8235334156169456</v>
      </c>
      <c r="P149" s="1"/>
    </row>
    <row r="150" spans="2:16" x14ac:dyDescent="0.2">
      <c r="B150">
        <v>63.073</v>
      </c>
      <c r="H150" s="1"/>
      <c r="I150" s="1"/>
      <c r="L150">
        <v>220.376</v>
      </c>
      <c r="P150" s="1"/>
    </row>
    <row r="151" spans="2:16" x14ac:dyDescent="0.2">
      <c r="B151">
        <v>18.274000000000001</v>
      </c>
      <c r="C151">
        <f>B151/B152</f>
        <v>0.37503591511718593</v>
      </c>
      <c r="H151" s="1"/>
      <c r="I151" s="1"/>
      <c r="L151">
        <v>114.145</v>
      </c>
      <c r="M151">
        <f>L151/L152</f>
        <v>1.1132730588797533</v>
      </c>
      <c r="P151" s="1"/>
    </row>
    <row r="152" spans="2:16" x14ac:dyDescent="0.2">
      <c r="B152">
        <v>48.725999999999999</v>
      </c>
      <c r="H152" s="1"/>
      <c r="I152" s="1"/>
      <c r="L152">
        <v>102.53100000000001</v>
      </c>
      <c r="P152" s="1"/>
    </row>
    <row r="153" spans="2:16" x14ac:dyDescent="0.2">
      <c r="B153">
        <v>52.168999999999997</v>
      </c>
      <c r="C153">
        <f>B153/B154</f>
        <v>21.700915141430947</v>
      </c>
      <c r="H153" s="1"/>
      <c r="I153" s="1"/>
      <c r="L153">
        <v>158.65799999999999</v>
      </c>
      <c r="M153">
        <f>L153/L154</f>
        <v>1.2233822712972673</v>
      </c>
      <c r="P153" s="1"/>
    </row>
    <row r="154" spans="2:16" x14ac:dyDescent="0.2">
      <c r="B154">
        <v>2.4039999999999999</v>
      </c>
      <c r="H154" s="1"/>
      <c r="I154" s="1"/>
      <c r="L154">
        <v>129.68799999999999</v>
      </c>
      <c r="P154" s="1"/>
    </row>
    <row r="155" spans="2:16" x14ac:dyDescent="0.2">
      <c r="B155">
        <v>109.435</v>
      </c>
      <c r="C155">
        <f>B155/B156</f>
        <v>0.62979098087060603</v>
      </c>
      <c r="H155" s="1"/>
      <c r="I155" s="1"/>
      <c r="L155">
        <v>157.40700000000001</v>
      </c>
      <c r="M155">
        <f>L155/L156</f>
        <v>1.0760517356886015</v>
      </c>
      <c r="P155" s="1"/>
    </row>
    <row r="156" spans="2:16" x14ac:dyDescent="0.2">
      <c r="B156">
        <v>173.76400000000001</v>
      </c>
      <c r="H156" s="1"/>
      <c r="I156" s="1"/>
      <c r="L156">
        <v>146.28200000000001</v>
      </c>
      <c r="P156" s="1"/>
    </row>
    <row r="157" spans="2:16" x14ac:dyDescent="0.2">
      <c r="B157">
        <v>185.048</v>
      </c>
      <c r="C157">
        <f>B157/B158</f>
        <v>2.1759089412539394</v>
      </c>
      <c r="H157" s="1"/>
      <c r="I157" s="1"/>
      <c r="L157">
        <v>100.047</v>
      </c>
      <c r="M157">
        <f>L157/L158</f>
        <v>0.45661669062778121</v>
      </c>
      <c r="P157" s="1"/>
    </row>
    <row r="158" spans="2:16" x14ac:dyDescent="0.2">
      <c r="B158">
        <v>85.043999999999997</v>
      </c>
      <c r="H158" s="1"/>
      <c r="I158" s="1"/>
      <c r="L158">
        <v>219.10499999999999</v>
      </c>
      <c r="P158" s="1"/>
    </row>
    <row r="159" spans="2:16" x14ac:dyDescent="0.2">
      <c r="B159">
        <v>172.04499999999999</v>
      </c>
      <c r="C159">
        <f>B159/B160</f>
        <v>1.5122708014696833</v>
      </c>
      <c r="H159" s="1"/>
      <c r="I159" s="1"/>
      <c r="L159">
        <v>243.67099999999999</v>
      </c>
      <c r="M159">
        <f>L159/L160</f>
        <v>1.2150076539134684</v>
      </c>
      <c r="P159" s="1"/>
    </row>
    <row r="160" spans="2:16" x14ac:dyDescent="0.2">
      <c r="B160">
        <v>113.76600000000001</v>
      </c>
      <c r="H160" s="1"/>
      <c r="I160" s="1"/>
      <c r="L160">
        <v>200.55099999999999</v>
      </c>
      <c r="P160" s="1"/>
    </row>
    <row r="161" spans="2:16" x14ac:dyDescent="0.2">
      <c r="B161">
        <v>93.438000000000002</v>
      </c>
      <c r="C161">
        <f>B161/B162</f>
        <v>0.52758533073600411</v>
      </c>
      <c r="H161" s="1"/>
      <c r="I161" s="1"/>
      <c r="L161">
        <v>205.42599999999999</v>
      </c>
      <c r="M161">
        <f>L161/L162</f>
        <v>1.8087414373007906</v>
      </c>
      <c r="P161" s="1"/>
    </row>
    <row r="162" spans="2:16" x14ac:dyDescent="0.2">
      <c r="B162">
        <v>177.10499999999999</v>
      </c>
      <c r="H162" s="1"/>
      <c r="I162" s="1"/>
      <c r="L162">
        <v>113.574</v>
      </c>
      <c r="P162" s="1"/>
    </row>
    <row r="163" spans="2:16" x14ac:dyDescent="0.2">
      <c r="B163">
        <v>194.72300000000001</v>
      </c>
      <c r="C163">
        <f>B163/B164</f>
        <v>1.2330718035423673</v>
      </c>
      <c r="H163" s="1"/>
      <c r="I163" s="1"/>
      <c r="L163">
        <v>134.23500000000001</v>
      </c>
      <c r="M163">
        <f>L163/L164</f>
        <v>0.94963708137017699</v>
      </c>
      <c r="P163" s="1"/>
    </row>
    <row r="164" spans="2:16" x14ac:dyDescent="0.2">
      <c r="B164">
        <v>157.917</v>
      </c>
      <c r="H164" s="1"/>
      <c r="I164" s="1"/>
      <c r="L164">
        <v>141.35400000000001</v>
      </c>
      <c r="P164" s="1"/>
    </row>
    <row r="165" spans="2:16" x14ac:dyDescent="0.2">
      <c r="B165">
        <v>175.535</v>
      </c>
      <c r="C165">
        <f>B165/B166</f>
        <v>1.3185727699530516</v>
      </c>
      <c r="H165" s="1"/>
      <c r="I165" s="1"/>
      <c r="L165">
        <v>226.887</v>
      </c>
      <c r="M165">
        <f>L165/L166</f>
        <v>1.3158819640185127</v>
      </c>
      <c r="P165" s="1"/>
    </row>
    <row r="166" spans="2:16" x14ac:dyDescent="0.2">
      <c r="B166">
        <v>133.125</v>
      </c>
      <c r="H166" s="1"/>
      <c r="I166" s="1"/>
      <c r="L166">
        <v>172.422</v>
      </c>
      <c r="P166" s="1"/>
    </row>
    <row r="167" spans="2:16" x14ac:dyDescent="0.2">
      <c r="B167">
        <v>52.195</v>
      </c>
      <c r="C167">
        <f>B167/B168</f>
        <v>0.39676024111954877</v>
      </c>
      <c r="H167" s="1"/>
      <c r="I167" s="1"/>
      <c r="L167">
        <v>136.38200000000001</v>
      </c>
      <c r="M167">
        <f>L167/L168</f>
        <v>0.58165332468983633</v>
      </c>
      <c r="P167" s="1"/>
    </row>
    <row r="168" spans="2:16" x14ac:dyDescent="0.2">
      <c r="B168">
        <v>131.553</v>
      </c>
      <c r="H168" s="1"/>
      <c r="I168" s="1"/>
      <c r="L168">
        <v>234.47300000000001</v>
      </c>
      <c r="P168" s="1"/>
    </row>
    <row r="169" spans="2:16" x14ac:dyDescent="0.2">
      <c r="B169">
        <v>77.887</v>
      </c>
      <c r="C169">
        <f>B169/B170</f>
        <v>2.6746909340659339</v>
      </c>
      <c r="H169" s="1"/>
      <c r="I169" s="1"/>
      <c r="L169">
        <v>98.358999999999995</v>
      </c>
      <c r="M169">
        <f>L169/L170</f>
        <v>0.45614921926086011</v>
      </c>
      <c r="P169" s="1"/>
    </row>
    <row r="170" spans="2:16" x14ac:dyDescent="0.2">
      <c r="B170">
        <v>29.12</v>
      </c>
      <c r="H170" s="1"/>
      <c r="I170" s="1"/>
      <c r="L170">
        <v>215.62899999999999</v>
      </c>
      <c r="P170" s="1"/>
    </row>
    <row r="171" spans="2:16" x14ac:dyDescent="0.2">
      <c r="B171">
        <v>169.93100000000001</v>
      </c>
      <c r="C171">
        <f>B171/B172</f>
        <v>1.5046930065347903</v>
      </c>
      <c r="H171" s="1"/>
      <c r="I171" s="1"/>
      <c r="L171">
        <v>166.601</v>
      </c>
      <c r="M171">
        <f>L171/L172</f>
        <v>0.94622562745287364</v>
      </c>
      <c r="P171" s="1"/>
    </row>
    <row r="172" spans="2:16" x14ac:dyDescent="0.2">
      <c r="B172">
        <v>112.934</v>
      </c>
      <c r="H172" s="1"/>
      <c r="I172" s="1"/>
      <c r="L172">
        <v>176.06899999999999</v>
      </c>
      <c r="P172" s="1"/>
    </row>
    <row r="173" spans="2:16" x14ac:dyDescent="0.2">
      <c r="B173">
        <v>166.20699999999999</v>
      </c>
      <c r="C173">
        <f>B173/B174</f>
        <v>1.5858992586090093</v>
      </c>
      <c r="H173" s="1"/>
      <c r="I173" s="1"/>
      <c r="L173">
        <v>158.18299999999999</v>
      </c>
      <c r="M173">
        <f>L173/L174</f>
        <v>1.0105861007117027</v>
      </c>
      <c r="P173" s="1"/>
    </row>
    <row r="174" spans="2:16" x14ac:dyDescent="0.2">
      <c r="B174">
        <v>104.803</v>
      </c>
      <c r="H174" s="1"/>
      <c r="I174" s="1"/>
      <c r="L174">
        <v>156.52600000000001</v>
      </c>
    </row>
    <row r="175" spans="2:16" x14ac:dyDescent="0.2">
      <c r="B175">
        <v>228.863</v>
      </c>
      <c r="C175">
        <f>B175/B176</f>
        <v>3.5914162416633975</v>
      </c>
      <c r="H175" s="1"/>
      <c r="I175" s="1"/>
      <c r="L175">
        <v>255</v>
      </c>
      <c r="M175">
        <f>L175/L176</f>
        <v>1</v>
      </c>
    </row>
    <row r="176" spans="2:16" x14ac:dyDescent="0.2">
      <c r="B176">
        <v>63.725000000000001</v>
      </c>
      <c r="H176" s="1"/>
      <c r="I176" s="1"/>
      <c r="L176">
        <v>255</v>
      </c>
    </row>
    <row r="177" spans="2:13" x14ac:dyDescent="0.2">
      <c r="B177">
        <v>188.416</v>
      </c>
      <c r="C177">
        <f>B177/B178</f>
        <v>2.6556914923606025</v>
      </c>
      <c r="H177" s="1"/>
      <c r="I177" s="1"/>
      <c r="L177">
        <v>139.745</v>
      </c>
      <c r="M177">
        <f>L177/L178</f>
        <v>0.63782251696737058</v>
      </c>
    </row>
    <row r="178" spans="2:13" x14ac:dyDescent="0.2">
      <c r="B178">
        <v>70.947999999999993</v>
      </c>
      <c r="H178" s="1"/>
      <c r="I178" s="1"/>
      <c r="L178">
        <v>219.09700000000001</v>
      </c>
    </row>
    <row r="179" spans="2:13" x14ac:dyDescent="0.2">
      <c r="B179">
        <v>14.606</v>
      </c>
      <c r="C179">
        <f>B179/B180</f>
        <v>0.50207968100099687</v>
      </c>
      <c r="H179" s="1"/>
      <c r="I179" s="1"/>
      <c r="L179">
        <v>186.357</v>
      </c>
      <c r="M179">
        <f>L179/L180</f>
        <v>1.281103488100312</v>
      </c>
    </row>
    <row r="180" spans="2:13" x14ac:dyDescent="0.2">
      <c r="B180">
        <v>29.091000000000001</v>
      </c>
      <c r="H180" s="1"/>
      <c r="I180" s="1"/>
      <c r="L180">
        <v>145.46600000000001</v>
      </c>
    </row>
    <row r="181" spans="2:13" x14ac:dyDescent="0.2">
      <c r="B181">
        <v>51.817</v>
      </c>
      <c r="C181">
        <f>B181/B182</f>
        <v>0.7724657125819917</v>
      </c>
      <c r="H181" s="1"/>
      <c r="I181" s="1"/>
      <c r="L181">
        <v>208.06800000000001</v>
      </c>
      <c r="M181">
        <f>L181/L182</f>
        <v>0.84327163520967507</v>
      </c>
    </row>
    <row r="182" spans="2:13" x14ac:dyDescent="0.2">
      <c r="B182">
        <v>67.08</v>
      </c>
      <c r="H182" s="1"/>
      <c r="I182" s="1"/>
      <c r="L182">
        <v>246.739</v>
      </c>
    </row>
    <row r="183" spans="2:13" x14ac:dyDescent="0.2">
      <c r="B183">
        <v>221.477</v>
      </c>
      <c r="C183">
        <f>B183/B184</f>
        <v>3.1680756411906907</v>
      </c>
      <c r="H183" s="1"/>
      <c r="I183" s="1"/>
      <c r="L183">
        <v>255</v>
      </c>
      <c r="M183">
        <f>L183/L184</f>
        <v>1.0286654779865587</v>
      </c>
    </row>
    <row r="184" spans="2:13" x14ac:dyDescent="0.2">
      <c r="B184">
        <v>69.909000000000006</v>
      </c>
      <c r="H184" s="1"/>
      <c r="I184" s="1"/>
      <c r="L184">
        <v>247.89400000000001</v>
      </c>
    </row>
    <row r="185" spans="2:13" x14ac:dyDescent="0.2">
      <c r="B185">
        <v>81.385999999999996</v>
      </c>
      <c r="C185">
        <f>B185/B186</f>
        <v>1.7744685490025072</v>
      </c>
      <c r="H185" s="1"/>
      <c r="I185" s="1"/>
      <c r="L185">
        <v>252.29400000000001</v>
      </c>
      <c r="M185">
        <f>L185/L186</f>
        <v>0.98997834003013563</v>
      </c>
    </row>
    <row r="186" spans="2:13" x14ac:dyDescent="0.2">
      <c r="B186">
        <v>45.865000000000002</v>
      </c>
      <c r="H186" s="1"/>
      <c r="I186" s="1"/>
      <c r="L186">
        <v>254.84800000000001</v>
      </c>
    </row>
    <row r="187" spans="2:13" x14ac:dyDescent="0.2">
      <c r="B187">
        <v>49.661000000000001</v>
      </c>
      <c r="C187">
        <f>B187/B188</f>
        <v>1.5989246273221933</v>
      </c>
      <c r="H187" s="1"/>
      <c r="I187" s="1"/>
      <c r="L187">
        <v>77.039000000000001</v>
      </c>
      <c r="M187">
        <f>L187/L188</f>
        <v>0.46205841780123558</v>
      </c>
    </row>
    <row r="188" spans="2:13" x14ac:dyDescent="0.2">
      <c r="B188">
        <v>31.059000000000001</v>
      </c>
      <c r="H188" s="1"/>
      <c r="I188" s="1"/>
      <c r="L188">
        <v>166.73</v>
      </c>
    </row>
    <row r="189" spans="2:13" x14ac:dyDescent="0.2">
      <c r="B189">
        <v>118.38</v>
      </c>
      <c r="C189">
        <f>B189/B190</f>
        <v>2.6732002529130159</v>
      </c>
      <c r="H189" s="1"/>
      <c r="I189" s="1"/>
      <c r="L189">
        <v>129.917</v>
      </c>
      <c r="M189">
        <f>L189/L190</f>
        <v>0.79573824311246677</v>
      </c>
    </row>
    <row r="190" spans="2:13" x14ac:dyDescent="0.2">
      <c r="B190">
        <v>44.283999999999999</v>
      </c>
      <c r="H190" s="1"/>
      <c r="I190" s="1"/>
      <c r="L190">
        <v>163.26599999999999</v>
      </c>
    </row>
    <row r="191" spans="2:13" x14ac:dyDescent="0.2">
      <c r="B191">
        <v>58.848999999999997</v>
      </c>
      <c r="C191">
        <f>B191/B192</f>
        <v>0.51453127459037895</v>
      </c>
      <c r="G191" s="1"/>
      <c r="H191" s="1"/>
      <c r="I191" s="1"/>
      <c r="L191">
        <v>230.077</v>
      </c>
      <c r="M191">
        <f>L191/L192</f>
        <v>0.90770183688928163</v>
      </c>
    </row>
    <row r="192" spans="2:13" x14ac:dyDescent="0.2">
      <c r="B192">
        <v>114.374</v>
      </c>
      <c r="G192" s="1"/>
      <c r="H192" s="1"/>
      <c r="I192" s="1"/>
      <c r="L192">
        <v>253.47200000000001</v>
      </c>
    </row>
    <row r="193" spans="2:13" x14ac:dyDescent="0.2">
      <c r="B193">
        <v>17.091999999999999</v>
      </c>
      <c r="C193">
        <f>B193/B194</f>
        <v>0.38916211293260466</v>
      </c>
      <c r="G193" s="1"/>
      <c r="H193" s="1"/>
      <c r="I193" s="1"/>
      <c r="L193">
        <v>252.07900000000001</v>
      </c>
      <c r="M193">
        <f>L193/L194</f>
        <v>1.0156858162829492</v>
      </c>
    </row>
    <row r="194" spans="2:13" x14ac:dyDescent="0.2">
      <c r="B194">
        <v>43.92</v>
      </c>
      <c r="G194" s="1"/>
      <c r="H194" s="1"/>
      <c r="I194" s="1"/>
      <c r="L194">
        <v>248.18600000000001</v>
      </c>
    </row>
    <row r="195" spans="2:13" x14ac:dyDescent="0.2">
      <c r="B195">
        <v>14.884</v>
      </c>
      <c r="C195">
        <f>B195/B196</f>
        <v>0.57226344726825329</v>
      </c>
      <c r="G195" s="1"/>
      <c r="H195" s="1"/>
      <c r="I195" s="1"/>
      <c r="L195">
        <v>209.44300000000001</v>
      </c>
      <c r="M195">
        <f>L195/L196</f>
        <v>1.4153275398359262</v>
      </c>
    </row>
    <row r="196" spans="2:13" x14ac:dyDescent="0.2">
      <c r="B196">
        <v>26.009</v>
      </c>
      <c r="G196" s="1"/>
      <c r="H196" s="1"/>
      <c r="I196" s="1"/>
      <c r="L196">
        <v>147.982</v>
      </c>
    </row>
    <row r="197" spans="2:13" x14ac:dyDescent="0.2">
      <c r="B197">
        <v>22.478999999999999</v>
      </c>
      <c r="C197">
        <f>B197/B198</f>
        <v>0.36754414650098105</v>
      </c>
      <c r="G197" s="1"/>
      <c r="H197" s="1"/>
      <c r="I197" s="1"/>
      <c r="L197">
        <v>69.302000000000007</v>
      </c>
      <c r="M197">
        <f>L197/L198</f>
        <v>0.47015963256694326</v>
      </c>
    </row>
    <row r="198" spans="2:13" x14ac:dyDescent="0.2">
      <c r="B198">
        <v>61.16</v>
      </c>
      <c r="G198" s="1"/>
      <c r="H198" s="1"/>
      <c r="I198" s="1"/>
      <c r="L198">
        <v>147.40100000000001</v>
      </c>
    </row>
    <row r="199" spans="2:13" x14ac:dyDescent="0.2">
      <c r="B199">
        <v>104.015</v>
      </c>
      <c r="C199">
        <f>B199/B200</f>
        <v>2.6196952524870922</v>
      </c>
      <c r="G199" s="1"/>
      <c r="H199" s="1"/>
      <c r="I199" s="1"/>
      <c r="L199">
        <v>240.17500000000001</v>
      </c>
      <c r="M199">
        <f>L199/L200</f>
        <v>0.99235616155355855</v>
      </c>
    </row>
    <row r="200" spans="2:13" x14ac:dyDescent="0.2">
      <c r="B200">
        <v>39.704999999999998</v>
      </c>
      <c r="G200" s="1"/>
      <c r="H200" s="1"/>
      <c r="I200" s="1"/>
      <c r="L200">
        <v>242.02500000000001</v>
      </c>
    </row>
    <row r="201" spans="2:13" x14ac:dyDescent="0.2">
      <c r="B201">
        <v>70.727999999999994</v>
      </c>
      <c r="C201">
        <f>B201/B202</f>
        <v>0.56933566236547017</v>
      </c>
      <c r="G201" s="1"/>
      <c r="H201" s="1"/>
      <c r="I201" s="1"/>
      <c r="L201">
        <v>204.30600000000001</v>
      </c>
      <c r="M201">
        <f>L201/L202</f>
        <v>1.0338483025245804</v>
      </c>
    </row>
    <row r="202" spans="2:13" x14ac:dyDescent="0.2">
      <c r="B202">
        <v>124.229</v>
      </c>
      <c r="L202">
        <v>197.61699999999999</v>
      </c>
    </row>
    <row r="203" spans="2:13" x14ac:dyDescent="0.2">
      <c r="B203">
        <v>78.441000000000003</v>
      </c>
      <c r="C203">
        <f>B203/B204</f>
        <v>35.349707075259126</v>
      </c>
      <c r="L203">
        <v>190.167</v>
      </c>
      <c r="M203">
        <f>L203/L204</f>
        <v>1.0327754002563378</v>
      </c>
    </row>
    <row r="204" spans="2:13" x14ac:dyDescent="0.2">
      <c r="B204">
        <v>2.2189999999999999</v>
      </c>
      <c r="L204">
        <v>184.13200000000001</v>
      </c>
    </row>
    <row r="205" spans="2:13" x14ac:dyDescent="0.2">
      <c r="B205">
        <v>153.89599999999999</v>
      </c>
      <c r="C205">
        <f>B205/B206</f>
        <v>2.2195364668214657</v>
      </c>
      <c r="L205">
        <v>180.86500000000001</v>
      </c>
      <c r="M205">
        <f>L205/L206</f>
        <v>1.0855069680346663</v>
      </c>
    </row>
    <row r="206" spans="2:13" x14ac:dyDescent="0.2">
      <c r="B206">
        <v>69.337000000000003</v>
      </c>
      <c r="L206">
        <v>166.61799999999999</v>
      </c>
    </row>
    <row r="207" spans="2:13" x14ac:dyDescent="0.2">
      <c r="B207">
        <v>34.378</v>
      </c>
      <c r="C207">
        <f>B207/B208</f>
        <v>52.807987711213514</v>
      </c>
      <c r="L207">
        <v>254.88399999999999</v>
      </c>
      <c r="M207">
        <f>L207/L208</f>
        <v>0.99954509803921565</v>
      </c>
    </row>
    <row r="208" spans="2:13" x14ac:dyDescent="0.2">
      <c r="B208">
        <v>0.65100000000000002</v>
      </c>
      <c r="L208">
        <v>255</v>
      </c>
    </row>
    <row r="209" spans="2:15" x14ac:dyDescent="0.2">
      <c r="B209">
        <v>152.99700000000001</v>
      </c>
      <c r="C209">
        <f>B209/B210</f>
        <v>1.7443507011743247</v>
      </c>
      <c r="L209">
        <v>189.62200000000001</v>
      </c>
      <c r="M209">
        <f>L209/L210</f>
        <v>0.74371484825427703</v>
      </c>
    </row>
    <row r="210" spans="2:15" x14ac:dyDescent="0.2">
      <c r="B210">
        <v>87.71</v>
      </c>
      <c r="L210">
        <v>254.96600000000001</v>
      </c>
    </row>
    <row r="211" spans="2:15" x14ac:dyDescent="0.2">
      <c r="B211">
        <v>75.350999999999999</v>
      </c>
      <c r="C211">
        <f>B211/B212</f>
        <v>0.55094430674066108</v>
      </c>
      <c r="L211">
        <v>254.11</v>
      </c>
      <c r="M211">
        <f>L211/L212</f>
        <v>0.99650980392156863</v>
      </c>
    </row>
    <row r="212" spans="2:15" x14ac:dyDescent="0.2">
      <c r="B212">
        <v>136.767</v>
      </c>
      <c r="L212">
        <v>255</v>
      </c>
    </row>
    <row r="213" spans="2:15" x14ac:dyDescent="0.2">
      <c r="B213">
        <v>97.418000000000006</v>
      </c>
      <c r="C213">
        <f>B213/B214</f>
        <v>2.602045994818238</v>
      </c>
      <c r="L213">
        <v>231.108</v>
      </c>
      <c r="M213">
        <f>L213/L214</f>
        <v>0.90646940232355644</v>
      </c>
    </row>
    <row r="214" spans="2:15" x14ac:dyDescent="0.2">
      <c r="B214">
        <v>37.439</v>
      </c>
      <c r="L214">
        <v>254.95400000000001</v>
      </c>
    </row>
    <row r="215" spans="2:15" x14ac:dyDescent="0.2">
      <c r="B215">
        <v>134.99100000000001</v>
      </c>
      <c r="C215">
        <f>B215/B216</f>
        <v>0.62917907630353631</v>
      </c>
      <c r="L215">
        <v>189.41900000000001</v>
      </c>
      <c r="M215">
        <f>L215/L216</f>
        <v>0.74437257336875373</v>
      </c>
    </row>
    <row r="216" spans="2:15" x14ac:dyDescent="0.2">
      <c r="B216">
        <v>214.55099999999999</v>
      </c>
      <c r="L216">
        <v>254.46799999999999</v>
      </c>
    </row>
    <row r="217" spans="2:15" x14ac:dyDescent="0.2">
      <c r="B217">
        <v>183.256</v>
      </c>
      <c r="C217">
        <f>B217/B218</f>
        <v>1.7331139230929278</v>
      </c>
      <c r="L217">
        <v>219.81399999999999</v>
      </c>
      <c r="M217">
        <f>L217/L218</f>
        <v>0.8856289861845843</v>
      </c>
    </row>
    <row r="218" spans="2:15" x14ac:dyDescent="0.2">
      <c r="B218">
        <v>105.738</v>
      </c>
      <c r="L218">
        <v>248.20099999999999</v>
      </c>
    </row>
    <row r="219" spans="2:15" x14ac:dyDescent="0.2">
      <c r="B219">
        <v>78.239999999999995</v>
      </c>
      <c r="C219">
        <f>B219/B220</f>
        <v>1.1102439301272862</v>
      </c>
      <c r="L219">
        <v>155.17500000000001</v>
      </c>
      <c r="M219">
        <f>L219/L220</f>
        <v>0.9905271960117199</v>
      </c>
    </row>
    <row r="220" spans="2:15" x14ac:dyDescent="0.2">
      <c r="B220">
        <v>70.471000000000004</v>
      </c>
      <c r="L220">
        <v>156.65899999999999</v>
      </c>
    </row>
    <row r="221" spans="2:15" x14ac:dyDescent="0.2">
      <c r="B221">
        <v>40.789000000000001</v>
      </c>
      <c r="C221">
        <f>B221/B222</f>
        <v>4.6214593247224114</v>
      </c>
      <c r="L221">
        <v>165.999</v>
      </c>
      <c r="M221">
        <f>L221/L222</f>
        <v>1.4823192184737377</v>
      </c>
    </row>
    <row r="222" spans="2:15" x14ac:dyDescent="0.2">
      <c r="B222">
        <v>8.8260000000000005</v>
      </c>
      <c r="L222">
        <v>111.986</v>
      </c>
    </row>
    <row r="223" spans="2:15" x14ac:dyDescent="0.2">
      <c r="B223">
        <v>144.48599999999999</v>
      </c>
      <c r="C223">
        <f>B223/B224</f>
        <v>3.4862947591931275</v>
      </c>
      <c r="L223">
        <v>254.696</v>
      </c>
      <c r="M223">
        <f>L223/L224</f>
        <v>1.0530023648481039</v>
      </c>
    </row>
    <row r="224" spans="2:15" x14ac:dyDescent="0.2">
      <c r="B224">
        <v>41.444000000000003</v>
      </c>
      <c r="L224">
        <v>241.876</v>
      </c>
      <c r="O224" s="1"/>
    </row>
    <row r="225" spans="2:15" x14ac:dyDescent="0.2">
      <c r="B225">
        <v>155.63399999999999</v>
      </c>
      <c r="C225">
        <f>B225/B226</f>
        <v>1.4102392171076477</v>
      </c>
      <c r="L225">
        <v>164.352</v>
      </c>
      <c r="M225">
        <f>L225/L226</f>
        <v>1.0176090348465709</v>
      </c>
      <c r="O225" s="1"/>
    </row>
    <row r="226" spans="2:15" x14ac:dyDescent="0.2">
      <c r="B226">
        <v>110.36</v>
      </c>
      <c r="L226">
        <v>161.50800000000001</v>
      </c>
      <c r="O226" s="1"/>
    </row>
    <row r="227" spans="2:15" x14ac:dyDescent="0.2">
      <c r="B227">
        <v>30.318000000000001</v>
      </c>
      <c r="C227">
        <f>B227/B228</f>
        <v>0.34114999437380444</v>
      </c>
      <c r="L227">
        <v>138.23400000000001</v>
      </c>
      <c r="M227">
        <f>L227/L228</f>
        <v>0.7633652704531021</v>
      </c>
      <c r="O227" s="1"/>
    </row>
    <row r="228" spans="2:15" x14ac:dyDescent="0.2">
      <c r="B228">
        <v>88.87</v>
      </c>
      <c r="L228">
        <v>181.08500000000001</v>
      </c>
      <c r="O228" s="1"/>
    </row>
    <row r="229" spans="2:15" x14ac:dyDescent="0.2">
      <c r="B229">
        <v>182.459</v>
      </c>
      <c r="C229">
        <f>B229/B230</f>
        <v>2.241896640699875</v>
      </c>
      <c r="L229">
        <v>202.60400000000001</v>
      </c>
      <c r="M229">
        <f>L229/L230</f>
        <v>2.2288668866886687</v>
      </c>
      <c r="O229" s="1"/>
    </row>
    <row r="230" spans="2:15" x14ac:dyDescent="0.2">
      <c r="B230">
        <v>81.385999999999996</v>
      </c>
      <c r="L230">
        <v>90.9</v>
      </c>
      <c r="O230" s="1"/>
    </row>
    <row r="231" spans="2:15" x14ac:dyDescent="0.2">
      <c r="B231">
        <v>74.825999999999993</v>
      </c>
      <c r="C231">
        <f>B231/B232</f>
        <v>1.0373481949758774</v>
      </c>
      <c r="L231">
        <v>207.53200000000001</v>
      </c>
      <c r="M231">
        <f>L231/L232</f>
        <v>2.4151566991353328</v>
      </c>
      <c r="O231" s="1"/>
    </row>
    <row r="232" spans="2:15" x14ac:dyDescent="0.2">
      <c r="B232">
        <v>72.132000000000005</v>
      </c>
      <c r="L232">
        <v>85.929000000000002</v>
      </c>
      <c r="O232" s="1"/>
    </row>
    <row r="233" spans="2:15" x14ac:dyDescent="0.2">
      <c r="B233">
        <v>112.246</v>
      </c>
      <c r="C233">
        <f>B233/B234</f>
        <v>3.4310255234601859</v>
      </c>
      <c r="L233">
        <v>224.596</v>
      </c>
      <c r="M233">
        <f>L233/L234</f>
        <v>1.2010481283422461</v>
      </c>
      <c r="O233" s="1"/>
    </row>
    <row r="234" spans="2:15" x14ac:dyDescent="0.2">
      <c r="B234">
        <v>32.715000000000003</v>
      </c>
      <c r="L234">
        <v>187</v>
      </c>
      <c r="O234" s="1"/>
    </row>
    <row r="235" spans="2:15" x14ac:dyDescent="0.2">
      <c r="B235">
        <v>86.626000000000005</v>
      </c>
      <c r="C235">
        <f>B235/B236</f>
        <v>10.011094418120884</v>
      </c>
      <c r="L235">
        <v>236.90700000000001</v>
      </c>
      <c r="M235">
        <f>L235/L236</f>
        <v>1.1367134645465278</v>
      </c>
      <c r="O235" s="1"/>
    </row>
    <row r="236" spans="2:15" x14ac:dyDescent="0.2">
      <c r="B236">
        <v>8.6530000000000005</v>
      </c>
      <c r="L236">
        <v>208.41399999999999</v>
      </c>
      <c r="O236" s="1"/>
    </row>
    <row r="237" spans="2:15" x14ac:dyDescent="0.2">
      <c r="B237">
        <v>143.715</v>
      </c>
      <c r="C237">
        <f>B237/B238</f>
        <v>4.0720539483750322</v>
      </c>
      <c r="L237">
        <v>220.06100000000001</v>
      </c>
      <c r="M237">
        <f>L237/L238</f>
        <v>0.86303169585781181</v>
      </c>
      <c r="O237" s="1"/>
    </row>
    <row r="238" spans="2:15" x14ac:dyDescent="0.2">
      <c r="B238">
        <v>35.292999999999999</v>
      </c>
      <c r="L238">
        <v>254.98599999999999</v>
      </c>
      <c r="O238" s="1"/>
    </row>
    <row r="239" spans="2:15" x14ac:dyDescent="0.2">
      <c r="B239">
        <v>202.124</v>
      </c>
      <c r="C239">
        <f>B239/B240</f>
        <v>3.5421821877957309</v>
      </c>
      <c r="L239">
        <v>141.51400000000001</v>
      </c>
      <c r="M239">
        <f>L239/L240</f>
        <v>1.1360381478389314</v>
      </c>
      <c r="O239" s="1"/>
    </row>
    <row r="240" spans="2:15" x14ac:dyDescent="0.2">
      <c r="B240">
        <v>57.061999999999998</v>
      </c>
      <c r="L240">
        <v>124.568</v>
      </c>
      <c r="O240" s="1"/>
    </row>
    <row r="241" spans="2:15" x14ac:dyDescent="0.2">
      <c r="B241">
        <v>141.46299999999999</v>
      </c>
      <c r="C241">
        <f>B241/B242</f>
        <v>2.1909828702413034</v>
      </c>
      <c r="L241">
        <v>241.63</v>
      </c>
      <c r="M241">
        <f>L241/L242</f>
        <v>1.1124513708247967</v>
      </c>
      <c r="O241" s="1"/>
    </row>
    <row r="242" spans="2:15" x14ac:dyDescent="0.2">
      <c r="B242">
        <v>64.566000000000003</v>
      </c>
      <c r="L242">
        <v>217.20500000000001</v>
      </c>
      <c r="O242" s="1"/>
    </row>
    <row r="243" spans="2:15" x14ac:dyDescent="0.2">
      <c r="B243">
        <v>217.767</v>
      </c>
      <c r="C243">
        <f>B243/B244</f>
        <v>1.3466264307755098</v>
      </c>
      <c r="L243">
        <v>214.67</v>
      </c>
      <c r="M243">
        <f>L243/L244</f>
        <v>1.3791043241958383</v>
      </c>
      <c r="O243" s="1"/>
    </row>
    <row r="244" spans="2:15" x14ac:dyDescent="0.2">
      <c r="B244">
        <v>161.71299999999999</v>
      </c>
      <c r="L244">
        <v>155.65899999999999</v>
      </c>
      <c r="O244" s="1"/>
    </row>
    <row r="245" spans="2:15" x14ac:dyDescent="0.2">
      <c r="B245">
        <v>130.52500000000001</v>
      </c>
      <c r="C245">
        <f>B245/B246</f>
        <v>2.2122131453171079</v>
      </c>
      <c r="L245">
        <v>221.548</v>
      </c>
      <c r="M245">
        <f>L245/L246</f>
        <v>1.1015547699666375</v>
      </c>
      <c r="O245" s="1"/>
    </row>
    <row r="246" spans="2:15" x14ac:dyDescent="0.2">
      <c r="B246">
        <v>59.002000000000002</v>
      </c>
      <c r="L246">
        <v>201.12299999999999</v>
      </c>
      <c r="O246" s="1"/>
    </row>
    <row r="247" spans="2:15" x14ac:dyDescent="0.2">
      <c r="B247">
        <v>31.495999999999999</v>
      </c>
      <c r="C247">
        <f>B247/B248</f>
        <v>0.64461727384363487</v>
      </c>
      <c r="L247">
        <v>129.21600000000001</v>
      </c>
      <c r="M247">
        <f>L247/L248</f>
        <v>1.1310924369747901</v>
      </c>
      <c r="O247" s="1"/>
    </row>
    <row r="248" spans="2:15" x14ac:dyDescent="0.2">
      <c r="B248">
        <v>48.86</v>
      </c>
      <c r="L248">
        <v>114.24</v>
      </c>
      <c r="O248" s="1"/>
    </row>
    <row r="249" spans="2:15" x14ac:dyDescent="0.2">
      <c r="B249">
        <v>35.256</v>
      </c>
      <c r="C249">
        <f>B249/B250</f>
        <v>0.69084709893598262</v>
      </c>
      <c r="L249">
        <v>197.50200000000001</v>
      </c>
      <c r="M249">
        <f>L249/L250</f>
        <v>2.2278346794206563</v>
      </c>
      <c r="O249" s="1"/>
    </row>
    <row r="250" spans="2:15" x14ac:dyDescent="0.2">
      <c r="B250">
        <v>51.033000000000001</v>
      </c>
      <c r="L250">
        <v>88.652000000000001</v>
      </c>
      <c r="O250" s="1"/>
    </row>
    <row r="251" spans="2:15" x14ac:dyDescent="0.2">
      <c r="B251">
        <v>67.394999999999996</v>
      </c>
      <c r="C251">
        <f>B251/B252</f>
        <v>0.5566522399894277</v>
      </c>
      <c r="L251">
        <v>206.66800000000001</v>
      </c>
      <c r="M251">
        <f>L251/L252</f>
        <v>1.5370907522275277</v>
      </c>
      <c r="O251" s="1"/>
    </row>
    <row r="252" spans="2:15" x14ac:dyDescent="0.2">
      <c r="B252">
        <v>121.072</v>
      </c>
      <c r="L252">
        <v>134.45400000000001</v>
      </c>
      <c r="O252" s="1"/>
    </row>
    <row r="253" spans="2:15" x14ac:dyDescent="0.2">
      <c r="B253">
        <v>150.851</v>
      </c>
      <c r="C253">
        <f>B253/B254</f>
        <v>2.1970405324711262</v>
      </c>
      <c r="L253">
        <v>134.95400000000001</v>
      </c>
      <c r="M253">
        <f>L253/L254</f>
        <v>1.069179699260034</v>
      </c>
      <c r="O253" s="1"/>
    </row>
    <row r="254" spans="2:15" x14ac:dyDescent="0.2">
      <c r="B254">
        <v>68.661000000000001</v>
      </c>
      <c r="L254">
        <v>126.22199999999999</v>
      </c>
      <c r="O254" s="1"/>
    </row>
    <row r="255" spans="2:15" x14ac:dyDescent="0.2">
      <c r="B255">
        <v>142.09299999999999</v>
      </c>
      <c r="C255">
        <f>B255/B256</f>
        <v>1.9583367788527795</v>
      </c>
      <c r="L255">
        <v>157.87200000000001</v>
      </c>
      <c r="M255">
        <f>L255/L256</f>
        <v>0.84828164291701602</v>
      </c>
      <c r="O255" s="1"/>
    </row>
    <row r="256" spans="2:15" x14ac:dyDescent="0.2">
      <c r="B256">
        <v>72.558000000000007</v>
      </c>
      <c r="L256">
        <v>186.108</v>
      </c>
      <c r="O256" s="1"/>
    </row>
    <row r="257" spans="2:15" x14ac:dyDescent="0.2">
      <c r="B257">
        <v>117.432</v>
      </c>
      <c r="C257">
        <f>B257/B258</f>
        <v>8.0300875273522969</v>
      </c>
      <c r="L257">
        <v>124.679</v>
      </c>
      <c r="M257">
        <f>L257/L258</f>
        <v>0.7139609460001145</v>
      </c>
      <c r="O257" s="1"/>
    </row>
    <row r="258" spans="2:15" x14ac:dyDescent="0.2">
      <c r="B258">
        <v>14.624000000000001</v>
      </c>
      <c r="L258">
        <v>174.63</v>
      </c>
      <c r="O258" s="1"/>
    </row>
    <row r="259" spans="2:15" x14ac:dyDescent="0.2">
      <c r="B259">
        <v>84.162999999999997</v>
      </c>
      <c r="C259">
        <f>B259/B260</f>
        <v>2.4418429222154523</v>
      </c>
      <c r="L259">
        <v>151.18700000000001</v>
      </c>
      <c r="M259">
        <f>L259/L260</f>
        <v>1.1074753690070691</v>
      </c>
      <c r="O259" s="1"/>
    </row>
    <row r="260" spans="2:15" x14ac:dyDescent="0.2">
      <c r="B260">
        <v>34.466999999999999</v>
      </c>
      <c r="L260">
        <v>136.51499999999999</v>
      </c>
      <c r="O260" s="1"/>
    </row>
    <row r="261" spans="2:15" x14ac:dyDescent="0.2">
      <c r="B261">
        <v>79.918999999999997</v>
      </c>
      <c r="C261">
        <f>B261/B262</f>
        <v>0.85175159065960415</v>
      </c>
      <c r="L261">
        <v>186.04599999999999</v>
      </c>
      <c r="M261">
        <f>L261/L262</f>
        <v>2.2927598742990942</v>
      </c>
      <c r="O261" s="1"/>
    </row>
    <row r="262" spans="2:15" x14ac:dyDescent="0.2">
      <c r="B262">
        <v>93.828999999999994</v>
      </c>
      <c r="L262">
        <v>81.144999999999996</v>
      </c>
      <c r="O262" s="1"/>
    </row>
    <row r="263" spans="2:15" x14ac:dyDescent="0.2">
      <c r="B263">
        <v>71.885999999999996</v>
      </c>
      <c r="C263">
        <f>B263/B264</f>
        <v>0.76811950377723393</v>
      </c>
      <c r="L263">
        <v>255</v>
      </c>
      <c r="M263">
        <f>L263/L264</f>
        <v>1.0027526543452614</v>
      </c>
      <c r="O263" s="1"/>
    </row>
    <row r="264" spans="2:15" x14ac:dyDescent="0.2">
      <c r="B264">
        <v>93.587000000000003</v>
      </c>
      <c r="L264">
        <v>254.3</v>
      </c>
      <c r="O264" s="1"/>
    </row>
    <row r="265" spans="2:15" x14ac:dyDescent="0.2">
      <c r="B265">
        <v>41.295000000000002</v>
      </c>
      <c r="C265">
        <f>B265/B266</f>
        <v>7.5645722659827817</v>
      </c>
      <c r="L265">
        <v>228.667</v>
      </c>
      <c r="M265">
        <f>L265/L266</f>
        <v>1.1366740898335752</v>
      </c>
      <c r="O265" s="1"/>
    </row>
    <row r="266" spans="2:15" x14ac:dyDescent="0.2">
      <c r="B266">
        <v>5.4589999999999996</v>
      </c>
      <c r="L266">
        <v>201.172</v>
      </c>
      <c r="O266" s="1"/>
    </row>
    <row r="267" spans="2:15" x14ac:dyDescent="0.2">
      <c r="B267">
        <v>24.417000000000002</v>
      </c>
      <c r="C267">
        <f>B267/B268</f>
        <v>0.35554940734484664</v>
      </c>
      <c r="L267">
        <v>213.54</v>
      </c>
      <c r="M267">
        <f>L267/L268</f>
        <v>1.2553718085137653</v>
      </c>
      <c r="O267" s="1"/>
    </row>
    <row r="268" spans="2:15" x14ac:dyDescent="0.2">
      <c r="B268">
        <v>68.674000000000007</v>
      </c>
      <c r="L268">
        <v>170.101</v>
      </c>
      <c r="O268" s="1"/>
    </row>
    <row r="269" spans="2:15" x14ac:dyDescent="0.2">
      <c r="B269">
        <v>61.771000000000001</v>
      </c>
      <c r="C269">
        <f>B269/B270</f>
        <v>8.7730436017611133</v>
      </c>
      <c r="L269">
        <v>95.948999999999998</v>
      </c>
      <c r="M269">
        <f>L269/L270</f>
        <v>1.0118960989654191</v>
      </c>
      <c r="O269" s="1"/>
    </row>
    <row r="270" spans="2:15" x14ac:dyDescent="0.2">
      <c r="B270">
        <v>7.0410000000000004</v>
      </c>
      <c r="L270">
        <v>94.820999999999998</v>
      </c>
      <c r="O270" s="1"/>
    </row>
    <row r="271" spans="2:15" x14ac:dyDescent="0.2">
      <c r="B271">
        <v>46.262</v>
      </c>
      <c r="C271">
        <f>B271/B272</f>
        <v>9.518930041152263</v>
      </c>
      <c r="L271">
        <v>203.72300000000001</v>
      </c>
      <c r="M271">
        <f>L271/L272</f>
        <v>1.2746708879767745</v>
      </c>
      <c r="O271" s="1"/>
    </row>
    <row r="272" spans="2:15" x14ac:dyDescent="0.2">
      <c r="B272">
        <v>4.8600000000000003</v>
      </c>
      <c r="L272">
        <v>159.82400000000001</v>
      </c>
      <c r="O272" s="1"/>
    </row>
    <row r="273" spans="2:15" x14ac:dyDescent="0.2">
      <c r="B273">
        <v>83.742000000000004</v>
      </c>
      <c r="C273">
        <f>B273/B274</f>
        <v>1.1668594200677194</v>
      </c>
      <c r="L273">
        <v>207.80600000000001</v>
      </c>
      <c r="M273">
        <f>L273/L274</f>
        <v>0.91170973544509282</v>
      </c>
      <c r="O273" s="1"/>
    </row>
    <row r="274" spans="2:15" x14ac:dyDescent="0.2">
      <c r="B274">
        <v>71.766999999999996</v>
      </c>
      <c r="L274">
        <v>227.93</v>
      </c>
      <c r="O274" s="1"/>
    </row>
    <row r="275" spans="2:15" x14ac:dyDescent="0.2">
      <c r="B275">
        <v>35.304000000000002</v>
      </c>
      <c r="C275">
        <f>B275/B276</f>
        <v>0.27300143831485174</v>
      </c>
      <c r="L275">
        <v>206.70500000000001</v>
      </c>
      <c r="M275">
        <f>L275/L276</f>
        <v>0.94036749418824195</v>
      </c>
      <c r="O275" s="1"/>
    </row>
    <row r="276" spans="2:15" x14ac:dyDescent="0.2">
      <c r="B276">
        <v>129.31800000000001</v>
      </c>
      <c r="L276">
        <v>219.81299999999999</v>
      </c>
      <c r="O276" s="1"/>
    </row>
    <row r="277" spans="2:15" x14ac:dyDescent="0.2">
      <c r="B277">
        <v>35.442</v>
      </c>
      <c r="C277">
        <f>B277/B278</f>
        <v>0.60124177240958132</v>
      </c>
      <c r="L277">
        <v>123.04900000000001</v>
      </c>
      <c r="M277">
        <f>L277/L278</f>
        <v>0.71230759434317237</v>
      </c>
      <c r="O277" s="1"/>
    </row>
    <row r="278" spans="2:15" x14ac:dyDescent="0.2">
      <c r="B278">
        <v>58.948</v>
      </c>
      <c r="L278">
        <v>172.74700000000001</v>
      </c>
      <c r="O278" s="1"/>
    </row>
    <row r="279" spans="2:15" x14ac:dyDescent="0.2">
      <c r="B279">
        <v>42.886000000000003</v>
      </c>
      <c r="C279">
        <f>B279/B280</f>
        <v>0.55979637123090986</v>
      </c>
      <c r="L279">
        <v>148.15799999999999</v>
      </c>
      <c r="M279">
        <f>L279/L280</f>
        <v>1.0554142713653751</v>
      </c>
      <c r="O279" s="1"/>
    </row>
    <row r="280" spans="2:15" x14ac:dyDescent="0.2">
      <c r="B280">
        <v>76.61</v>
      </c>
      <c r="L280">
        <v>140.37899999999999</v>
      </c>
      <c r="O280" s="1"/>
    </row>
    <row r="281" spans="2:15" x14ac:dyDescent="0.2">
      <c r="B281">
        <v>18.132000000000001</v>
      </c>
      <c r="C281">
        <f>B281/B282</f>
        <v>1.2304560260586319</v>
      </c>
      <c r="L281">
        <v>176.828</v>
      </c>
      <c r="M281">
        <f>L281/L282</f>
        <v>1.0317589053884531</v>
      </c>
      <c r="O281" s="1"/>
    </row>
    <row r="282" spans="2:15" x14ac:dyDescent="0.2">
      <c r="B282">
        <v>14.736000000000001</v>
      </c>
      <c r="L282">
        <v>171.38499999999999</v>
      </c>
      <c r="O282" s="1"/>
    </row>
    <row r="283" spans="2:15" x14ac:dyDescent="0.2">
      <c r="B283">
        <v>15.872</v>
      </c>
      <c r="C283">
        <f>B283/B284</f>
        <v>0.43445651876385732</v>
      </c>
      <c r="L283">
        <v>244.05099999999999</v>
      </c>
      <c r="M283">
        <f>L283/L284</f>
        <v>1.0143095823912753</v>
      </c>
      <c r="O283" s="1"/>
    </row>
    <row r="284" spans="2:15" x14ac:dyDescent="0.2">
      <c r="B284">
        <v>36.533000000000001</v>
      </c>
      <c r="L284">
        <v>240.608</v>
      </c>
      <c r="O284" s="1"/>
    </row>
    <row r="285" spans="2:15" x14ac:dyDescent="0.2">
      <c r="B285">
        <v>118.03100000000001</v>
      </c>
      <c r="C285">
        <f>B285/B286</f>
        <v>0.91667443305374352</v>
      </c>
      <c r="L285">
        <v>129.857</v>
      </c>
      <c r="M285">
        <f>L285/L286</f>
        <v>0.77063267401354241</v>
      </c>
      <c r="O285" s="1"/>
    </row>
    <row r="286" spans="2:15" x14ac:dyDescent="0.2">
      <c r="B286">
        <v>128.76</v>
      </c>
      <c r="L286">
        <v>168.50700000000001</v>
      </c>
      <c r="O286" s="1"/>
    </row>
    <row r="287" spans="2:15" x14ac:dyDescent="0.2">
      <c r="B287">
        <v>120.283</v>
      </c>
      <c r="C287">
        <f>B287/B288</f>
        <v>0.88015600646856085</v>
      </c>
      <c r="L287">
        <v>124.96899999999999</v>
      </c>
      <c r="M287">
        <f>L287/L288</f>
        <v>0.66670401135278445</v>
      </c>
      <c r="O287" s="1"/>
    </row>
    <row r="288" spans="2:15" x14ac:dyDescent="0.2">
      <c r="B288">
        <v>136.661</v>
      </c>
      <c r="L288">
        <v>187.44300000000001</v>
      </c>
      <c r="O288" s="1"/>
    </row>
    <row r="289" spans="2:15" x14ac:dyDescent="0.2">
      <c r="B289">
        <v>98.817999999999998</v>
      </c>
      <c r="C289">
        <f>B289/B290</f>
        <v>4.1500986938809792</v>
      </c>
      <c r="L289">
        <v>201.405</v>
      </c>
      <c r="M289">
        <f>L289/L290</f>
        <v>1.3997831571485164</v>
      </c>
      <c r="O289" s="1"/>
    </row>
    <row r="290" spans="2:15" x14ac:dyDescent="0.2">
      <c r="B290">
        <v>23.811</v>
      </c>
      <c r="L290">
        <v>143.88300000000001</v>
      </c>
      <c r="O290" s="1"/>
    </row>
    <row r="291" spans="2:15" x14ac:dyDescent="0.2">
      <c r="B291">
        <v>118.06699999999999</v>
      </c>
      <c r="C291">
        <f>B291/B292</f>
        <v>0.82504909051522324</v>
      </c>
      <c r="L291">
        <v>150.535</v>
      </c>
      <c r="M291">
        <f>L291/L292</f>
        <v>0.97567536036503155</v>
      </c>
      <c r="O291" s="1"/>
    </row>
    <row r="292" spans="2:15" x14ac:dyDescent="0.2">
      <c r="B292">
        <v>143.10300000000001</v>
      </c>
      <c r="L292">
        <v>154.28800000000001</v>
      </c>
      <c r="O292" s="1"/>
    </row>
    <row r="293" spans="2:15" x14ac:dyDescent="0.2">
      <c r="B293">
        <v>191.97499999999999</v>
      </c>
      <c r="C293">
        <f>B293/B294</f>
        <v>1.2622543379205597</v>
      </c>
      <c r="L293">
        <v>187.614</v>
      </c>
      <c r="M293">
        <f>L293/L294</f>
        <v>1.06684332334427</v>
      </c>
      <c r="O293" s="1"/>
    </row>
    <row r="294" spans="2:15" x14ac:dyDescent="0.2">
      <c r="B294">
        <v>152.089</v>
      </c>
      <c r="L294">
        <v>175.85900000000001</v>
      </c>
      <c r="O294" s="1"/>
    </row>
    <row r="295" spans="2:15" x14ac:dyDescent="0.2">
      <c r="B295">
        <v>194.19</v>
      </c>
      <c r="C295">
        <f>B295/B296</f>
        <v>1.2005638365615863</v>
      </c>
      <c r="L295">
        <v>126.19199999999999</v>
      </c>
      <c r="M295">
        <f>L295/L296</f>
        <v>1.1665865473505159</v>
      </c>
      <c r="O295" s="1"/>
    </row>
    <row r="296" spans="2:15" x14ac:dyDescent="0.2">
      <c r="B296">
        <v>161.749</v>
      </c>
      <c r="L296">
        <v>108.172</v>
      </c>
      <c r="O296" s="1"/>
    </row>
    <row r="297" spans="2:15" x14ac:dyDescent="0.2">
      <c r="B297">
        <v>68.933000000000007</v>
      </c>
      <c r="C297">
        <f>B297/B298</f>
        <v>5.1519431988041857</v>
      </c>
      <c r="L297">
        <v>255</v>
      </c>
      <c r="M297">
        <f>L297/L298</f>
        <v>1.130810369752818</v>
      </c>
      <c r="O297" s="1"/>
    </row>
    <row r="298" spans="2:15" x14ac:dyDescent="0.2">
      <c r="B298">
        <v>13.38</v>
      </c>
      <c r="L298">
        <v>225.50200000000001</v>
      </c>
      <c r="O298" s="1"/>
    </row>
    <row r="299" spans="2:15" x14ac:dyDescent="0.2">
      <c r="B299">
        <v>58.287999999999997</v>
      </c>
      <c r="C299">
        <f>B299/B300</f>
        <v>0.66567689180237999</v>
      </c>
      <c r="L299">
        <v>231.12799999999999</v>
      </c>
      <c r="M299">
        <f>L299/L300</f>
        <v>1.0759648061077229</v>
      </c>
      <c r="O299" s="1"/>
    </row>
    <row r="300" spans="2:15" x14ac:dyDescent="0.2">
      <c r="B300">
        <v>87.561999999999998</v>
      </c>
      <c r="L300">
        <v>214.81</v>
      </c>
      <c r="O300" s="1"/>
    </row>
    <row r="301" spans="2:15" x14ac:dyDescent="0.2">
      <c r="B301">
        <v>52.576999999999998</v>
      </c>
      <c r="C301">
        <f>B301/B302</f>
        <v>0.60900940555066485</v>
      </c>
      <c r="L301">
        <v>146.55500000000001</v>
      </c>
      <c r="M301">
        <f>L301/L302</f>
        <v>1.0174957475613566</v>
      </c>
      <c r="O301" s="1"/>
    </row>
    <row r="302" spans="2:15" x14ac:dyDescent="0.2">
      <c r="B302">
        <v>86.331999999999994</v>
      </c>
      <c r="L302">
        <v>144.035</v>
      </c>
      <c r="O302" s="1"/>
    </row>
    <row r="303" spans="2:15" x14ac:dyDescent="0.2">
      <c r="B303">
        <v>103.148</v>
      </c>
      <c r="C303">
        <f>B303/B304</f>
        <v>0.88690552961711422</v>
      </c>
      <c r="L303">
        <v>120.081</v>
      </c>
      <c r="M303">
        <f>L303/L304</f>
        <v>0.63314158568799794</v>
      </c>
      <c r="O303" s="1"/>
    </row>
    <row r="304" spans="2:15" x14ac:dyDescent="0.2">
      <c r="B304">
        <v>116.301</v>
      </c>
      <c r="L304">
        <v>189.65899999999999</v>
      </c>
      <c r="O304" s="1"/>
    </row>
    <row r="305" spans="2:15" x14ac:dyDescent="0.2">
      <c r="B305">
        <v>174.05699999999999</v>
      </c>
      <c r="C305">
        <f>B305/B306</f>
        <v>1.061239048124234</v>
      </c>
      <c r="L305">
        <v>138.59700000000001</v>
      </c>
      <c r="M305">
        <f>L305/L306</f>
        <v>0.67211254491758443</v>
      </c>
      <c r="O305" s="1"/>
    </row>
    <row r="306" spans="2:15" x14ac:dyDescent="0.2">
      <c r="B306">
        <v>164.01300000000001</v>
      </c>
      <c r="L306">
        <v>206.21100000000001</v>
      </c>
      <c r="O306" s="1"/>
    </row>
    <row r="307" spans="2:15" x14ac:dyDescent="0.2">
      <c r="B307">
        <v>164.20400000000001</v>
      </c>
      <c r="C307">
        <f>B307/B308</f>
        <v>0.70168751308687982</v>
      </c>
      <c r="L307">
        <v>253.02600000000001</v>
      </c>
      <c r="M307">
        <f>L307/L308</f>
        <v>0.99670294607721488</v>
      </c>
      <c r="O307" s="1"/>
    </row>
    <row r="308" spans="2:15" x14ac:dyDescent="0.2">
      <c r="B308">
        <v>234.01300000000001</v>
      </c>
      <c r="L308">
        <v>253.863</v>
      </c>
      <c r="O308" s="1"/>
    </row>
    <row r="309" spans="2:15" x14ac:dyDescent="0.2">
      <c r="B309">
        <v>106.179</v>
      </c>
      <c r="C309">
        <f>B309/B310</f>
        <v>1.5912687707939934</v>
      </c>
      <c r="L309">
        <v>233.50700000000001</v>
      </c>
      <c r="M309">
        <f>L309/L310</f>
        <v>1.0775339747583119</v>
      </c>
      <c r="O309" s="1"/>
    </row>
    <row r="310" spans="2:15" x14ac:dyDescent="0.2">
      <c r="B310">
        <v>66.725999999999999</v>
      </c>
      <c r="L310">
        <v>216.70500000000001</v>
      </c>
      <c r="O310" s="1"/>
    </row>
    <row r="311" spans="2:15" x14ac:dyDescent="0.2">
      <c r="B311">
        <v>47.323</v>
      </c>
      <c r="C311">
        <f>B311/B312</f>
        <v>0.4570062771607919</v>
      </c>
      <c r="L311">
        <v>205.65</v>
      </c>
      <c r="M311">
        <f>L311/L312</f>
        <v>1.5824343249357484</v>
      </c>
      <c r="O311" s="1"/>
    </row>
    <row r="312" spans="2:15" x14ac:dyDescent="0.2">
      <c r="B312">
        <v>103.55</v>
      </c>
      <c r="L312">
        <v>129.958</v>
      </c>
      <c r="O312" s="1"/>
    </row>
    <row r="313" spans="2:15" x14ac:dyDescent="0.2">
      <c r="B313">
        <v>42.11</v>
      </c>
      <c r="C313">
        <f>B313/B314</f>
        <v>0.37427784196960268</v>
      </c>
      <c r="L313">
        <v>184.62700000000001</v>
      </c>
      <c r="M313">
        <f>L313/L314</f>
        <v>0.82414673558846907</v>
      </c>
      <c r="O313" s="1"/>
    </row>
    <row r="314" spans="2:15" x14ac:dyDescent="0.2">
      <c r="B314">
        <v>112.51</v>
      </c>
      <c r="L314">
        <v>224.02199999999999</v>
      </c>
      <c r="O314" s="1"/>
    </row>
    <row r="315" spans="2:15" x14ac:dyDescent="0.2">
      <c r="B315">
        <v>51.341000000000001</v>
      </c>
      <c r="C315">
        <f>B315/B316</f>
        <v>0.405524312028056</v>
      </c>
      <c r="L315">
        <v>229.167</v>
      </c>
      <c r="M315">
        <f>L315/L316</f>
        <v>1.0558404400890129</v>
      </c>
      <c r="O315" s="1"/>
    </row>
    <row r="316" spans="2:15" x14ac:dyDescent="0.2">
      <c r="B316">
        <v>126.604</v>
      </c>
      <c r="L316">
        <v>217.047</v>
      </c>
      <c r="O316" s="1"/>
    </row>
    <row r="317" spans="2:15" x14ac:dyDescent="0.2">
      <c r="B317">
        <v>110.80500000000001</v>
      </c>
      <c r="C317">
        <f>B317/B318</f>
        <v>0.93971029733534617</v>
      </c>
      <c r="L317">
        <v>120.489</v>
      </c>
      <c r="M317">
        <f>L317/L318</f>
        <v>0.63135804151099606</v>
      </c>
      <c r="O317" s="1"/>
    </row>
    <row r="318" spans="2:15" x14ac:dyDescent="0.2">
      <c r="B318">
        <v>117.914</v>
      </c>
      <c r="L318">
        <v>190.84100000000001</v>
      </c>
      <c r="O318" s="1"/>
    </row>
    <row r="319" spans="2:15" x14ac:dyDescent="0.2">
      <c r="B319">
        <v>21.76</v>
      </c>
      <c r="C319">
        <f>B319/B320</f>
        <v>0.29876156739984072</v>
      </c>
      <c r="L319">
        <v>235.74799999999999</v>
      </c>
      <c r="M319">
        <f>L319/L320</f>
        <v>1.0525122105845901</v>
      </c>
      <c r="O319" s="1"/>
    </row>
    <row r="320" spans="2:15" x14ac:dyDescent="0.2">
      <c r="B320">
        <v>72.834000000000003</v>
      </c>
      <c r="L320">
        <v>223.98599999999999</v>
      </c>
      <c r="O320" s="1"/>
    </row>
    <row r="321" spans="2:15" x14ac:dyDescent="0.2">
      <c r="B321">
        <v>92.135999999999996</v>
      </c>
      <c r="C321">
        <f>B321/B322</f>
        <v>0.93700803417064982</v>
      </c>
      <c r="L321">
        <v>237.91300000000001</v>
      </c>
      <c r="M321">
        <f>L321/L322</f>
        <v>1.7961527137108648</v>
      </c>
      <c r="O321" s="1"/>
    </row>
    <row r="322" spans="2:15" x14ac:dyDescent="0.2">
      <c r="B322">
        <v>98.33</v>
      </c>
      <c r="L322">
        <v>132.45699999999999</v>
      </c>
      <c r="O322" s="1"/>
    </row>
    <row r="323" spans="2:15" x14ac:dyDescent="0.2">
      <c r="B323">
        <v>47.75</v>
      </c>
      <c r="C323">
        <f>B323/B324</f>
        <v>0.29098820202808112</v>
      </c>
      <c r="L323">
        <v>220.99299999999999</v>
      </c>
      <c r="M323">
        <f>L323/L324</f>
        <v>1.2813342532947567</v>
      </c>
      <c r="O323" s="1"/>
    </row>
    <row r="324" spans="2:15" x14ac:dyDescent="0.2">
      <c r="B324">
        <v>164.096</v>
      </c>
      <c r="L324">
        <v>172.471</v>
      </c>
      <c r="O324" s="1"/>
    </row>
    <row r="325" spans="2:15" x14ac:dyDescent="0.2">
      <c r="B325">
        <v>21.994</v>
      </c>
      <c r="C325">
        <f>B325/B326</f>
        <v>0.17489423963866535</v>
      </c>
      <c r="L325">
        <v>185.178</v>
      </c>
      <c r="M325">
        <f>L325/L326</f>
        <v>0.7839051751508096</v>
      </c>
      <c r="O325" s="1"/>
    </row>
    <row r="326" spans="2:15" x14ac:dyDescent="0.2">
      <c r="B326">
        <v>125.756</v>
      </c>
      <c r="L326">
        <v>236.22499999999999</v>
      </c>
      <c r="O326" s="1"/>
    </row>
    <row r="327" spans="2:15" x14ac:dyDescent="0.2">
      <c r="B327">
        <v>40.093000000000004</v>
      </c>
      <c r="C327">
        <f>B327/B328</f>
        <v>0.18206215715479349</v>
      </c>
      <c r="L327">
        <v>248.42400000000001</v>
      </c>
      <c r="M327">
        <f>L327/L328</f>
        <v>0.99791919402913132</v>
      </c>
      <c r="O327" s="1"/>
    </row>
    <row r="328" spans="2:15" x14ac:dyDescent="0.2">
      <c r="B328">
        <v>220.21600000000001</v>
      </c>
      <c r="L328">
        <v>248.94200000000001</v>
      </c>
      <c r="O328" s="1"/>
    </row>
    <row r="329" spans="2:15" x14ac:dyDescent="0.2">
      <c r="B329">
        <v>39.298999999999999</v>
      </c>
      <c r="C329">
        <f>B329/B330</f>
        <v>0.20517385402526889</v>
      </c>
      <c r="L329">
        <v>212.37299999999999</v>
      </c>
      <c r="M329">
        <f>L329/L330</f>
        <v>0.83831557673102197</v>
      </c>
      <c r="O329" s="1"/>
    </row>
    <row r="330" spans="2:15" x14ac:dyDescent="0.2">
      <c r="B330">
        <v>191.54</v>
      </c>
      <c r="L330">
        <v>253.333</v>
      </c>
      <c r="O330" s="1"/>
    </row>
    <row r="331" spans="2:15" x14ac:dyDescent="0.2">
      <c r="B331">
        <v>87.888999999999996</v>
      </c>
      <c r="C331">
        <f>B331/B332</f>
        <v>1.1559779034591608</v>
      </c>
      <c r="L331">
        <v>254.63800000000001</v>
      </c>
      <c r="M331">
        <f>L331/L332</f>
        <v>0.99858039215686278</v>
      </c>
      <c r="O331" s="1"/>
    </row>
    <row r="332" spans="2:15" x14ac:dyDescent="0.2">
      <c r="B332">
        <v>76.03</v>
      </c>
      <c r="L332">
        <v>255</v>
      </c>
      <c r="O332" s="1"/>
    </row>
    <row r="333" spans="2:15" x14ac:dyDescent="0.2">
      <c r="B333">
        <v>103.432</v>
      </c>
      <c r="C333">
        <f>B333/B334</f>
        <v>1.2483344597856523</v>
      </c>
      <c r="L333">
        <v>167.321</v>
      </c>
      <c r="M333">
        <f>L333/L334</f>
        <v>0.91401273885350309</v>
      </c>
      <c r="O333" s="1"/>
    </row>
    <row r="334" spans="2:15" x14ac:dyDescent="0.2">
      <c r="B334">
        <v>82.855999999999995</v>
      </c>
      <c r="L334">
        <v>183.06200000000001</v>
      </c>
      <c r="O334" s="1"/>
    </row>
    <row r="335" spans="2:15" x14ac:dyDescent="0.2">
      <c r="B335">
        <v>170.18</v>
      </c>
      <c r="C335">
        <f>B335/B336</f>
        <v>1.0869051496745927</v>
      </c>
      <c r="L335">
        <v>250.95699999999999</v>
      </c>
      <c r="M335">
        <f>L335/L336</f>
        <v>0.98469730083929419</v>
      </c>
      <c r="O335" s="1"/>
    </row>
    <row r="336" spans="2:15" x14ac:dyDescent="0.2">
      <c r="B336">
        <v>156.57300000000001</v>
      </c>
      <c r="L336">
        <v>254.857</v>
      </c>
      <c r="O336" s="1"/>
    </row>
    <row r="337" spans="2:15" x14ac:dyDescent="0.2">
      <c r="B337">
        <v>95.334999999999994</v>
      </c>
      <c r="C337">
        <f>B337/B338</f>
        <v>1.5230206402965045</v>
      </c>
      <c r="L337">
        <v>152.61099999999999</v>
      </c>
      <c r="M337">
        <f>L337/L338</f>
        <v>0.64267545965249173</v>
      </c>
      <c r="O337" s="1"/>
    </row>
    <row r="338" spans="2:15" x14ac:dyDescent="0.2">
      <c r="B338">
        <v>62.595999999999997</v>
      </c>
      <c r="L338">
        <v>237.46199999999999</v>
      </c>
      <c r="O338" s="1"/>
    </row>
    <row r="339" spans="2:15" x14ac:dyDescent="0.2">
      <c r="B339">
        <v>137.10400000000001</v>
      </c>
      <c r="C339">
        <f>B339/B340</f>
        <v>1.0451991614255765</v>
      </c>
      <c r="L339">
        <v>98.399000000000001</v>
      </c>
      <c r="M339">
        <f>L339/L340</f>
        <v>0.78602867755721528</v>
      </c>
      <c r="O339" s="1"/>
    </row>
    <row r="340" spans="2:15" x14ac:dyDescent="0.2">
      <c r="B340">
        <v>131.17500000000001</v>
      </c>
      <c r="L340">
        <v>125.185</v>
      </c>
      <c r="O340" s="1"/>
    </row>
    <row r="341" spans="2:15" x14ac:dyDescent="0.2">
      <c r="B341">
        <v>117.94799999999999</v>
      </c>
      <c r="C341">
        <f>B341/B342</f>
        <v>2.9249349039057653</v>
      </c>
      <c r="L341">
        <v>253.5</v>
      </c>
      <c r="M341">
        <f>L341/L342</f>
        <v>1.2753433616742968</v>
      </c>
      <c r="O341" s="1"/>
    </row>
    <row r="342" spans="2:15" x14ac:dyDescent="0.2">
      <c r="B342">
        <v>40.325000000000003</v>
      </c>
      <c r="L342">
        <v>198.77</v>
      </c>
      <c r="O342" s="1"/>
    </row>
    <row r="343" spans="2:15" x14ac:dyDescent="0.2">
      <c r="B343">
        <v>84.861999999999995</v>
      </c>
      <c r="C343">
        <f>B343/B344</f>
        <v>0.89865723483564885</v>
      </c>
      <c r="L343">
        <v>246.303</v>
      </c>
      <c r="M343">
        <f>L343/L344</f>
        <v>1.426198182965738</v>
      </c>
      <c r="O343" s="1"/>
    </row>
    <row r="344" spans="2:15" x14ac:dyDescent="0.2">
      <c r="B344">
        <v>94.432000000000002</v>
      </c>
      <c r="L344">
        <v>172.69900000000001</v>
      </c>
      <c r="O344" s="1"/>
    </row>
    <row r="345" spans="2:15" x14ac:dyDescent="0.2">
      <c r="B345">
        <v>77.179000000000002</v>
      </c>
      <c r="C345">
        <f>B345/B346</f>
        <v>0.86350261247049076</v>
      </c>
      <c r="L345">
        <v>148.16800000000001</v>
      </c>
      <c r="M345">
        <f>L345/L346</f>
        <v>0.97256281670911326</v>
      </c>
      <c r="O345" s="1"/>
    </row>
    <row r="346" spans="2:15" x14ac:dyDescent="0.2">
      <c r="B346">
        <v>89.379000000000005</v>
      </c>
      <c r="L346">
        <v>152.34800000000001</v>
      </c>
      <c r="O346" s="1"/>
    </row>
    <row r="347" spans="2:15" x14ac:dyDescent="0.2">
      <c r="B347">
        <v>38.615000000000002</v>
      </c>
      <c r="C347">
        <f>B347/B348</f>
        <v>0.82077496971114006</v>
      </c>
      <c r="L347">
        <v>183.90600000000001</v>
      </c>
      <c r="M347">
        <f>L347/L348</f>
        <v>0.89417130187871952</v>
      </c>
      <c r="O347" s="1"/>
    </row>
    <row r="348" spans="2:15" x14ac:dyDescent="0.2">
      <c r="B348">
        <v>47.046999999999997</v>
      </c>
      <c r="L348">
        <v>205.672</v>
      </c>
      <c r="O348" s="1"/>
    </row>
    <row r="349" spans="2:15" x14ac:dyDescent="0.2">
      <c r="B349">
        <v>136.566</v>
      </c>
      <c r="C349">
        <f>B349/B350</f>
        <v>3.0506634499396865</v>
      </c>
      <c r="L349">
        <v>237.53800000000001</v>
      </c>
      <c r="M349">
        <f>L349/L350</f>
        <v>1.035132214262058</v>
      </c>
      <c r="O349" s="1"/>
    </row>
    <row r="350" spans="2:15" x14ac:dyDescent="0.2">
      <c r="B350">
        <v>44.765999999999998</v>
      </c>
      <c r="L350">
        <v>229.476</v>
      </c>
      <c r="O350" s="1"/>
    </row>
    <row r="351" spans="2:15" x14ac:dyDescent="0.2">
      <c r="B351">
        <v>118.81100000000001</v>
      </c>
      <c r="C351">
        <f>B351/B352</f>
        <v>4.1824550286901117</v>
      </c>
      <c r="L351">
        <v>172.70500000000001</v>
      </c>
      <c r="M351">
        <f>L351/L352</f>
        <v>1.0474206421406307</v>
      </c>
      <c r="O351" s="1"/>
    </row>
    <row r="352" spans="2:15" x14ac:dyDescent="0.2">
      <c r="B352">
        <v>28.407</v>
      </c>
      <c r="L352">
        <v>164.886</v>
      </c>
      <c r="O352" s="1"/>
    </row>
    <row r="353" spans="2:15" x14ac:dyDescent="0.2">
      <c r="B353">
        <v>91.915999999999997</v>
      </c>
      <c r="C353">
        <f>B353/B354</f>
        <v>3.6881470186983387</v>
      </c>
      <c r="L353">
        <v>192.83</v>
      </c>
      <c r="M353">
        <f>L353/L354</f>
        <v>1.3196687653983028</v>
      </c>
      <c r="O353" s="1"/>
    </row>
    <row r="354" spans="2:15" x14ac:dyDescent="0.2">
      <c r="B354">
        <v>24.922000000000001</v>
      </c>
      <c r="L354">
        <v>146.12</v>
      </c>
      <c r="O354" s="1"/>
    </row>
    <row r="355" spans="2:15" x14ac:dyDescent="0.2">
      <c r="B355">
        <v>41.267000000000003</v>
      </c>
      <c r="C355">
        <f>B355/B356</f>
        <v>0.27711037543899703</v>
      </c>
      <c r="L355">
        <v>181.92</v>
      </c>
      <c r="M355">
        <f>L355/L356</f>
        <v>0.75123264591471817</v>
      </c>
      <c r="O355" s="1"/>
    </row>
    <row r="356" spans="2:15" x14ac:dyDescent="0.2">
      <c r="B356">
        <v>148.91900000000001</v>
      </c>
      <c r="L356">
        <v>242.16200000000001</v>
      </c>
      <c r="O356" s="1"/>
    </row>
    <row r="357" spans="2:15" x14ac:dyDescent="0.2">
      <c r="B357">
        <v>17.001000000000001</v>
      </c>
      <c r="C357">
        <f>B357/B358</f>
        <v>0.13169269380925824</v>
      </c>
      <c r="L357">
        <v>245.18899999999999</v>
      </c>
      <c r="M357">
        <f>L357/L358</f>
        <v>1.1791730990270906</v>
      </c>
      <c r="O357" s="1"/>
    </row>
    <row r="358" spans="2:15" x14ac:dyDescent="0.2">
      <c r="B358">
        <v>129.096</v>
      </c>
      <c r="L358">
        <v>207.93299999999999</v>
      </c>
      <c r="O358" s="1"/>
    </row>
    <row r="359" spans="2:15" x14ac:dyDescent="0.2">
      <c r="B359">
        <v>128.34899999999999</v>
      </c>
      <c r="C359">
        <f>B359/B360</f>
        <v>1.5886153503397569</v>
      </c>
      <c r="L359">
        <v>255</v>
      </c>
      <c r="M359">
        <f>L359/L360</f>
        <v>1.0135860276172382</v>
      </c>
      <c r="O359" s="1"/>
    </row>
    <row r="360" spans="2:15" x14ac:dyDescent="0.2">
      <c r="B360">
        <v>80.793000000000006</v>
      </c>
      <c r="L360">
        <v>251.58199999999999</v>
      </c>
      <c r="O360" s="1"/>
    </row>
    <row r="361" spans="2:15" x14ac:dyDescent="0.2">
      <c r="B361">
        <v>19.423999999999999</v>
      </c>
      <c r="C361">
        <f>B361/B362</f>
        <v>0.20937351787177164</v>
      </c>
      <c r="L361">
        <v>199.22200000000001</v>
      </c>
      <c r="M361">
        <f>L361/L362</f>
        <v>2.0171519987039814</v>
      </c>
      <c r="O361" s="1"/>
    </row>
    <row r="362" spans="2:15" x14ac:dyDescent="0.2">
      <c r="B362">
        <v>92.772000000000006</v>
      </c>
      <c r="L362">
        <v>98.763999999999996</v>
      </c>
      <c r="O362" s="1"/>
    </row>
    <row r="363" spans="2:15" x14ac:dyDescent="0.2">
      <c r="B363">
        <v>103.902</v>
      </c>
      <c r="C363">
        <f>B363/B364</f>
        <v>0.66218843008916106</v>
      </c>
      <c r="L363">
        <v>241.702</v>
      </c>
      <c r="M363">
        <f>L363/L364</f>
        <v>1.5059971462929849</v>
      </c>
      <c r="O363" s="1"/>
    </row>
    <row r="364" spans="2:15" x14ac:dyDescent="0.2">
      <c r="B364">
        <v>156.90700000000001</v>
      </c>
      <c r="L364">
        <v>160.49299999999999</v>
      </c>
      <c r="O364" s="1"/>
    </row>
    <row r="365" spans="2:15" x14ac:dyDescent="0.2">
      <c r="B365">
        <v>80.156000000000006</v>
      </c>
      <c r="C365">
        <f>B365/B366</f>
        <v>0.6011985569314543</v>
      </c>
      <c r="L365">
        <v>201.029</v>
      </c>
      <c r="M365">
        <f>L365/L366</f>
        <v>1.0621842967346509</v>
      </c>
      <c r="O365" s="1"/>
    </row>
    <row r="366" spans="2:15" x14ac:dyDescent="0.2">
      <c r="B366">
        <v>133.327</v>
      </c>
      <c r="L366">
        <v>189.26</v>
      </c>
      <c r="O366" s="1"/>
    </row>
    <row r="367" spans="2:15" x14ac:dyDescent="0.2">
      <c r="B367">
        <v>109.029</v>
      </c>
      <c r="C367">
        <f>B367/B368</f>
        <v>1.011635351426583</v>
      </c>
      <c r="L367">
        <v>193.65100000000001</v>
      </c>
      <c r="M367">
        <f>L367/L368</f>
        <v>1.1363228278537016</v>
      </c>
      <c r="O367" s="1"/>
    </row>
    <row r="368" spans="2:15" x14ac:dyDescent="0.2">
      <c r="B368">
        <v>107.77500000000001</v>
      </c>
      <c r="L368">
        <v>170.41900000000001</v>
      </c>
      <c r="O368" s="1"/>
    </row>
    <row r="369" spans="2:15" x14ac:dyDescent="0.2">
      <c r="B369">
        <v>164.393</v>
      </c>
      <c r="C369">
        <f>B369/B370</f>
        <v>1.4106749045351183</v>
      </c>
      <c r="L369">
        <v>206.39500000000001</v>
      </c>
      <c r="M369">
        <f>L369/L370</f>
        <v>1.100268676766923</v>
      </c>
      <c r="O369" s="1"/>
    </row>
    <row r="370" spans="2:15" x14ac:dyDescent="0.2">
      <c r="B370">
        <v>116.535</v>
      </c>
      <c r="L370">
        <v>187.58600000000001</v>
      </c>
      <c r="O370" s="1"/>
    </row>
    <row r="371" spans="2:15" x14ac:dyDescent="0.2">
      <c r="B371">
        <v>216.33699999999999</v>
      </c>
      <c r="C371">
        <f>B371/B372</f>
        <v>1.2606904348434167</v>
      </c>
      <c r="L371">
        <v>237.595</v>
      </c>
      <c r="M371">
        <f>L371/L372</f>
        <v>1.0593819250302083</v>
      </c>
      <c r="O371" s="1"/>
    </row>
    <row r="372" spans="2:15" x14ac:dyDescent="0.2">
      <c r="B372">
        <v>171.602</v>
      </c>
      <c r="L372">
        <v>224.27699999999999</v>
      </c>
      <c r="O372" s="1"/>
    </row>
    <row r="373" spans="2:15" x14ac:dyDescent="0.2">
      <c r="B373">
        <v>147.77500000000001</v>
      </c>
      <c r="C373">
        <f>B373/B374</f>
        <v>1.6200201714573879</v>
      </c>
      <c r="L373">
        <v>93.716999999999999</v>
      </c>
      <c r="M373">
        <f>L373/L374</f>
        <v>0.50593297199248533</v>
      </c>
      <c r="O373" s="1"/>
    </row>
    <row r="374" spans="2:15" x14ac:dyDescent="0.2">
      <c r="B374">
        <v>91.218000000000004</v>
      </c>
      <c r="L374">
        <v>185.23599999999999</v>
      </c>
      <c r="O374" s="1"/>
    </row>
    <row r="375" spans="2:15" x14ac:dyDescent="0.2">
      <c r="B375">
        <v>164.905</v>
      </c>
      <c r="C375">
        <f>B375/B376</f>
        <v>3.6574033002129167</v>
      </c>
      <c r="L375">
        <v>101.45399999999999</v>
      </c>
      <c r="M375">
        <f>L375/L376</f>
        <v>1.0715915332291182</v>
      </c>
      <c r="O375" s="1"/>
    </row>
    <row r="376" spans="2:15" x14ac:dyDescent="0.2">
      <c r="B376">
        <v>45.088000000000001</v>
      </c>
      <c r="L376">
        <v>94.676000000000002</v>
      </c>
      <c r="O376" s="1"/>
    </row>
    <row r="377" spans="2:15" x14ac:dyDescent="0.2">
      <c r="B377">
        <v>92.378</v>
      </c>
      <c r="C377">
        <f>B377/B378</f>
        <v>1.2614947630037281</v>
      </c>
      <c r="L377">
        <v>209.357</v>
      </c>
      <c r="M377">
        <f>L377/L378</f>
        <v>1.9886677748753263</v>
      </c>
      <c r="O377" s="1"/>
    </row>
    <row r="378" spans="2:15" x14ac:dyDescent="0.2">
      <c r="B378">
        <v>73.228999999999999</v>
      </c>
      <c r="L378">
        <v>105.27500000000001</v>
      </c>
      <c r="O378" s="1"/>
    </row>
    <row r="379" spans="2:15" x14ac:dyDescent="0.2">
      <c r="B379">
        <v>170.28</v>
      </c>
      <c r="C379">
        <f>B379/B380</f>
        <v>3.2482545496165733</v>
      </c>
      <c r="L379">
        <v>209.78800000000001</v>
      </c>
      <c r="M379">
        <f>L379/L380</f>
        <v>1.1491014257779335</v>
      </c>
      <c r="O379" s="1"/>
    </row>
    <row r="380" spans="2:15" x14ac:dyDescent="0.2">
      <c r="B380">
        <v>52.421999999999997</v>
      </c>
      <c r="L380">
        <v>182.56700000000001</v>
      </c>
      <c r="O380" s="1"/>
    </row>
    <row r="381" spans="2:15" x14ac:dyDescent="0.2">
      <c r="B381">
        <v>95.34</v>
      </c>
      <c r="C381">
        <f>B381/B382</f>
        <v>1.4691198224852071</v>
      </c>
      <c r="L381">
        <v>103.339</v>
      </c>
      <c r="M381">
        <f>L381/L382</f>
        <v>0.51181738036512037</v>
      </c>
      <c r="O381" s="1"/>
    </row>
    <row r="382" spans="2:15" x14ac:dyDescent="0.2">
      <c r="B382">
        <v>64.896000000000001</v>
      </c>
      <c r="L382">
        <v>201.90600000000001</v>
      </c>
      <c r="O382" s="1"/>
    </row>
    <row r="383" spans="2:15" x14ac:dyDescent="0.2">
      <c r="B383">
        <v>124.121</v>
      </c>
      <c r="C383">
        <f>B383/B384</f>
        <v>1.1791960782450905</v>
      </c>
      <c r="L383">
        <v>76.953999999999994</v>
      </c>
      <c r="M383">
        <f>L383/L384</f>
        <v>0.87843020866627086</v>
      </c>
      <c r="O383" s="1"/>
    </row>
    <row r="384" spans="2:15" x14ac:dyDescent="0.2">
      <c r="B384">
        <v>105.259</v>
      </c>
      <c r="L384">
        <v>87.603999999999999</v>
      </c>
      <c r="O384" s="1"/>
    </row>
    <row r="385" spans="2:15" x14ac:dyDescent="0.2">
      <c r="B385">
        <v>104.096</v>
      </c>
      <c r="C385">
        <f>B385/B386</f>
        <v>1.3290604292481139</v>
      </c>
      <c r="L385">
        <v>167.852</v>
      </c>
      <c r="M385">
        <f>L385/L386</f>
        <v>0.76138203822060546</v>
      </c>
      <c r="O385" s="1"/>
    </row>
    <row r="386" spans="2:15" x14ac:dyDescent="0.2">
      <c r="B386">
        <v>78.322999999999993</v>
      </c>
      <c r="L386">
        <v>220.45699999999999</v>
      </c>
      <c r="O386" s="1"/>
    </row>
    <row r="387" spans="2:15" x14ac:dyDescent="0.2">
      <c r="B387">
        <v>32.478000000000002</v>
      </c>
      <c r="C387">
        <f>B387/B388</f>
        <v>0.29921230825924733</v>
      </c>
      <c r="L387">
        <v>168.91499999999999</v>
      </c>
      <c r="M387">
        <f>L387/L388</f>
        <v>0.77069607431606224</v>
      </c>
      <c r="O387" s="1"/>
    </row>
    <row r="388" spans="2:15" x14ac:dyDescent="0.2">
      <c r="B388">
        <v>108.545</v>
      </c>
      <c r="L388">
        <v>219.172</v>
      </c>
      <c r="O388" s="1"/>
    </row>
    <row r="389" spans="2:15" x14ac:dyDescent="0.2">
      <c r="B389">
        <v>105.65</v>
      </c>
      <c r="C389">
        <f>B389/B390</f>
        <v>0.61110693359092561</v>
      </c>
      <c r="L389">
        <v>198.76499999999999</v>
      </c>
      <c r="M389">
        <f>L389/L390</f>
        <v>1.1927092709270926</v>
      </c>
      <c r="O389" s="1"/>
    </row>
    <row r="390" spans="2:15" x14ac:dyDescent="0.2">
      <c r="B390">
        <v>172.88300000000001</v>
      </c>
      <c r="L390">
        <v>166.65</v>
      </c>
      <c r="O390" s="1"/>
    </row>
    <row r="391" spans="2:15" x14ac:dyDescent="0.2">
      <c r="B391">
        <v>99.183999999999997</v>
      </c>
      <c r="C391">
        <f>B391/B392</f>
        <v>1.0582674476916019</v>
      </c>
      <c r="L391">
        <v>225.53800000000001</v>
      </c>
      <c r="M391">
        <f>L391/L392</f>
        <v>0.97033553755275725</v>
      </c>
      <c r="O391" s="1"/>
    </row>
    <row r="392" spans="2:15" x14ac:dyDescent="0.2">
      <c r="B392">
        <v>93.722999999999999</v>
      </c>
      <c r="L392">
        <v>232.43299999999999</v>
      </c>
      <c r="O392" s="1"/>
    </row>
    <row r="393" spans="2:15" x14ac:dyDescent="0.2">
      <c r="B393">
        <v>183.358</v>
      </c>
      <c r="C393">
        <f>B393/B394</f>
        <v>1.3428098544101708</v>
      </c>
      <c r="L393">
        <v>240.67400000000001</v>
      </c>
      <c r="M393">
        <f>L393/L394</f>
        <v>1.4564412277304417</v>
      </c>
      <c r="O393" s="1"/>
    </row>
    <row r="394" spans="2:15" x14ac:dyDescent="0.2">
      <c r="B394">
        <v>136.548</v>
      </c>
      <c r="L394">
        <v>165.24799999999999</v>
      </c>
      <c r="O394" s="1"/>
    </row>
    <row r="395" spans="2:15" x14ac:dyDescent="0.2">
      <c r="B395">
        <v>160.66999999999999</v>
      </c>
      <c r="C395">
        <f>B395/B396</f>
        <v>1.2670735938929369</v>
      </c>
      <c r="L395">
        <v>174.57499999999999</v>
      </c>
      <c r="M395">
        <f>L395/L396</f>
        <v>1.1483912983416329</v>
      </c>
      <c r="O395" s="1"/>
    </row>
    <row r="396" spans="2:15" x14ac:dyDescent="0.2">
      <c r="B396">
        <v>126.804</v>
      </c>
      <c r="L396">
        <v>152.017</v>
      </c>
      <c r="O396" s="1"/>
    </row>
    <row r="397" spans="2:15" x14ac:dyDescent="0.2">
      <c r="B397">
        <v>132.113</v>
      </c>
      <c r="C397">
        <f>B397/B398</f>
        <v>1.2625960472495126</v>
      </c>
      <c r="L397">
        <v>188.35900000000001</v>
      </c>
      <c r="M397">
        <f>L397/L398</f>
        <v>0.97476647605247491</v>
      </c>
    </row>
    <row r="398" spans="2:15" x14ac:dyDescent="0.2">
      <c r="B398">
        <v>104.636</v>
      </c>
      <c r="L398">
        <v>193.23500000000001</v>
      </c>
    </row>
    <row r="399" spans="2:15" x14ac:dyDescent="0.2">
      <c r="B399">
        <v>88.061999999999998</v>
      </c>
      <c r="C399">
        <f>B399/B400</f>
        <v>2.0019095683011661</v>
      </c>
      <c r="L399">
        <v>139.071</v>
      </c>
      <c r="M399">
        <f>L399/L400</f>
        <v>1.0171064564257086</v>
      </c>
    </row>
    <row r="400" spans="2:15" x14ac:dyDescent="0.2">
      <c r="B400">
        <v>43.988999999999997</v>
      </c>
      <c r="L400">
        <v>136.732</v>
      </c>
    </row>
    <row r="401" spans="2:13" x14ac:dyDescent="0.2">
      <c r="B401">
        <v>111.589</v>
      </c>
      <c r="C401">
        <f>B401/B402</f>
        <v>3.1828916968538752</v>
      </c>
      <c r="L401">
        <v>185.70099999999999</v>
      </c>
      <c r="M401">
        <f>L401/L402</f>
        <v>1.8228855819067065</v>
      </c>
    </row>
    <row r="402" spans="2:13" x14ac:dyDescent="0.2">
      <c r="B402">
        <v>35.058999999999997</v>
      </c>
      <c r="L402">
        <v>101.872</v>
      </c>
    </row>
    <row r="403" spans="2:13" x14ac:dyDescent="0.2">
      <c r="B403">
        <v>93.605999999999995</v>
      </c>
      <c r="C403">
        <f>B403/B404</f>
        <v>2.8040860343897909</v>
      </c>
      <c r="L403">
        <v>250.17099999999999</v>
      </c>
      <c r="M403">
        <f>L403/L404</f>
        <v>0.98277392793727114</v>
      </c>
    </row>
    <row r="404" spans="2:13" x14ac:dyDescent="0.2">
      <c r="B404">
        <v>33.381999999999998</v>
      </c>
      <c r="L404">
        <v>254.55600000000001</v>
      </c>
    </row>
    <row r="405" spans="2:13" x14ac:dyDescent="0.2">
      <c r="B405">
        <v>99.49</v>
      </c>
      <c r="C405">
        <f>B405/B406</f>
        <v>2.504657368712552</v>
      </c>
      <c r="L405">
        <v>158.82599999999999</v>
      </c>
      <c r="M405">
        <f>L405/L406</f>
        <v>0.82621610233414655</v>
      </c>
    </row>
    <row r="406" spans="2:13" x14ac:dyDescent="0.2">
      <c r="B406">
        <v>39.722000000000001</v>
      </c>
      <c r="L406">
        <v>192.233</v>
      </c>
    </row>
    <row r="407" spans="2:13" x14ac:dyDescent="0.2">
      <c r="B407">
        <v>133.02199999999999</v>
      </c>
      <c r="C407">
        <f>B407/B408</f>
        <v>1.166000490866379</v>
      </c>
      <c r="L407">
        <v>156.13</v>
      </c>
      <c r="M407">
        <f>L407/L408</f>
        <v>0.77542749581568138</v>
      </c>
    </row>
    <row r="408" spans="2:13" x14ac:dyDescent="0.2">
      <c r="B408">
        <v>114.084</v>
      </c>
      <c r="L408">
        <v>201.34700000000001</v>
      </c>
    </row>
    <row r="409" spans="2:13" x14ac:dyDescent="0.2">
      <c r="B409">
        <v>174.273</v>
      </c>
      <c r="C409">
        <f>B409/B410</f>
        <v>1.5379110114897898</v>
      </c>
      <c r="L409">
        <v>190.86</v>
      </c>
      <c r="M409">
        <f>L409/L410</f>
        <v>1.0073149878083538</v>
      </c>
    </row>
    <row r="410" spans="2:13" x14ac:dyDescent="0.2">
      <c r="B410">
        <v>113.318</v>
      </c>
      <c r="L410">
        <v>189.47399999999999</v>
      </c>
    </row>
    <row r="411" spans="2:13" x14ac:dyDescent="0.2">
      <c r="B411">
        <v>98.001000000000005</v>
      </c>
      <c r="C411">
        <f>B411/B412</f>
        <v>1.1161463731307588</v>
      </c>
      <c r="L411">
        <v>145.01400000000001</v>
      </c>
      <c r="M411">
        <f>L411/L412</f>
        <v>1.1841744243018131</v>
      </c>
    </row>
    <row r="412" spans="2:13" x14ac:dyDescent="0.2">
      <c r="B412">
        <v>87.802999999999997</v>
      </c>
      <c r="L412">
        <v>122.46</v>
      </c>
    </row>
    <row r="413" spans="2:13" x14ac:dyDescent="0.2">
      <c r="B413">
        <v>22</v>
      </c>
      <c r="C413">
        <f>B413/B414</f>
        <v>0.18608900129416442</v>
      </c>
      <c r="L413">
        <v>170.75399999999999</v>
      </c>
      <c r="M413">
        <f>L413/L414</f>
        <v>1.2899360901687642</v>
      </c>
    </row>
    <row r="414" spans="2:13" x14ac:dyDescent="0.2">
      <c r="B414">
        <v>118.223</v>
      </c>
      <c r="L414">
        <v>132.374</v>
      </c>
    </row>
    <row r="415" spans="2:13" x14ac:dyDescent="0.2">
      <c r="B415">
        <v>71.807000000000002</v>
      </c>
      <c r="C415">
        <f>B415/B416</f>
        <v>0.8207452280260602</v>
      </c>
      <c r="L415">
        <v>173.63200000000001</v>
      </c>
      <c r="M415">
        <f>L415/L416</f>
        <v>1.0625478088990337</v>
      </c>
    </row>
    <row r="416" spans="2:13" x14ac:dyDescent="0.2">
      <c r="B416">
        <v>87.49</v>
      </c>
      <c r="L416">
        <v>163.411</v>
      </c>
    </row>
    <row r="417" spans="2:13" x14ac:dyDescent="0.2">
      <c r="B417">
        <v>77.311999999999998</v>
      </c>
      <c r="C417">
        <f>B417/B418</f>
        <v>2.6446823795026169</v>
      </c>
      <c r="L417">
        <v>239.517</v>
      </c>
      <c r="M417">
        <f>L417/L418</f>
        <v>0.93928235294117646</v>
      </c>
    </row>
    <row r="418" spans="2:13" x14ac:dyDescent="0.2">
      <c r="B418">
        <v>29.233000000000001</v>
      </c>
      <c r="L418">
        <v>255</v>
      </c>
    </row>
    <row r="419" spans="2:13" x14ac:dyDescent="0.2">
      <c r="B419">
        <v>136.286</v>
      </c>
      <c r="C419">
        <f>B419/B420</f>
        <v>1.0833373078329438</v>
      </c>
      <c r="L419">
        <v>195.09399999999999</v>
      </c>
      <c r="M419">
        <f>L419/L420</f>
        <v>1.1537128698233601</v>
      </c>
    </row>
    <row r="420" spans="2:13" x14ac:dyDescent="0.2">
      <c r="B420">
        <v>125.80200000000001</v>
      </c>
      <c r="L420">
        <v>169.101</v>
      </c>
    </row>
    <row r="421" spans="2:13" x14ac:dyDescent="0.2">
      <c r="B421">
        <v>118.428</v>
      </c>
      <c r="C421">
        <f>B421/B422</f>
        <v>1.0332678968721372</v>
      </c>
      <c r="L421">
        <v>226.18100000000001</v>
      </c>
      <c r="M421">
        <f>L421/L422</f>
        <v>0.88698431372549025</v>
      </c>
    </row>
    <row r="422" spans="2:13" x14ac:dyDescent="0.2">
      <c r="B422">
        <v>114.61499999999999</v>
      </c>
      <c r="L422">
        <v>255</v>
      </c>
    </row>
    <row r="423" spans="2:13" x14ac:dyDescent="0.2">
      <c r="B423">
        <v>66.724999999999994</v>
      </c>
      <c r="C423">
        <f>B423/B424</f>
        <v>0.80648085476696951</v>
      </c>
      <c r="L423">
        <v>226.86</v>
      </c>
      <c r="M423">
        <f>L423/L424</f>
        <v>1.0635824058359666</v>
      </c>
    </row>
    <row r="424" spans="2:13" x14ac:dyDescent="0.2">
      <c r="B424">
        <v>82.736000000000004</v>
      </c>
      <c r="L424">
        <v>213.298</v>
      </c>
    </row>
    <row r="425" spans="2:13" x14ac:dyDescent="0.2">
      <c r="B425">
        <v>159.59100000000001</v>
      </c>
      <c r="C425">
        <f>B425/B426</f>
        <v>1.3614540056815758</v>
      </c>
      <c r="L425">
        <v>105.31</v>
      </c>
      <c r="M425">
        <f>L425/L426</f>
        <v>0.66074789810515755</v>
      </c>
    </row>
    <row r="426" spans="2:13" x14ac:dyDescent="0.2">
      <c r="B426">
        <v>117.221</v>
      </c>
      <c r="L426">
        <v>159.38</v>
      </c>
    </row>
    <row r="427" spans="2:13" x14ac:dyDescent="0.2">
      <c r="B427">
        <v>223.57599999999999</v>
      </c>
      <c r="C427">
        <f>B427/B428</f>
        <v>1.3508307655126579</v>
      </c>
      <c r="L427">
        <v>208.92</v>
      </c>
      <c r="M427">
        <f>L427/L428</f>
        <v>1.0281951464385726</v>
      </c>
    </row>
    <row r="428" spans="2:13" x14ac:dyDescent="0.2">
      <c r="B428">
        <v>165.51</v>
      </c>
      <c r="L428">
        <v>203.191</v>
      </c>
    </row>
    <row r="429" spans="2:13" x14ac:dyDescent="0.2">
      <c r="B429">
        <v>186.226</v>
      </c>
      <c r="C429">
        <f>B429/B430</f>
        <v>1.3893108130287521</v>
      </c>
      <c r="L429">
        <v>232.00399999999999</v>
      </c>
      <c r="M429">
        <f>L429/L430</f>
        <v>0.98455714788896764</v>
      </c>
    </row>
    <row r="430" spans="2:13" x14ac:dyDescent="0.2">
      <c r="B430">
        <v>134.042</v>
      </c>
      <c r="L430">
        <v>235.643</v>
      </c>
    </row>
    <row r="431" spans="2:13" x14ac:dyDescent="0.2">
      <c r="B431">
        <v>94.14</v>
      </c>
      <c r="C431">
        <f>B431/B432</f>
        <v>0.5947574913288225</v>
      </c>
      <c r="L431">
        <v>239.29</v>
      </c>
      <c r="M431">
        <f>L431/L432</f>
        <v>1.1358792395509458</v>
      </c>
    </row>
    <row r="432" spans="2:13" x14ac:dyDescent="0.2">
      <c r="B432">
        <v>158.28299999999999</v>
      </c>
      <c r="L432">
        <v>210.66499999999999</v>
      </c>
    </row>
    <row r="433" spans="2:13" x14ac:dyDescent="0.2">
      <c r="B433">
        <v>44.344999999999999</v>
      </c>
      <c r="C433">
        <f>B433/B434</f>
        <v>0.39775581228473017</v>
      </c>
      <c r="L433">
        <v>169.292</v>
      </c>
      <c r="M433">
        <f>L433/L434</f>
        <v>1.4057878347519204</v>
      </c>
    </row>
    <row r="434" spans="2:13" x14ac:dyDescent="0.2">
      <c r="B434">
        <v>111.488</v>
      </c>
      <c r="L434">
        <v>120.425</v>
      </c>
    </row>
    <row r="435" spans="2:13" x14ac:dyDescent="0.2">
      <c r="B435">
        <v>37.816000000000003</v>
      </c>
      <c r="C435">
        <f>B435/B436</f>
        <v>0.79413679413679417</v>
      </c>
      <c r="L435">
        <v>254.99199999999999</v>
      </c>
      <c r="M435">
        <f>L435/L436</f>
        <v>1.0027211954384585</v>
      </c>
    </row>
    <row r="436" spans="2:13" x14ac:dyDescent="0.2">
      <c r="B436">
        <v>47.619</v>
      </c>
      <c r="L436">
        <v>254.3</v>
      </c>
    </row>
    <row r="437" spans="2:13" x14ac:dyDescent="0.2">
      <c r="B437">
        <v>59.89</v>
      </c>
      <c r="C437">
        <f>B437/B438</f>
        <v>0.55925445190449063</v>
      </c>
      <c r="L437">
        <v>247.327</v>
      </c>
      <c r="M437">
        <f>L437/L438</f>
        <v>1.5443459256946612</v>
      </c>
    </row>
    <row r="438" spans="2:13" x14ac:dyDescent="0.2">
      <c r="B438">
        <v>107.089</v>
      </c>
      <c r="L438">
        <v>160.15</v>
      </c>
    </row>
    <row r="439" spans="2:13" x14ac:dyDescent="0.2">
      <c r="B439">
        <v>38.408000000000001</v>
      </c>
      <c r="C439">
        <f>B439/B440</f>
        <v>0.51820769863863891</v>
      </c>
      <c r="L439">
        <v>233.77</v>
      </c>
      <c r="M439">
        <f>L439/L440</f>
        <v>1.5975207232818298</v>
      </c>
    </row>
    <row r="440" spans="2:13" x14ac:dyDescent="0.2">
      <c r="B440">
        <v>74.117000000000004</v>
      </c>
      <c r="L440">
        <v>146.333</v>
      </c>
    </row>
    <row r="441" spans="2:13" x14ac:dyDescent="0.2">
      <c r="B441">
        <v>191.60599999999999</v>
      </c>
      <c r="C441">
        <f>B441/B442</f>
        <v>1.3783315229510908</v>
      </c>
      <c r="L441">
        <v>236.73099999999999</v>
      </c>
      <c r="M441">
        <f>L441/L442</f>
        <v>0.98236375481884464</v>
      </c>
    </row>
    <row r="442" spans="2:13" x14ac:dyDescent="0.2">
      <c r="B442">
        <v>139.01300000000001</v>
      </c>
      <c r="L442">
        <v>240.98099999999999</v>
      </c>
    </row>
    <row r="443" spans="2:13" x14ac:dyDescent="0.2">
      <c r="B443">
        <v>54.185000000000002</v>
      </c>
      <c r="C443">
        <f>B443/B444</f>
        <v>0.23215310922785581</v>
      </c>
      <c r="L443">
        <v>233.80500000000001</v>
      </c>
      <c r="M443">
        <f>L443/L444</f>
        <v>1.0604844196489318</v>
      </c>
    </row>
    <row r="444" spans="2:13" x14ac:dyDescent="0.2">
      <c r="B444">
        <v>233.40199999999999</v>
      </c>
      <c r="L444">
        <v>220.47</v>
      </c>
    </row>
    <row r="445" spans="2:13" x14ac:dyDescent="0.2">
      <c r="B445">
        <v>60.627000000000002</v>
      </c>
      <c r="C445">
        <f>B445/B446</f>
        <v>0.26623835725922967</v>
      </c>
      <c r="L445">
        <v>230.24199999999999</v>
      </c>
      <c r="M445">
        <f>L445/L446</f>
        <v>0.9033455352974179</v>
      </c>
    </row>
    <row r="446" spans="2:13" x14ac:dyDescent="0.2">
      <c r="B446">
        <v>227.71700000000001</v>
      </c>
      <c r="L446">
        <v>254.87700000000001</v>
      </c>
    </row>
    <row r="447" spans="2:13" x14ac:dyDescent="0.2">
      <c r="B447">
        <v>231.09700000000001</v>
      </c>
      <c r="C447">
        <f>B447/B448</f>
        <v>1.2951834913802767</v>
      </c>
      <c r="L447">
        <v>208.12299999999999</v>
      </c>
      <c r="M447">
        <f>L447/L448</f>
        <v>0.81945286599626732</v>
      </c>
    </row>
    <row r="448" spans="2:13" x14ac:dyDescent="0.2">
      <c r="B448">
        <v>178.428</v>
      </c>
      <c r="L448">
        <v>253.97800000000001</v>
      </c>
    </row>
    <row r="449" spans="2:13" x14ac:dyDescent="0.2">
      <c r="B449">
        <v>225.864</v>
      </c>
      <c r="C449">
        <f>B449/B450</f>
        <v>1.9207755761544349</v>
      </c>
      <c r="L449">
        <v>195.22</v>
      </c>
      <c r="M449">
        <f>L449/L450</f>
        <v>1.0719247093965001</v>
      </c>
    </row>
    <row r="450" spans="2:13" x14ac:dyDescent="0.2">
      <c r="B450">
        <v>117.59</v>
      </c>
      <c r="L450">
        <v>182.12100000000001</v>
      </c>
    </row>
    <row r="451" spans="2:13" x14ac:dyDescent="0.2">
      <c r="B451">
        <v>85.885999999999996</v>
      </c>
      <c r="C451">
        <f>B451/B452</f>
        <v>0.78444732659883454</v>
      </c>
      <c r="L451">
        <v>182.55</v>
      </c>
      <c r="M451">
        <f>L451/L452</f>
        <v>0.75883856753891887</v>
      </c>
    </row>
    <row r="452" spans="2:13" x14ac:dyDescent="0.2">
      <c r="B452">
        <v>109.486</v>
      </c>
      <c r="L452">
        <v>240.565</v>
      </c>
    </row>
    <row r="453" spans="2:13" x14ac:dyDescent="0.2">
      <c r="B453">
        <v>61.548000000000002</v>
      </c>
      <c r="C453">
        <f>B453/B454</f>
        <v>0.57599011754136409</v>
      </c>
      <c r="L453">
        <v>184.08600000000001</v>
      </c>
      <c r="M453">
        <f>L453/L454</f>
        <v>1.0503654591205018</v>
      </c>
    </row>
    <row r="454" spans="2:13" x14ac:dyDescent="0.2">
      <c r="B454">
        <v>106.85599999999999</v>
      </c>
      <c r="L454">
        <v>175.25899999999999</v>
      </c>
    </row>
    <row r="455" spans="2:13" x14ac:dyDescent="0.2">
      <c r="B455">
        <v>198.53800000000001</v>
      </c>
      <c r="C455">
        <f>B455/B456</f>
        <v>2.2333989538219248</v>
      </c>
      <c r="L455">
        <v>208.346</v>
      </c>
      <c r="M455">
        <f>L455/L456</f>
        <v>0.83781099328853659</v>
      </c>
    </row>
    <row r="456" spans="2:13" x14ac:dyDescent="0.2">
      <c r="B456">
        <v>88.894999999999996</v>
      </c>
      <c r="L456">
        <v>248.679</v>
      </c>
    </row>
    <row r="457" spans="2:13" x14ac:dyDescent="0.2">
      <c r="B457">
        <v>37.6</v>
      </c>
      <c r="C457">
        <f>B457/B458</f>
        <v>0.15769563065670164</v>
      </c>
      <c r="L457">
        <v>218.995</v>
      </c>
      <c r="M457">
        <f>L457/L458</f>
        <v>0.87333553998492564</v>
      </c>
    </row>
    <row r="458" spans="2:13" x14ac:dyDescent="0.2">
      <c r="B458">
        <v>238.434</v>
      </c>
      <c r="L458">
        <v>250.75700000000001</v>
      </c>
    </row>
    <row r="459" spans="2:13" x14ac:dyDescent="0.2">
      <c r="B459">
        <v>14.271000000000001</v>
      </c>
      <c r="C459">
        <f>B459/B460</f>
        <v>6.4267282724705832E-2</v>
      </c>
      <c r="L459">
        <v>241.98699999999999</v>
      </c>
      <c r="M459">
        <f>L459/L460</f>
        <v>1.4935440866055227</v>
      </c>
    </row>
    <row r="460" spans="2:13" x14ac:dyDescent="0.2">
      <c r="B460">
        <v>222.05699999999999</v>
      </c>
      <c r="L460">
        <v>162.02199999999999</v>
      </c>
    </row>
    <row r="461" spans="2:13" x14ac:dyDescent="0.2">
      <c r="B461">
        <v>92.846999999999994</v>
      </c>
      <c r="C461">
        <f>B461/B462</f>
        <v>1.2518471578039045</v>
      </c>
      <c r="L461">
        <v>176.15</v>
      </c>
      <c r="M461">
        <f>L461/L462</f>
        <v>0.70474376772861658</v>
      </c>
    </row>
    <row r="462" spans="2:13" x14ac:dyDescent="0.2">
      <c r="B462">
        <v>74.168000000000006</v>
      </c>
      <c r="L462">
        <v>249.94900000000001</v>
      </c>
    </row>
    <row r="463" spans="2:13" x14ac:dyDescent="0.2">
      <c r="B463">
        <v>212.767</v>
      </c>
      <c r="C463">
        <f>B463/B464</f>
        <v>1.8302065323045427</v>
      </c>
      <c r="L463">
        <v>194.18899999999999</v>
      </c>
      <c r="M463">
        <f>L463/L464</f>
        <v>0.82183183234019497</v>
      </c>
    </row>
    <row r="464" spans="2:13" x14ac:dyDescent="0.2">
      <c r="B464">
        <v>116.253</v>
      </c>
      <c r="L464">
        <v>236.28800000000001</v>
      </c>
    </row>
    <row r="465" spans="2:13" x14ac:dyDescent="0.2">
      <c r="B465">
        <v>185.512</v>
      </c>
      <c r="C465">
        <f>B465/B466</f>
        <v>2.2399961361056775</v>
      </c>
      <c r="L465">
        <v>218.417</v>
      </c>
      <c r="M465">
        <f>L465/L466</f>
        <v>1.6716951383786431</v>
      </c>
    </row>
    <row r="466" spans="2:13" x14ac:dyDescent="0.2">
      <c r="B466">
        <v>82.817999999999998</v>
      </c>
      <c r="L466">
        <v>130.65600000000001</v>
      </c>
    </row>
    <row r="467" spans="2:13" x14ac:dyDescent="0.2">
      <c r="B467">
        <v>166.40199999999999</v>
      </c>
      <c r="C467">
        <f>B467/B468</f>
        <v>2.1556059330267505</v>
      </c>
      <c r="L467">
        <v>164.56200000000001</v>
      </c>
      <c r="M467">
        <f>L467/L468</f>
        <v>0.71808141589831087</v>
      </c>
    </row>
    <row r="468" spans="2:13" x14ac:dyDescent="0.2">
      <c r="B468">
        <v>77.194999999999993</v>
      </c>
      <c r="L468">
        <v>229.16900000000001</v>
      </c>
    </row>
    <row r="469" spans="2:13" x14ac:dyDescent="0.2">
      <c r="B469">
        <v>210.29599999999999</v>
      </c>
      <c r="C469">
        <f>B469/B470</f>
        <v>3.9871831333067891</v>
      </c>
      <c r="L469">
        <v>88.402000000000001</v>
      </c>
      <c r="M469">
        <f>L469/L470</f>
        <v>0.49143073151478428</v>
      </c>
    </row>
    <row r="470" spans="2:13" x14ac:dyDescent="0.2">
      <c r="B470">
        <v>52.743000000000002</v>
      </c>
      <c r="L470">
        <v>179.887</v>
      </c>
    </row>
    <row r="471" spans="2:13" x14ac:dyDescent="0.2">
      <c r="B471">
        <v>151.79300000000001</v>
      </c>
      <c r="C471">
        <f>B471/B472</f>
        <v>2.0465276186110475</v>
      </c>
      <c r="L471">
        <v>106.458</v>
      </c>
      <c r="M471">
        <f>L471/L472</f>
        <v>0.73660612350804355</v>
      </c>
    </row>
    <row r="472" spans="2:13" x14ac:dyDescent="0.2">
      <c r="B472">
        <v>74.171000000000006</v>
      </c>
      <c r="L472">
        <v>144.52500000000001</v>
      </c>
    </row>
    <row r="473" spans="2:13" x14ac:dyDescent="0.2">
      <c r="B473">
        <v>167.86</v>
      </c>
      <c r="C473">
        <f>B473/B474</f>
        <v>1.2844036697247707</v>
      </c>
    </row>
    <row r="474" spans="2:13" x14ac:dyDescent="0.2">
      <c r="B474">
        <v>130.691</v>
      </c>
    </row>
    <row r="475" spans="2:13" x14ac:dyDescent="0.2">
      <c r="B475">
        <v>90.295000000000002</v>
      </c>
      <c r="C475">
        <f>B475/B476</f>
        <v>0.78726873245331053</v>
      </c>
    </row>
    <row r="476" spans="2:13" x14ac:dyDescent="0.2">
      <c r="B476">
        <v>114.694</v>
      </c>
    </row>
    <row r="477" spans="2:13" x14ac:dyDescent="0.2">
      <c r="B477">
        <v>141.76900000000001</v>
      </c>
      <c r="C477">
        <f>B477/B478</f>
        <v>1.3027245577762463</v>
      </c>
    </row>
    <row r="478" spans="2:13" x14ac:dyDescent="0.2">
      <c r="B478">
        <v>108.825</v>
      </c>
    </row>
    <row r="479" spans="2:13" x14ac:dyDescent="0.2">
      <c r="B479">
        <v>85.947999999999993</v>
      </c>
      <c r="C479">
        <f>B479/B480</f>
        <v>4.8811903680145381</v>
      </c>
    </row>
    <row r="480" spans="2:13" x14ac:dyDescent="0.2">
      <c r="B480">
        <v>17.608000000000001</v>
      </c>
    </row>
    <row r="481" spans="2:3" x14ac:dyDescent="0.2">
      <c r="B481">
        <v>88.33</v>
      </c>
      <c r="C481">
        <f>B481/B482</f>
        <v>0.64950917313136514</v>
      </c>
    </row>
    <row r="482" spans="2:3" x14ac:dyDescent="0.2">
      <c r="B482">
        <v>135.995</v>
      </c>
    </row>
    <row r="483" spans="2:3" x14ac:dyDescent="0.2">
      <c r="B483">
        <v>77.83</v>
      </c>
      <c r="C483">
        <f>B483/B484</f>
        <v>0.47487141314362069</v>
      </c>
    </row>
    <row r="484" spans="2:3" x14ac:dyDescent="0.2">
      <c r="B484">
        <v>163.89699999999999</v>
      </c>
    </row>
    <row r="485" spans="2:3" x14ac:dyDescent="0.2">
      <c r="B485">
        <v>100.744</v>
      </c>
      <c r="C485">
        <f>B485/B486</f>
        <v>4.2614102618332561</v>
      </c>
    </row>
    <row r="486" spans="2:3" x14ac:dyDescent="0.2">
      <c r="B486">
        <v>23.640999999999998</v>
      </c>
    </row>
    <row r="487" spans="2:3" x14ac:dyDescent="0.2">
      <c r="B487">
        <v>151.79</v>
      </c>
      <c r="C487">
        <f>B487/B488</f>
        <v>3.8725890396979286</v>
      </c>
    </row>
    <row r="488" spans="2:3" x14ac:dyDescent="0.2">
      <c r="B488">
        <v>39.195999999999998</v>
      </c>
    </row>
    <row r="489" spans="2:3" x14ac:dyDescent="0.2">
      <c r="B489">
        <v>181.458</v>
      </c>
      <c r="C489">
        <f>B489/B490</f>
        <v>16.132467994310101</v>
      </c>
    </row>
    <row r="490" spans="2:3" x14ac:dyDescent="0.2">
      <c r="B490">
        <v>11.247999999999999</v>
      </c>
    </row>
    <row r="491" spans="2:3" x14ac:dyDescent="0.2">
      <c r="B491">
        <v>49.963999999999999</v>
      </c>
      <c r="C491">
        <f>B491/B492</f>
        <v>0.71065470010098564</v>
      </c>
    </row>
    <row r="492" spans="2:3" x14ac:dyDescent="0.2">
      <c r="B492">
        <v>70.307000000000002</v>
      </c>
    </row>
    <row r="493" spans="2:3" x14ac:dyDescent="0.2">
      <c r="B493">
        <v>72.040000000000006</v>
      </c>
      <c r="C493">
        <f>B493/B494</f>
        <v>0.55791764441656411</v>
      </c>
    </row>
    <row r="494" spans="2:3" x14ac:dyDescent="0.2">
      <c r="B494">
        <v>129.12299999999999</v>
      </c>
    </row>
    <row r="495" spans="2:3" x14ac:dyDescent="0.2">
      <c r="B495">
        <v>119.06399999999999</v>
      </c>
      <c r="C495">
        <f>B495/B496</f>
        <v>7.4428955429142958</v>
      </c>
    </row>
    <row r="496" spans="2:3" x14ac:dyDescent="0.2">
      <c r="B496">
        <v>15.997</v>
      </c>
    </row>
    <row r="497" spans="2:3" x14ac:dyDescent="0.2">
      <c r="B497">
        <v>107.255</v>
      </c>
      <c r="C497">
        <f>B497/B498</f>
        <v>4.2151699744547058</v>
      </c>
    </row>
    <row r="498" spans="2:3" x14ac:dyDescent="0.2">
      <c r="B498">
        <v>25.445</v>
      </c>
    </row>
    <row r="499" spans="2:3" x14ac:dyDescent="0.2">
      <c r="B499">
        <v>99.287999999999997</v>
      </c>
      <c r="C499">
        <f>B499/B500</f>
        <v>0.84239462431276724</v>
      </c>
    </row>
    <row r="500" spans="2:3" x14ac:dyDescent="0.2">
      <c r="B500">
        <v>117.864</v>
      </c>
    </row>
    <row r="501" spans="2:3" x14ac:dyDescent="0.2">
      <c r="B501">
        <v>57.658000000000001</v>
      </c>
      <c r="C501">
        <f>B501/B502</f>
        <v>0.74951577469549047</v>
      </c>
    </row>
    <row r="502" spans="2:3" x14ac:dyDescent="0.2">
      <c r="B502">
        <v>76.927000000000007</v>
      </c>
    </row>
    <row r="503" spans="2:3" x14ac:dyDescent="0.2">
      <c r="B503">
        <v>15.708</v>
      </c>
      <c r="C503">
        <f>B503/B504</f>
        <v>0.44473386183465458</v>
      </c>
    </row>
    <row r="504" spans="2:3" x14ac:dyDescent="0.2">
      <c r="B504">
        <v>35.32</v>
      </c>
    </row>
    <row r="505" spans="2:3" x14ac:dyDescent="0.2">
      <c r="B505">
        <v>83.632999999999996</v>
      </c>
      <c r="C505">
        <f>B505/B506</f>
        <v>4.3014452502185874</v>
      </c>
    </row>
    <row r="506" spans="2:3" x14ac:dyDescent="0.2">
      <c r="B506">
        <v>19.443000000000001</v>
      </c>
    </row>
    <row r="507" spans="2:3" x14ac:dyDescent="0.2">
      <c r="B507">
        <v>80.478999999999999</v>
      </c>
      <c r="C507">
        <f>B507/B508</f>
        <v>0.81038979347289775</v>
      </c>
    </row>
    <row r="508" spans="2:3" x14ac:dyDescent="0.2">
      <c r="B508">
        <v>99.308999999999997</v>
      </c>
    </row>
    <row r="509" spans="2:3" x14ac:dyDescent="0.2">
      <c r="B509">
        <v>72.930000000000007</v>
      </c>
      <c r="C509">
        <f>B509/B510</f>
        <v>4.4269758407187085</v>
      </c>
    </row>
    <row r="510" spans="2:3" x14ac:dyDescent="0.2">
      <c r="B510">
        <v>16.474</v>
      </c>
    </row>
    <row r="511" spans="2:3" x14ac:dyDescent="0.2">
      <c r="B511">
        <v>64.73</v>
      </c>
      <c r="C511">
        <f>B511/B512</f>
        <v>5.0836409330087173</v>
      </c>
    </row>
    <row r="512" spans="2:3" x14ac:dyDescent="0.2">
      <c r="B512">
        <v>12.733000000000001</v>
      </c>
    </row>
    <row r="513" spans="2:3" x14ac:dyDescent="0.2">
      <c r="B513">
        <v>174.48500000000001</v>
      </c>
      <c r="C513">
        <f>B513/B514</f>
        <v>1.2508781991540612</v>
      </c>
    </row>
    <row r="514" spans="2:3" x14ac:dyDescent="0.2">
      <c r="B514">
        <v>139.49</v>
      </c>
    </row>
    <row r="515" spans="2:3" x14ac:dyDescent="0.2">
      <c r="B515">
        <v>195.34100000000001</v>
      </c>
      <c r="C515">
        <f>B515/B516</f>
        <v>2.4302189599402837</v>
      </c>
    </row>
    <row r="516" spans="2:3" x14ac:dyDescent="0.2">
      <c r="B516">
        <v>80.38</v>
      </c>
    </row>
    <row r="517" spans="2:3" x14ac:dyDescent="0.2">
      <c r="B517">
        <v>124.758</v>
      </c>
      <c r="C517">
        <f>B517/B518</f>
        <v>1.1815994847704197</v>
      </c>
    </row>
    <row r="518" spans="2:3" x14ac:dyDescent="0.2">
      <c r="B518">
        <v>105.584</v>
      </c>
    </row>
    <row r="519" spans="2:3" x14ac:dyDescent="0.2">
      <c r="B519">
        <v>88.816999999999993</v>
      </c>
      <c r="C519">
        <f>B519/B520</f>
        <v>7.3707053941908702</v>
      </c>
    </row>
    <row r="520" spans="2:3" x14ac:dyDescent="0.2">
      <c r="B520">
        <v>12.05</v>
      </c>
    </row>
    <row r="521" spans="2:3" x14ac:dyDescent="0.2">
      <c r="B521">
        <v>165.512</v>
      </c>
      <c r="C521">
        <f>B521/B522</f>
        <v>4.8510214250124566</v>
      </c>
    </row>
    <row r="522" spans="2:3" x14ac:dyDescent="0.2">
      <c r="B522">
        <v>34.119</v>
      </c>
    </row>
    <row r="523" spans="2:3" x14ac:dyDescent="0.2">
      <c r="B523">
        <v>46.523000000000003</v>
      </c>
      <c r="C523">
        <f>B523/B524</f>
        <v>0.37526719527639085</v>
      </c>
    </row>
    <row r="524" spans="2:3" x14ac:dyDescent="0.2">
      <c r="B524">
        <v>123.973</v>
      </c>
    </row>
  </sheetData>
  <mergeCells count="6">
    <mergeCell ref="D2:I2"/>
    <mergeCell ref="N2:R2"/>
    <mergeCell ref="Z4:AA4"/>
    <mergeCell ref="U4:V4"/>
    <mergeCell ref="L1:R1"/>
    <mergeCell ref="B1:I1"/>
  </mergeCells>
  <pageMargins left="0.7" right="0.7" top="0.75" bottom="0.75" header="0.3" footer="0.3"/>
  <pageSetup paperSize="15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95"/>
  <sheetViews>
    <sheetView zoomScale="85" zoomScaleNormal="85" zoomScalePageLayoutView="85" workbookViewId="0">
      <selection activeCell="H32" sqref="H32"/>
    </sheetView>
  </sheetViews>
  <sheetFormatPr baseColWidth="10" defaultColWidth="8.83203125" defaultRowHeight="15" x14ac:dyDescent="0.2"/>
  <cols>
    <col min="2" max="4" width="8.83203125" style="1"/>
    <col min="9" max="9" width="10.5" bestFit="1" customWidth="1"/>
    <col min="21" max="21" width="8.83203125" style="1"/>
    <col min="27" max="27" width="10.5" bestFit="1" customWidth="1"/>
    <col min="29" max="29" width="10.5" bestFit="1" customWidth="1"/>
    <col min="32" max="32" width="10.5" bestFit="1" customWidth="1"/>
  </cols>
  <sheetData>
    <row r="1" spans="1:37" ht="22" thickBot="1" x14ac:dyDescent="0.3">
      <c r="A1" s="5" t="s">
        <v>4</v>
      </c>
      <c r="B1" s="62" t="s">
        <v>7</v>
      </c>
      <c r="C1" s="63"/>
      <c r="D1" s="63"/>
      <c r="E1" s="63"/>
      <c r="F1" s="63"/>
      <c r="G1" s="64"/>
      <c r="H1" s="57" t="s">
        <v>4</v>
      </c>
      <c r="I1" s="58"/>
      <c r="J1" s="32"/>
      <c r="K1" s="32"/>
      <c r="L1" s="32"/>
      <c r="M1" s="32"/>
      <c r="N1" s="32"/>
      <c r="O1" s="32"/>
      <c r="P1" s="32"/>
      <c r="Q1" s="32"/>
      <c r="R1" s="32"/>
      <c r="S1" s="32"/>
      <c r="T1" s="5" t="s">
        <v>5</v>
      </c>
      <c r="U1" s="62" t="s">
        <v>7</v>
      </c>
      <c r="V1" s="63"/>
      <c r="W1" s="63"/>
      <c r="X1" s="63"/>
      <c r="Y1" s="64"/>
      <c r="Z1" s="57" t="s">
        <v>5</v>
      </c>
      <c r="AA1" s="58"/>
    </row>
    <row r="2" spans="1:37" ht="16" thickBot="1" x14ac:dyDescent="0.25">
      <c r="A2" t="s">
        <v>0</v>
      </c>
      <c r="B2" s="7">
        <v>6.4267282724705832E-2</v>
      </c>
      <c r="C2" s="8">
        <v>0.55094430674066108</v>
      </c>
      <c r="D2" s="8">
        <v>0.88690552961711422</v>
      </c>
      <c r="E2" s="8">
        <v>1.2670735938929369</v>
      </c>
      <c r="F2" s="8">
        <v>2.4418429222154523</v>
      </c>
      <c r="G2" s="9">
        <v>8.7730436017611133</v>
      </c>
      <c r="H2" s="26" t="s">
        <v>2</v>
      </c>
      <c r="I2" s="27" t="s">
        <v>3</v>
      </c>
      <c r="J2" s="33"/>
      <c r="K2" s="33"/>
      <c r="L2" s="33"/>
      <c r="M2" s="33"/>
      <c r="N2" s="33"/>
      <c r="O2" s="33"/>
      <c r="P2" s="33"/>
      <c r="Q2" s="33"/>
      <c r="R2" s="33"/>
      <c r="S2" s="33"/>
      <c r="U2" s="7">
        <v>0.36995459132189706</v>
      </c>
      <c r="V2" s="8">
        <v>0.7839051751508096</v>
      </c>
      <c r="W2" s="8">
        <v>0.99235616155355855</v>
      </c>
      <c r="X2" s="8">
        <v>1.0965446455193928</v>
      </c>
      <c r="Y2" s="9">
        <v>1.3791043241958383</v>
      </c>
      <c r="Z2" s="26" t="s">
        <v>2</v>
      </c>
      <c r="AA2" s="27" t="s">
        <v>3</v>
      </c>
    </row>
    <row r="3" spans="1:37" x14ac:dyDescent="0.2">
      <c r="A3" t="s">
        <v>1</v>
      </c>
      <c r="B3" s="10">
        <v>0.13169269380925824</v>
      </c>
      <c r="C3" s="11">
        <v>0.5566522399894277</v>
      </c>
      <c r="D3" s="11">
        <v>0.89865723483564885</v>
      </c>
      <c r="E3" s="11">
        <v>1.2844036697247707</v>
      </c>
      <c r="F3" s="11">
        <v>2.4797646903733974</v>
      </c>
      <c r="G3" s="12">
        <v>9.518930041152263</v>
      </c>
      <c r="H3" s="29" t="s">
        <v>6</v>
      </c>
      <c r="I3" s="28">
        <v>0</v>
      </c>
      <c r="J3" s="3"/>
      <c r="K3" s="3"/>
      <c r="L3" s="3"/>
      <c r="M3" s="3"/>
      <c r="N3" s="3"/>
      <c r="O3" s="3"/>
      <c r="P3" s="3"/>
      <c r="Q3" s="3"/>
      <c r="R3" s="3"/>
      <c r="S3" s="3"/>
      <c r="U3" s="10">
        <v>0.45614921926086011</v>
      </c>
      <c r="V3" s="11">
        <v>0.78602867755721528</v>
      </c>
      <c r="W3" s="11">
        <v>0.99650980392156863</v>
      </c>
      <c r="X3" s="11">
        <v>1.100268676766923</v>
      </c>
      <c r="Y3" s="12">
        <v>1.3861226457066587</v>
      </c>
      <c r="Z3" s="29">
        <v>1.5625E-2</v>
      </c>
      <c r="AA3" s="28">
        <v>0</v>
      </c>
    </row>
    <row r="4" spans="1:37" x14ac:dyDescent="0.2">
      <c r="B4" s="10">
        <v>0.15769563065670164</v>
      </c>
      <c r="C4" s="11">
        <v>0.55791764441656411</v>
      </c>
      <c r="D4" s="11">
        <v>0.90718264937274085</v>
      </c>
      <c r="E4" s="11">
        <v>1.2951834913802767</v>
      </c>
      <c r="F4" s="11">
        <v>2.504657368712552</v>
      </c>
      <c r="G4" s="12">
        <v>10.011094418120884</v>
      </c>
      <c r="H4" s="31">
        <v>3.125E-2</v>
      </c>
      <c r="I4" s="20">
        <v>0</v>
      </c>
      <c r="J4" s="3"/>
      <c r="K4" s="3"/>
      <c r="L4" s="3"/>
      <c r="M4" s="3"/>
      <c r="N4" s="3"/>
      <c r="O4" s="3"/>
      <c r="P4" s="3"/>
      <c r="Q4" s="3"/>
      <c r="R4" s="3"/>
      <c r="S4" s="3"/>
      <c r="U4" s="10">
        <v>0.45661669062778121</v>
      </c>
      <c r="V4" s="11">
        <v>0.79500839010977908</v>
      </c>
      <c r="W4" s="11">
        <v>0.99670294607721488</v>
      </c>
      <c r="X4" s="11">
        <v>1.1015547699666375</v>
      </c>
      <c r="Y4" s="12">
        <v>1.3997831571485164</v>
      </c>
      <c r="Z4" s="30">
        <v>3.125E-2</v>
      </c>
      <c r="AA4" s="20">
        <v>0</v>
      </c>
      <c r="AD4" s="4"/>
    </row>
    <row r="5" spans="1:37" x14ac:dyDescent="0.2">
      <c r="B5" s="10">
        <v>0.17489423963866535</v>
      </c>
      <c r="C5" s="11">
        <v>0.55925445190449063</v>
      </c>
      <c r="D5" s="11">
        <v>0.91204302608660215</v>
      </c>
      <c r="E5" s="11">
        <v>1.3027245577762463</v>
      </c>
      <c r="F5" s="11">
        <v>2.532674322244584</v>
      </c>
      <c r="G5" s="12">
        <v>11.144585789636984</v>
      </c>
      <c r="H5" s="31">
        <v>6.25E-2</v>
      </c>
      <c r="I5" s="20">
        <v>1</v>
      </c>
      <c r="J5" s="3"/>
      <c r="K5" s="3"/>
      <c r="L5" s="3"/>
      <c r="M5" s="3"/>
      <c r="N5" s="3"/>
      <c r="O5" s="3"/>
      <c r="P5" s="3"/>
      <c r="Q5" s="3"/>
      <c r="R5" s="3"/>
      <c r="S5" s="3"/>
      <c r="U5" s="10">
        <v>0.46205841780123558</v>
      </c>
      <c r="V5" s="11">
        <v>0.79573824311246677</v>
      </c>
      <c r="W5" s="11">
        <v>0.99791919402913132</v>
      </c>
      <c r="X5" s="11">
        <v>1.1074753690070691</v>
      </c>
      <c r="Y5" s="12">
        <v>1.4057878347519204</v>
      </c>
      <c r="Z5" s="30">
        <v>6.25E-2</v>
      </c>
      <c r="AA5" s="20">
        <v>0</v>
      </c>
    </row>
    <row r="6" spans="1:37" x14ac:dyDescent="0.2">
      <c r="B6" s="10">
        <v>0.18206215715479349</v>
      </c>
      <c r="C6" s="11">
        <v>0.55979637123090986</v>
      </c>
      <c r="D6" s="11">
        <v>0.91667443305374352</v>
      </c>
      <c r="E6" s="11">
        <v>1.309065887960259</v>
      </c>
      <c r="F6" s="11">
        <v>2.5642658237374878</v>
      </c>
      <c r="G6" s="12">
        <v>16.132467994310101</v>
      </c>
      <c r="H6" s="21">
        <v>0.125</v>
      </c>
      <c r="I6" s="20">
        <v>10</v>
      </c>
      <c r="J6" s="3"/>
      <c r="K6" s="3"/>
      <c r="L6" s="3"/>
      <c r="M6" s="3"/>
      <c r="N6" s="3"/>
      <c r="O6" s="3"/>
      <c r="P6" s="3"/>
      <c r="Q6" s="3"/>
      <c r="R6" s="3"/>
      <c r="S6" s="3"/>
      <c r="U6" s="10">
        <v>0.47015963256694326</v>
      </c>
      <c r="V6" s="11">
        <v>0.81945286599626732</v>
      </c>
      <c r="W6" s="11">
        <v>0.99858039215686278</v>
      </c>
      <c r="X6" s="11">
        <v>1.1091120776767278</v>
      </c>
      <c r="Y6" s="12">
        <v>1.4153275398359262</v>
      </c>
      <c r="Z6" s="24">
        <v>0.125</v>
      </c>
      <c r="AA6" s="20">
        <v>0</v>
      </c>
    </row>
    <row r="7" spans="1:37" x14ac:dyDescent="0.2">
      <c r="B7" s="10">
        <v>0.18608900129416442</v>
      </c>
      <c r="C7" s="11">
        <v>0.56933566236547017</v>
      </c>
      <c r="D7" s="11">
        <v>0.93700803417064982</v>
      </c>
      <c r="E7" s="11">
        <v>1.3185727699530516</v>
      </c>
      <c r="F7" s="11">
        <v>2.602045994818238</v>
      </c>
      <c r="G7" s="12">
        <v>21.700915141430947</v>
      </c>
      <c r="H7" s="21">
        <v>0.25</v>
      </c>
      <c r="I7" s="20">
        <v>34</v>
      </c>
      <c r="J7" s="3"/>
      <c r="K7" s="3"/>
      <c r="L7" s="3"/>
      <c r="M7" s="3"/>
      <c r="N7" s="3"/>
      <c r="O7" s="3"/>
      <c r="P7" s="3"/>
      <c r="Q7" s="3"/>
      <c r="R7" s="3"/>
      <c r="S7" s="3"/>
      <c r="U7" s="10">
        <v>0.47477942168248816</v>
      </c>
      <c r="V7" s="11">
        <v>0.82183183234019497</v>
      </c>
      <c r="W7" s="11">
        <v>0.99954509803921565</v>
      </c>
      <c r="X7" s="11">
        <v>1.1094759287930087</v>
      </c>
      <c r="Y7" s="12">
        <v>1.4158081973517938</v>
      </c>
      <c r="Z7" s="24">
        <v>0.25</v>
      </c>
      <c r="AA7" s="20">
        <v>7</v>
      </c>
    </row>
    <row r="8" spans="1:37" ht="15" customHeight="1" x14ac:dyDescent="0.2">
      <c r="B8" s="10">
        <v>0.20517385402526889</v>
      </c>
      <c r="C8" s="11">
        <v>0.57226344726825329</v>
      </c>
      <c r="D8" s="11">
        <v>0.93740464485506014</v>
      </c>
      <c r="E8" s="11">
        <v>1.3290604292481139</v>
      </c>
      <c r="F8" s="11">
        <v>2.6196952524870922</v>
      </c>
      <c r="G8" s="12">
        <v>23.09622563251763</v>
      </c>
      <c r="H8" s="21">
        <v>0.5</v>
      </c>
      <c r="I8" s="20">
        <v>69</v>
      </c>
      <c r="J8" s="3"/>
      <c r="K8" s="3"/>
      <c r="L8" s="3"/>
      <c r="M8" s="3"/>
      <c r="N8" s="3"/>
      <c r="O8" s="3"/>
      <c r="P8" s="3"/>
      <c r="Q8" s="3"/>
      <c r="R8" s="3"/>
      <c r="S8" s="3"/>
      <c r="U8" s="10">
        <v>0.49143073151478428</v>
      </c>
      <c r="V8" s="11">
        <v>0.8235334156169456</v>
      </c>
      <c r="W8" s="11">
        <v>1</v>
      </c>
      <c r="X8" s="11">
        <v>1.1113802167941638</v>
      </c>
      <c r="Y8" s="12">
        <v>1.4178225281687731</v>
      </c>
      <c r="Z8" s="24">
        <v>0.5</v>
      </c>
      <c r="AA8" s="20">
        <v>100</v>
      </c>
    </row>
    <row r="9" spans="1:37" ht="15" customHeight="1" x14ac:dyDescent="0.2">
      <c r="B9" s="10">
        <v>0.20937351787177164</v>
      </c>
      <c r="C9" s="11">
        <v>0.57599011754136409</v>
      </c>
      <c r="D9" s="11">
        <v>0.93862482404986936</v>
      </c>
      <c r="E9" s="11">
        <v>1.3428098544101708</v>
      </c>
      <c r="F9" s="11">
        <v>2.6446823795026169</v>
      </c>
      <c r="G9" s="12">
        <v>35.349707075259126</v>
      </c>
      <c r="H9" s="21">
        <v>1</v>
      </c>
      <c r="I9" s="20">
        <v>72</v>
      </c>
      <c r="J9" s="3"/>
      <c r="K9" s="3"/>
      <c r="L9" s="3"/>
      <c r="M9" s="65" t="s">
        <v>15</v>
      </c>
      <c r="N9" s="65"/>
      <c r="O9" s="65"/>
      <c r="P9" s="65"/>
      <c r="Q9" s="3"/>
      <c r="R9" s="3"/>
      <c r="S9" s="3"/>
      <c r="U9" s="10">
        <v>0.50593297199248533</v>
      </c>
      <c r="V9" s="11">
        <v>0.82414673558846907</v>
      </c>
      <c r="W9" s="11">
        <v>1.0027211954384585</v>
      </c>
      <c r="X9" s="11">
        <v>1.1121994657168299</v>
      </c>
      <c r="Y9" s="12">
        <v>1.426198182965738</v>
      </c>
      <c r="Z9" s="24">
        <v>1</v>
      </c>
      <c r="AA9" s="20">
        <v>121</v>
      </c>
      <c r="AD9" s="65" t="s">
        <v>14</v>
      </c>
      <c r="AE9" s="65"/>
      <c r="AF9" s="65"/>
      <c r="AG9" s="65"/>
    </row>
    <row r="10" spans="1:37" ht="15" customHeight="1" x14ac:dyDescent="0.2">
      <c r="B10" s="10">
        <v>0.22600292626492904</v>
      </c>
      <c r="C10" s="11">
        <v>0.5947574913288225</v>
      </c>
      <c r="D10" s="11">
        <v>0.93971029733534617</v>
      </c>
      <c r="E10" s="11">
        <v>1.3466264307755098</v>
      </c>
      <c r="F10" s="11">
        <v>2.6556914923606025</v>
      </c>
      <c r="G10" s="12">
        <v>52.807987711213514</v>
      </c>
      <c r="H10" s="21">
        <v>2</v>
      </c>
      <c r="I10" s="20">
        <v>45</v>
      </c>
      <c r="J10" s="3"/>
      <c r="K10" s="3"/>
      <c r="L10" s="3"/>
      <c r="M10" s="65"/>
      <c r="N10" s="65"/>
      <c r="O10" s="65"/>
      <c r="P10" s="65"/>
      <c r="Q10" s="3"/>
      <c r="R10" s="3"/>
      <c r="S10" s="3"/>
      <c r="U10" s="10">
        <v>0.50948974563743565</v>
      </c>
      <c r="V10" s="11">
        <v>0.82621610233414655</v>
      </c>
      <c r="W10" s="11">
        <v>1.0027526543452614</v>
      </c>
      <c r="X10" s="11">
        <v>1.1124513708247967</v>
      </c>
      <c r="Y10" s="12">
        <v>1.4564412277304417</v>
      </c>
      <c r="Z10" s="24">
        <v>2</v>
      </c>
      <c r="AA10" s="20">
        <v>5</v>
      </c>
      <c r="AD10" s="65"/>
      <c r="AE10" s="65"/>
      <c r="AF10" s="65"/>
      <c r="AG10" s="65"/>
    </row>
    <row r="11" spans="1:37" x14ac:dyDescent="0.2">
      <c r="B11" s="10">
        <v>0.23215310922785581</v>
      </c>
      <c r="C11" s="11">
        <v>0.59508925992258366</v>
      </c>
      <c r="D11" s="11">
        <v>0.9460486976635456</v>
      </c>
      <c r="E11" s="11">
        <v>1.3508307655126579</v>
      </c>
      <c r="F11" s="11">
        <v>2.6732002529130159</v>
      </c>
      <c r="G11" s="12">
        <v>88.478937728937723</v>
      </c>
      <c r="H11" s="21">
        <v>4</v>
      </c>
      <c r="I11" s="20">
        <v>18</v>
      </c>
      <c r="J11" s="3"/>
      <c r="K11" s="3"/>
      <c r="L11" s="3"/>
      <c r="M11" s="65"/>
      <c r="N11" s="65"/>
      <c r="O11" s="65"/>
      <c r="P11" s="65"/>
      <c r="Q11" s="3"/>
      <c r="R11" s="3"/>
      <c r="S11" s="3"/>
      <c r="U11" s="10">
        <v>0.5113129857003198</v>
      </c>
      <c r="V11" s="11">
        <v>0.83458856511564372</v>
      </c>
      <c r="W11" s="11">
        <v>1.0073149878083538</v>
      </c>
      <c r="X11" s="11">
        <v>1.1132730588797533</v>
      </c>
      <c r="Y11" s="12">
        <v>1.4626463068514999</v>
      </c>
      <c r="Z11" s="24">
        <v>4</v>
      </c>
      <c r="AA11" s="20">
        <v>2</v>
      </c>
      <c r="AD11" s="65"/>
      <c r="AE11" s="65"/>
      <c r="AF11" s="65"/>
      <c r="AG11" s="65"/>
    </row>
    <row r="12" spans="1:37" x14ac:dyDescent="0.2">
      <c r="B12" s="10">
        <v>0.24615131412366437</v>
      </c>
      <c r="C12" s="11">
        <v>0.6011985569314543</v>
      </c>
      <c r="D12" s="11">
        <v>0.94971432146133949</v>
      </c>
      <c r="E12" s="11">
        <v>1.3614540056815758</v>
      </c>
      <c r="F12" s="11">
        <v>2.6746909340659339</v>
      </c>
      <c r="G12" s="12">
        <v>151.05150631681244</v>
      </c>
      <c r="H12" s="21">
        <v>8</v>
      </c>
      <c r="I12" s="20">
        <v>5</v>
      </c>
      <c r="J12" s="3"/>
      <c r="K12" s="3"/>
      <c r="L12" s="3"/>
      <c r="M12" s="3"/>
      <c r="N12" s="3"/>
      <c r="O12" s="3"/>
      <c r="P12" s="3"/>
      <c r="Q12" s="3"/>
      <c r="R12" s="3"/>
      <c r="S12" s="3"/>
      <c r="U12" s="10">
        <v>0.51181738036512037</v>
      </c>
      <c r="V12" s="11">
        <v>0.83781099328853659</v>
      </c>
      <c r="W12" s="11">
        <v>1.0088291237631912</v>
      </c>
      <c r="X12" s="11">
        <v>1.130810369752818</v>
      </c>
      <c r="Y12" s="12">
        <v>1.4723728250947414</v>
      </c>
      <c r="Z12" s="24">
        <v>8</v>
      </c>
      <c r="AA12" s="20">
        <v>0</v>
      </c>
    </row>
    <row r="13" spans="1:37" x14ac:dyDescent="0.2">
      <c r="B13" s="10">
        <v>0.26623835725922967</v>
      </c>
      <c r="C13" s="11">
        <v>0.60124177240958132</v>
      </c>
      <c r="D13" s="11">
        <v>0.96227430458906271</v>
      </c>
      <c r="E13" s="11">
        <v>1.3783315229510908</v>
      </c>
      <c r="F13" s="11">
        <v>2.770305810984623</v>
      </c>
      <c r="G13" s="12"/>
      <c r="H13" s="21">
        <v>16</v>
      </c>
      <c r="I13" s="20">
        <v>3</v>
      </c>
      <c r="J13" s="3"/>
      <c r="K13" s="3"/>
      <c r="L13" s="3"/>
      <c r="M13" s="3"/>
      <c r="N13" s="3"/>
      <c r="O13" s="3"/>
      <c r="P13" s="3"/>
      <c r="Q13" s="3"/>
      <c r="R13" s="3"/>
      <c r="S13" s="3"/>
      <c r="U13" s="10">
        <v>0.51461948643172628</v>
      </c>
      <c r="V13" s="11">
        <v>0.83831557673102197</v>
      </c>
      <c r="W13" s="11">
        <v>1.0105861007117027</v>
      </c>
      <c r="X13" s="11">
        <v>1.1310924369747901</v>
      </c>
      <c r="Y13" s="12">
        <v>1.4813333126184631</v>
      </c>
      <c r="Z13" s="24">
        <v>16</v>
      </c>
      <c r="AA13" s="20">
        <v>0</v>
      </c>
    </row>
    <row r="14" spans="1:37" x14ac:dyDescent="0.2">
      <c r="B14" s="10">
        <v>0.27300143831485174</v>
      </c>
      <c r="C14" s="11">
        <v>0.60900940555066485</v>
      </c>
      <c r="D14" s="11">
        <v>0.97676214390471527</v>
      </c>
      <c r="E14" s="11">
        <v>1.3893108130287521</v>
      </c>
      <c r="F14" s="11">
        <v>2.8040860343897909</v>
      </c>
      <c r="G14" s="12"/>
      <c r="H14" s="21">
        <v>32</v>
      </c>
      <c r="I14" s="20">
        <v>2</v>
      </c>
      <c r="J14" s="3"/>
      <c r="K14" s="3">
        <f>K15/SQRT(10)</f>
        <v>1.1214275364784514E-2</v>
      </c>
      <c r="L14" s="3">
        <f>L15/SQRT(34)</f>
        <v>1.1262649472364699E-2</v>
      </c>
      <c r="M14" s="3">
        <f>M15/SQRT(69)</f>
        <v>1.7274963327089971E-2</v>
      </c>
      <c r="N14" s="3">
        <f>N15/SQRT(72)</f>
        <v>2.938442234429205E-2</v>
      </c>
      <c r="O14" s="3">
        <f>O15/SQRT(45)</f>
        <v>8.3754969968420162E-2</v>
      </c>
      <c r="P14" s="3">
        <f>P15/SQRT(18)</f>
        <v>0.27664326013219065</v>
      </c>
      <c r="Q14" s="3">
        <f>Q15/SQRT(5)</f>
        <v>0.53175405325692993</v>
      </c>
      <c r="R14" s="3">
        <f>R15/SQRT(3)</f>
        <v>2.12718404678983</v>
      </c>
      <c r="S14" s="42" t="s">
        <v>8</v>
      </c>
      <c r="U14" s="10">
        <v>0.52498096409535522</v>
      </c>
      <c r="V14" s="11">
        <v>0.84327163520967507</v>
      </c>
      <c r="W14" s="11">
        <v>1.0118960989654191</v>
      </c>
      <c r="X14" s="11">
        <v>1.1358792395509458</v>
      </c>
      <c r="Y14" s="12">
        <v>1.4823192184737377</v>
      </c>
      <c r="Z14" s="24">
        <v>32</v>
      </c>
      <c r="AA14" s="20">
        <v>0</v>
      </c>
      <c r="AC14" s="3"/>
      <c r="AD14" s="43">
        <f>AD15/SQRT(34)</f>
        <v>6.7273936799667972E-3</v>
      </c>
      <c r="AE14" s="43">
        <f>AE15/SQRT(69)</f>
        <v>1.3968056554886135E-2</v>
      </c>
      <c r="AF14" s="43">
        <f>AF15/SQRT(72)</f>
        <v>5.8380871483150257E-3</v>
      </c>
      <c r="AG14" s="43">
        <f>AG15/SQRT(45)</f>
        <v>2.151616716881773E-2</v>
      </c>
      <c r="AH14" s="42" t="s">
        <v>8</v>
      </c>
    </row>
    <row r="15" spans="1:37" ht="16" thickBot="1" x14ac:dyDescent="0.25">
      <c r="B15" s="10">
        <v>0.27711037543899703</v>
      </c>
      <c r="C15" s="11">
        <v>0.61110693359092561</v>
      </c>
      <c r="D15" s="11">
        <v>0.9947582511265376</v>
      </c>
      <c r="E15" s="11">
        <v>1.3927538771576273</v>
      </c>
      <c r="F15" s="11">
        <v>2.9249349039057653</v>
      </c>
      <c r="G15" s="12"/>
      <c r="H15" s="22">
        <v>64</v>
      </c>
      <c r="I15" s="23">
        <v>2</v>
      </c>
      <c r="J15" s="3"/>
      <c r="K15" s="3">
        <f>STDEV(K19:K28)</f>
        <v>3.5462652461034673E-2</v>
      </c>
      <c r="L15" s="3">
        <f>STDEV(L19:L52)</f>
        <v>6.5671967281863364E-2</v>
      </c>
      <c r="M15" s="3">
        <f>STDEV(M19:M87)</f>
        <v>0.14349662260384016</v>
      </c>
      <c r="N15" s="3">
        <f>STDEV(N19:N90)</f>
        <v>0.24933509161078096</v>
      </c>
      <c r="O15" s="3">
        <f>STDEV(O19:O63)</f>
        <v>0.56184541890852269</v>
      </c>
      <c r="P15" s="3">
        <f>STDEV(P19:P36)</f>
        <v>1.1736979512541563</v>
      </c>
      <c r="Q15" s="3">
        <f>STDEV(Q19:Q23)</f>
        <v>1.1890382103935389</v>
      </c>
      <c r="R15" s="3">
        <f>STDEV(R19:R21)</f>
        <v>3.6843908460899573</v>
      </c>
      <c r="S15" s="42" t="s">
        <v>9</v>
      </c>
      <c r="U15" s="10">
        <v>0.54157123317605349</v>
      </c>
      <c r="V15" s="11">
        <v>0.84828164291701602</v>
      </c>
      <c r="W15" s="11">
        <v>1.0135860276172382</v>
      </c>
      <c r="X15" s="11">
        <v>1.1360381478389314</v>
      </c>
      <c r="Y15" s="12">
        <v>1.4935440866055227</v>
      </c>
      <c r="Z15" s="25">
        <v>64</v>
      </c>
      <c r="AA15" s="23">
        <v>0</v>
      </c>
      <c r="AC15" s="3"/>
      <c r="AD15" s="43">
        <f>STDEV(AD19:AD52)</f>
        <v>3.9227108925572698E-2</v>
      </c>
      <c r="AE15" s="43">
        <f>STDEV(AE19:AE87)</f>
        <v>0.11602739189740641</v>
      </c>
      <c r="AF15" s="43">
        <f>STDEV(AF19:AF90)</f>
        <v>4.9537812140779056E-2</v>
      </c>
      <c r="AG15" s="43">
        <f>STDEV(AG19:AG63)</f>
        <v>0.14433483721417692</v>
      </c>
      <c r="AH15" s="42" t="s">
        <v>9</v>
      </c>
    </row>
    <row r="16" spans="1:37" x14ac:dyDescent="0.2">
      <c r="B16" s="10">
        <v>0.29098820202808112</v>
      </c>
      <c r="C16" s="11">
        <v>0.62881824292364763</v>
      </c>
      <c r="D16" s="11">
        <v>1.011635351426583</v>
      </c>
      <c r="E16" s="11">
        <v>1.4102392171076477</v>
      </c>
      <c r="F16" s="11">
        <v>2.9324556906401051</v>
      </c>
      <c r="G16" s="1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U16" s="10">
        <v>0.57929922926529753</v>
      </c>
      <c r="V16" s="11">
        <v>0.86303169585781181</v>
      </c>
      <c r="W16" s="11">
        <v>1.0143095823912753</v>
      </c>
      <c r="X16" s="11">
        <v>1.1363228278537016</v>
      </c>
      <c r="Y16" s="12">
        <v>1.5059971462929849</v>
      </c>
      <c r="AC16" s="2"/>
      <c r="AD16" s="2"/>
      <c r="AE16" s="2"/>
      <c r="AF16" s="2"/>
      <c r="AG16" s="2"/>
      <c r="AH16" s="2"/>
      <c r="AI16" s="2"/>
      <c r="AJ16" s="2"/>
      <c r="AK16" s="2"/>
    </row>
    <row r="17" spans="2:34" x14ac:dyDescent="0.2">
      <c r="B17" s="10">
        <v>0.29876156739984072</v>
      </c>
      <c r="C17" s="11">
        <v>0.62917907630353631</v>
      </c>
      <c r="D17" s="11">
        <v>1.0160283522445528</v>
      </c>
      <c r="E17" s="11">
        <v>1.4106749045351183</v>
      </c>
      <c r="F17" s="11">
        <v>2.9528489753966722</v>
      </c>
      <c r="G17" s="12"/>
      <c r="H17" s="11"/>
      <c r="I17" s="11"/>
      <c r="J17" s="2"/>
      <c r="K17" s="34" t="s">
        <v>2</v>
      </c>
      <c r="L17" s="35"/>
      <c r="M17" s="35"/>
      <c r="N17" s="35"/>
      <c r="O17" s="35"/>
      <c r="P17" s="35"/>
      <c r="Q17" s="35"/>
      <c r="R17" s="36"/>
      <c r="S17" s="2"/>
      <c r="U17" s="10">
        <v>0.58165332468983633</v>
      </c>
      <c r="V17" s="11">
        <v>0.87096078612574324</v>
      </c>
      <c r="W17" s="11">
        <v>1.0156858162829492</v>
      </c>
      <c r="X17" s="11">
        <v>1.1366740898335752</v>
      </c>
      <c r="Y17" s="12">
        <v>1.5370907522275277</v>
      </c>
      <c r="Z17" s="18"/>
      <c r="AD17" s="34"/>
      <c r="AE17" s="35"/>
      <c r="AF17" s="35"/>
      <c r="AG17" s="36"/>
      <c r="AH17" s="2"/>
    </row>
    <row r="18" spans="2:34" x14ac:dyDescent="0.2">
      <c r="B18" s="10">
        <v>0.29921230825924733</v>
      </c>
      <c r="C18" s="11">
        <v>0.62979098087060603</v>
      </c>
      <c r="D18" s="11">
        <v>1.0250618258353064</v>
      </c>
      <c r="E18" s="11">
        <v>1.4691198224852071</v>
      </c>
      <c r="F18" s="11">
        <v>3.0506634499396865</v>
      </c>
      <c r="G18" s="12"/>
      <c r="H18" s="11"/>
      <c r="I18" s="11"/>
      <c r="K18" s="37">
        <v>0.125</v>
      </c>
      <c r="L18" s="41">
        <v>0.25</v>
      </c>
      <c r="M18" s="38">
        <v>0.5</v>
      </c>
      <c r="N18" s="38">
        <v>1</v>
      </c>
      <c r="O18" s="38">
        <v>2</v>
      </c>
      <c r="P18" s="38">
        <v>4</v>
      </c>
      <c r="Q18" s="38">
        <v>8</v>
      </c>
      <c r="R18" s="39">
        <v>16</v>
      </c>
      <c r="S18" s="40"/>
      <c r="U18" s="10">
        <v>0.59629409614330098</v>
      </c>
      <c r="V18" s="11">
        <v>0.87333553998492564</v>
      </c>
      <c r="W18" s="11">
        <v>1.0171064564257086</v>
      </c>
      <c r="X18" s="11">
        <v>1.1367134645465278</v>
      </c>
      <c r="Y18" s="12">
        <v>1.5443459256946612</v>
      </c>
      <c r="AC18" s="18"/>
      <c r="AD18" s="37">
        <v>0.25</v>
      </c>
      <c r="AE18" s="38">
        <v>0.5</v>
      </c>
      <c r="AF18" s="38">
        <v>1</v>
      </c>
      <c r="AG18" s="39">
        <v>2</v>
      </c>
      <c r="AH18" s="40"/>
    </row>
    <row r="19" spans="2:34" x14ac:dyDescent="0.2">
      <c r="B19" s="10">
        <v>0.32454959843716086</v>
      </c>
      <c r="C19" s="11">
        <v>0.64461727384363487</v>
      </c>
      <c r="D19" s="11">
        <v>1.0255630015911548</v>
      </c>
      <c r="E19" s="11">
        <v>1.4926053390382292</v>
      </c>
      <c r="F19" s="11">
        <v>3.1102669723701086</v>
      </c>
      <c r="G19" s="12"/>
      <c r="H19" s="11"/>
      <c r="I19" s="11"/>
      <c r="J19">
        <v>1</v>
      </c>
      <c r="K19" s="1">
        <v>0.13169269380925824</v>
      </c>
      <c r="L19" s="1">
        <v>0.26623835725922967</v>
      </c>
      <c r="M19" s="1">
        <v>0.50207968100099687</v>
      </c>
      <c r="N19" s="1">
        <v>1.011635351426583</v>
      </c>
      <c r="O19" s="1">
        <v>2.0019095683011661</v>
      </c>
      <c r="P19" s="1">
        <v>4.0720539483750322</v>
      </c>
      <c r="Q19" s="1">
        <v>8.0300875273522969</v>
      </c>
      <c r="R19" s="1">
        <v>16.132467994310101</v>
      </c>
      <c r="S19" s="1"/>
      <c r="U19" s="10">
        <v>0.61656516443361753</v>
      </c>
      <c r="V19" s="11">
        <v>0.87597710424126274</v>
      </c>
      <c r="W19" s="11">
        <v>1.0174957475613566</v>
      </c>
      <c r="X19" s="11">
        <v>1.1483912983416329</v>
      </c>
      <c r="Y19" s="12">
        <v>1.5464704609391906</v>
      </c>
      <c r="AD19" s="1">
        <v>0.36995459132189706</v>
      </c>
      <c r="AE19" s="1">
        <v>0.50593297199248533</v>
      </c>
      <c r="AF19" s="11">
        <v>0.99650980392156863</v>
      </c>
      <c r="AG19" s="1">
        <v>2.0171519987039814</v>
      </c>
    </row>
    <row r="20" spans="2:34" x14ac:dyDescent="0.2">
      <c r="B20" s="10">
        <v>0.33734695714800145</v>
      </c>
      <c r="C20" s="11">
        <v>0.64579548403841158</v>
      </c>
      <c r="D20" s="11">
        <v>1.0332678968721372</v>
      </c>
      <c r="E20" s="11">
        <v>1.5046930065347903</v>
      </c>
      <c r="F20" s="11">
        <v>3.1680756411906907</v>
      </c>
      <c r="G20" s="12"/>
      <c r="H20" s="11"/>
      <c r="I20" s="11"/>
      <c r="J20">
        <v>2</v>
      </c>
      <c r="K20" s="1">
        <v>0.15769563065670164</v>
      </c>
      <c r="L20" s="1">
        <v>0.27300143831485174</v>
      </c>
      <c r="M20" s="1">
        <v>0.51453127459037895</v>
      </c>
      <c r="N20" s="1">
        <v>1.0160283522445528</v>
      </c>
      <c r="O20" s="1">
        <v>2.0465276186110475</v>
      </c>
      <c r="P20" s="1">
        <v>4.1500986938809792</v>
      </c>
      <c r="Q20" s="1">
        <v>8.7730436017611133</v>
      </c>
      <c r="R20" s="1">
        <v>21.700915141430947</v>
      </c>
      <c r="S20" s="1"/>
      <c r="U20" s="10">
        <v>0.62403411159066091</v>
      </c>
      <c r="V20" s="11">
        <v>0.87843020866627086</v>
      </c>
      <c r="W20" s="11">
        <v>1.0176090348465709</v>
      </c>
      <c r="X20" s="11">
        <v>1.1491014257779335</v>
      </c>
      <c r="Y20" s="12">
        <v>1.5824343249357484</v>
      </c>
      <c r="AA20" s="18"/>
      <c r="AD20" s="1">
        <v>0.45614921926086011</v>
      </c>
      <c r="AE20" s="1">
        <v>0.50948974563743565</v>
      </c>
      <c r="AF20" s="11">
        <v>0.99670294607721488</v>
      </c>
      <c r="AG20" s="1">
        <v>2.2278346794206563</v>
      </c>
    </row>
    <row r="21" spans="2:34" x14ac:dyDescent="0.2">
      <c r="B21" s="10">
        <v>0.34114999437380444</v>
      </c>
      <c r="C21" s="11">
        <v>0.64950917313136514</v>
      </c>
      <c r="D21" s="11">
        <v>1.0373481949758774</v>
      </c>
      <c r="E21" s="11">
        <v>1.5122708014696833</v>
      </c>
      <c r="F21" s="11">
        <v>3.1828916968538752</v>
      </c>
      <c r="G21" s="12"/>
      <c r="H21" s="11"/>
      <c r="I21" s="11"/>
      <c r="J21">
        <v>3</v>
      </c>
      <c r="K21" s="1">
        <v>0.17489423963866535</v>
      </c>
      <c r="L21" s="1">
        <v>0.27711037543899703</v>
      </c>
      <c r="M21" s="1">
        <v>0.51820769863863891</v>
      </c>
      <c r="N21" s="1">
        <v>1.0250618258353064</v>
      </c>
      <c r="O21" s="1">
        <v>2.07109656529081</v>
      </c>
      <c r="P21" s="1">
        <v>4.1824550286901117</v>
      </c>
      <c r="Q21" s="1">
        <v>9.518930041152263</v>
      </c>
      <c r="R21" s="1">
        <v>23.09622563251763</v>
      </c>
      <c r="S21" s="1"/>
      <c r="U21" s="10">
        <v>0.63135804151099606</v>
      </c>
      <c r="V21" s="11">
        <v>0.8856289861845843</v>
      </c>
      <c r="W21" s="11">
        <v>1.0263675828872194</v>
      </c>
      <c r="X21" s="11">
        <v>1.1537128698233601</v>
      </c>
      <c r="Y21" s="12">
        <v>1.5975207232818298</v>
      </c>
      <c r="AB21" s="18"/>
      <c r="AC21" s="18"/>
      <c r="AD21" s="1">
        <v>0.45661669062778121</v>
      </c>
      <c r="AE21" s="1">
        <v>0.5113129857003198</v>
      </c>
      <c r="AF21" s="11">
        <v>0.99791919402913132</v>
      </c>
      <c r="AG21" s="1">
        <v>2.2288668866886687</v>
      </c>
    </row>
    <row r="22" spans="2:34" x14ac:dyDescent="0.2">
      <c r="B22" s="10">
        <v>0.34780889248790042</v>
      </c>
      <c r="C22" s="11">
        <v>0.65641716773792236</v>
      </c>
      <c r="D22" s="11">
        <v>1.0451991614255765</v>
      </c>
      <c r="E22" s="11">
        <v>1.5230206402965045</v>
      </c>
      <c r="F22" s="11">
        <v>3.2119290666480853</v>
      </c>
      <c r="G22" s="12"/>
      <c r="H22" s="11"/>
      <c r="I22" s="11"/>
      <c r="J22">
        <v>4</v>
      </c>
      <c r="K22" s="1">
        <v>0.18206215715479349</v>
      </c>
      <c r="L22" s="1">
        <v>0.29098820202808112</v>
      </c>
      <c r="M22" s="1">
        <v>0.52758533073600411</v>
      </c>
      <c r="N22" s="1">
        <v>1.0255630015911548</v>
      </c>
      <c r="O22" s="1">
        <v>2.1556059330267505</v>
      </c>
      <c r="P22" s="1">
        <v>4.2129298486932605</v>
      </c>
      <c r="Q22" s="1">
        <v>10.011094418120884</v>
      </c>
      <c r="R22" s="1"/>
      <c r="S22" s="1"/>
      <c r="U22" s="10">
        <v>0.63314158568799794</v>
      </c>
      <c r="V22" s="11">
        <v>0.88698431372549025</v>
      </c>
      <c r="W22" s="11">
        <v>1.0281951464385726</v>
      </c>
      <c r="X22" s="11">
        <v>1.1576170586942185</v>
      </c>
      <c r="Y22" s="12">
        <v>1.657408911729245</v>
      </c>
      <c r="AD22" s="1">
        <v>0.46205841780123558</v>
      </c>
      <c r="AE22" s="1">
        <v>0.51181738036512037</v>
      </c>
      <c r="AF22" s="11">
        <v>0.99858039215686278</v>
      </c>
      <c r="AG22" s="1">
        <v>2.2927598742990942</v>
      </c>
    </row>
    <row r="23" spans="2:34" x14ac:dyDescent="0.2">
      <c r="B23" s="10">
        <v>0.35554940734484664</v>
      </c>
      <c r="C23" s="11">
        <v>0.65652284088553059</v>
      </c>
      <c r="D23" s="11">
        <v>1.0582674476916019</v>
      </c>
      <c r="E23" s="11">
        <v>1.5379110114897898</v>
      </c>
      <c r="F23" s="11">
        <v>3.2482545496165733</v>
      </c>
      <c r="G23" s="12"/>
      <c r="H23" s="11"/>
      <c r="I23" s="11"/>
      <c r="J23">
        <v>5</v>
      </c>
      <c r="K23" s="1">
        <v>0.18608900129416442</v>
      </c>
      <c r="L23" s="1">
        <v>0.29876156739984072</v>
      </c>
      <c r="M23" s="1">
        <v>0.52865688923195675</v>
      </c>
      <c r="N23" s="1">
        <v>1.0332678968721372</v>
      </c>
      <c r="O23" s="1">
        <v>2.1759089412539394</v>
      </c>
      <c r="P23" s="1">
        <v>4.2151699744547058</v>
      </c>
      <c r="Q23" s="1">
        <v>11.144585789636984</v>
      </c>
      <c r="R23" s="1"/>
      <c r="S23" s="1"/>
      <c r="U23" s="10">
        <v>0.6355225389489646</v>
      </c>
      <c r="V23" s="11">
        <v>0.88924480271531603</v>
      </c>
      <c r="W23" s="11">
        <v>1.0286654779865587</v>
      </c>
      <c r="X23" s="11">
        <v>1.157866365957025</v>
      </c>
      <c r="Y23" s="12">
        <v>1.6616958013396503</v>
      </c>
      <c r="AA23" s="18"/>
      <c r="AD23" s="1">
        <v>0.47015963256694326</v>
      </c>
      <c r="AE23" s="1">
        <v>0.51461948643172628</v>
      </c>
      <c r="AF23" s="11">
        <v>0.99954509803921565</v>
      </c>
      <c r="AG23" s="1">
        <v>2.4151566991353328</v>
      </c>
    </row>
    <row r="24" spans="2:34" x14ac:dyDescent="0.2">
      <c r="B24" s="10">
        <v>0.36239530435929568</v>
      </c>
      <c r="C24" s="11">
        <v>0.66218843008916106</v>
      </c>
      <c r="D24" s="11">
        <v>1.061239048124234</v>
      </c>
      <c r="E24" s="11">
        <v>1.5858992586090093</v>
      </c>
      <c r="F24" s="11">
        <v>3.4310255234601859</v>
      </c>
      <c r="G24" s="12"/>
      <c r="H24" s="11"/>
      <c r="I24" s="11"/>
      <c r="J24">
        <v>6</v>
      </c>
      <c r="K24" s="1">
        <v>0.20517385402526889</v>
      </c>
      <c r="L24" s="1">
        <v>0.29921230825924733</v>
      </c>
      <c r="M24" s="1">
        <v>0.55094430674066108</v>
      </c>
      <c r="N24" s="1">
        <v>1.0373481949758774</v>
      </c>
      <c r="O24" s="1">
        <v>2.1876400973752084</v>
      </c>
      <c r="P24" s="1">
        <v>4.2614102618332561</v>
      </c>
      <c r="Q24" s="1"/>
      <c r="R24" s="1"/>
      <c r="S24" s="1"/>
      <c r="U24" s="10">
        <v>0.63782251696737058</v>
      </c>
      <c r="V24" s="11">
        <v>0.89417130187871952</v>
      </c>
      <c r="W24" s="11">
        <v>1.0317589053884531</v>
      </c>
      <c r="X24" s="11">
        <v>1.1665865473505159</v>
      </c>
      <c r="Y24" s="12">
        <v>1.6716951383786431</v>
      </c>
      <c r="AD24" s="1">
        <v>0.47477942168248816</v>
      </c>
      <c r="AE24" s="1">
        <v>0.52498096409535522</v>
      </c>
      <c r="AF24" s="11">
        <v>1</v>
      </c>
    </row>
    <row r="25" spans="2:34" x14ac:dyDescent="0.2">
      <c r="B25" s="10">
        <v>0.36754414650098105</v>
      </c>
      <c r="C25" s="11">
        <v>0.66567689180237999</v>
      </c>
      <c r="D25" s="11">
        <v>1.0622085834736106</v>
      </c>
      <c r="E25" s="11">
        <v>1.5886153503397569</v>
      </c>
      <c r="F25" s="11">
        <v>3.4862947591931275</v>
      </c>
      <c r="G25" s="12"/>
      <c r="H25" s="11"/>
      <c r="I25" s="11"/>
      <c r="J25">
        <v>7</v>
      </c>
      <c r="K25" s="1">
        <v>0.20937351787177164</v>
      </c>
      <c r="L25" s="1">
        <v>0.32454959843716086</v>
      </c>
      <c r="M25" s="1">
        <v>0.5566522399894277</v>
      </c>
      <c r="N25" s="1">
        <v>1.0451991614255765</v>
      </c>
      <c r="O25" s="1">
        <v>2.1909828702413034</v>
      </c>
      <c r="P25" s="1">
        <v>4.3014452502185874</v>
      </c>
      <c r="Q25" s="1"/>
      <c r="R25" s="1"/>
      <c r="S25" s="1"/>
      <c r="U25" s="10">
        <v>0.64182928605235368</v>
      </c>
      <c r="V25" s="11">
        <v>0.9033455352974179</v>
      </c>
      <c r="W25" s="11">
        <v>1.0327754002563378</v>
      </c>
      <c r="X25" s="11">
        <v>1.1791730990270906</v>
      </c>
      <c r="Y25" s="12">
        <v>1.707713460745222</v>
      </c>
      <c r="AD25" s="1">
        <v>0.49143073151478428</v>
      </c>
      <c r="AE25" s="1">
        <v>0.54157123317605349</v>
      </c>
      <c r="AF25" s="11">
        <v>1.0027211954384585</v>
      </c>
    </row>
    <row r="26" spans="2:34" x14ac:dyDescent="0.2">
      <c r="B26" s="10">
        <v>0.37427784196960268</v>
      </c>
      <c r="C26" s="11">
        <v>0.66575311241601631</v>
      </c>
      <c r="D26" s="11">
        <v>1.0694591980720751</v>
      </c>
      <c r="E26" s="11">
        <v>1.5912687707939934</v>
      </c>
      <c r="F26" s="11">
        <v>3.5421821877957309</v>
      </c>
      <c r="G26" s="12"/>
      <c r="H26" s="11"/>
      <c r="I26" s="11"/>
      <c r="J26">
        <v>8</v>
      </c>
      <c r="K26" s="1">
        <v>0.22600292626492904</v>
      </c>
      <c r="L26" s="1">
        <v>0.33734695714800145</v>
      </c>
      <c r="M26" s="1">
        <v>0.55791764441656411</v>
      </c>
      <c r="N26" s="1">
        <v>1.0582674476916019</v>
      </c>
      <c r="O26" s="1">
        <v>2.1970405324711262</v>
      </c>
      <c r="P26" s="1">
        <v>4.4269758407187085</v>
      </c>
      <c r="Q26" s="1"/>
      <c r="R26" s="1"/>
      <c r="S26" s="1"/>
      <c r="U26" s="10">
        <v>0.64267545965249173</v>
      </c>
      <c r="V26" s="11">
        <v>0.90646940232355644</v>
      </c>
      <c r="W26" s="11">
        <v>1.0338483025245804</v>
      </c>
      <c r="X26" s="11">
        <v>1.1841744243018131</v>
      </c>
      <c r="Y26" s="12">
        <v>1.7961527137108648</v>
      </c>
      <c r="AD26" s="1"/>
      <c r="AE26" s="1">
        <v>0.57929922926529753</v>
      </c>
      <c r="AF26" s="11">
        <v>1.0027526543452614</v>
      </c>
    </row>
    <row r="27" spans="2:34" x14ac:dyDescent="0.2">
      <c r="B27" s="10">
        <v>0.37503591511718593</v>
      </c>
      <c r="C27" s="11">
        <v>0.6694517474431857</v>
      </c>
      <c r="D27" s="11">
        <v>1.0833373078329438</v>
      </c>
      <c r="E27" s="11">
        <v>1.5989246273221933</v>
      </c>
      <c r="F27" s="11">
        <v>3.5914162416633975</v>
      </c>
      <c r="G27" s="12"/>
      <c r="H27" s="11"/>
      <c r="I27" s="11"/>
      <c r="J27">
        <v>9</v>
      </c>
      <c r="K27" s="1">
        <v>0.23215310922785581</v>
      </c>
      <c r="L27" s="1">
        <v>0.34114999437380444</v>
      </c>
      <c r="M27" s="1">
        <v>0.55925445190449063</v>
      </c>
      <c r="N27" s="1">
        <v>1.061239048124234</v>
      </c>
      <c r="O27" s="1">
        <v>2.2122131453171079</v>
      </c>
      <c r="P27" s="1">
        <v>4.5766258346038589</v>
      </c>
      <c r="Q27" s="1"/>
      <c r="R27" s="1"/>
      <c r="S27" s="1"/>
      <c r="U27" s="10">
        <v>0.64493412984135778</v>
      </c>
      <c r="V27" s="11">
        <v>0.90770183688928163</v>
      </c>
      <c r="W27" s="11">
        <v>1.035132214262058</v>
      </c>
      <c r="X27" s="11">
        <v>1.1927092709270926</v>
      </c>
      <c r="Y27" s="12">
        <v>1.8087414373007906</v>
      </c>
      <c r="AD27" s="1"/>
      <c r="AE27" s="1">
        <v>0.58165332468983633</v>
      </c>
      <c r="AF27" s="11">
        <v>1.0073149878083538</v>
      </c>
    </row>
    <row r="28" spans="2:34" x14ac:dyDescent="0.2">
      <c r="B28" s="10">
        <v>0.37526719527639085</v>
      </c>
      <c r="C28" s="11">
        <v>0.67222919978569606</v>
      </c>
      <c r="D28" s="11">
        <v>1.0869051496745927</v>
      </c>
      <c r="E28" s="11">
        <v>1.6200201714573879</v>
      </c>
      <c r="F28" s="11">
        <v>3.6574033002129167</v>
      </c>
      <c r="G28" s="12"/>
      <c r="H28" s="11"/>
      <c r="I28" s="11"/>
      <c r="J28">
        <v>10</v>
      </c>
      <c r="K28" s="1">
        <v>0.24615131412366437</v>
      </c>
      <c r="L28" s="1">
        <v>0.34780889248790042</v>
      </c>
      <c r="M28" s="1">
        <v>0.55979637123090986</v>
      </c>
      <c r="N28" s="1">
        <v>1.0622085834736106</v>
      </c>
      <c r="O28" s="1">
        <v>2.2195364668214657</v>
      </c>
      <c r="P28" s="1">
        <v>4.6214593247224114</v>
      </c>
      <c r="Q28" s="1"/>
      <c r="R28" s="1"/>
      <c r="S28" s="1"/>
      <c r="U28" s="10">
        <v>0.64938535542490639</v>
      </c>
      <c r="V28" s="11">
        <v>0.91170973544509282</v>
      </c>
      <c r="W28" s="11">
        <v>1.0474206421406307</v>
      </c>
      <c r="X28" s="11">
        <v>1.2010481283422461</v>
      </c>
      <c r="Y28" s="12">
        <v>1.8228855819067065</v>
      </c>
      <c r="AD28" s="1"/>
      <c r="AE28" s="1">
        <v>0.59629409614330098</v>
      </c>
      <c r="AF28" s="11">
        <v>1.0088291237631912</v>
      </c>
    </row>
    <row r="29" spans="2:34" x14ac:dyDescent="0.2">
      <c r="B29" s="10">
        <v>0.38916211293260466</v>
      </c>
      <c r="C29" s="11">
        <v>0.69084709893598262</v>
      </c>
      <c r="D29" s="11">
        <v>1.1102439301272862</v>
      </c>
      <c r="E29" s="11">
        <v>1.7235511474134577</v>
      </c>
      <c r="F29" s="11">
        <v>3.6881470186983387</v>
      </c>
      <c r="G29" s="12"/>
      <c r="J29">
        <v>11</v>
      </c>
      <c r="K29" s="1"/>
      <c r="L29" s="1">
        <v>0.35554940734484664</v>
      </c>
      <c r="M29" s="1">
        <v>0.56933566236547017</v>
      </c>
      <c r="N29" s="1">
        <v>1.0694591980720751</v>
      </c>
      <c r="O29" s="1">
        <v>2.2333989538219248</v>
      </c>
      <c r="P29" s="1">
        <v>4.8510214250124566</v>
      </c>
      <c r="Q29" s="1"/>
      <c r="R29" s="1"/>
      <c r="S29" s="1"/>
      <c r="U29" s="10">
        <v>0.66074789810515755</v>
      </c>
      <c r="V29" s="11">
        <v>0.91401273885350309</v>
      </c>
      <c r="W29" s="11">
        <v>1.0503654591205018</v>
      </c>
      <c r="X29" s="11">
        <v>1.2061527773254741</v>
      </c>
      <c r="Y29" s="12">
        <v>1.9886677748753263</v>
      </c>
      <c r="AD29" s="1"/>
      <c r="AE29" s="1">
        <v>0.61656516443361753</v>
      </c>
      <c r="AF29" s="11">
        <v>1.0105861007117027</v>
      </c>
    </row>
    <row r="30" spans="2:34" x14ac:dyDescent="0.2">
      <c r="B30" s="10">
        <v>0.39676024111954877</v>
      </c>
      <c r="C30" s="11">
        <v>0.70168751308687982</v>
      </c>
      <c r="D30" s="11">
        <v>1.1161463731307588</v>
      </c>
      <c r="E30" s="11">
        <v>1.7331139230929278</v>
      </c>
      <c r="F30" s="11">
        <v>3.7436316840256896</v>
      </c>
      <c r="G30" s="12"/>
      <c r="J30">
        <v>12</v>
      </c>
      <c r="K30" s="1"/>
      <c r="L30" s="1">
        <v>0.36239530435929568</v>
      </c>
      <c r="M30" s="1">
        <v>0.57226344726825329</v>
      </c>
      <c r="N30" s="1">
        <v>1.0833373078329438</v>
      </c>
      <c r="O30" s="1">
        <v>2.2399961361056775</v>
      </c>
      <c r="P30" s="1">
        <v>4.8637780086066185</v>
      </c>
      <c r="Q30" s="1"/>
      <c r="R30" s="1"/>
      <c r="S30" s="1"/>
      <c r="U30" s="10">
        <v>0.66444917621069521</v>
      </c>
      <c r="V30" s="11">
        <v>0.921912648637364</v>
      </c>
      <c r="W30" s="11">
        <v>1.0515375715799606</v>
      </c>
      <c r="X30" s="11">
        <v>1.2150076539134684</v>
      </c>
      <c r="Y30" s="12">
        <v>2.0171519987039814</v>
      </c>
      <c r="AD30" s="1"/>
      <c r="AE30" s="1">
        <v>0.62403411159066091</v>
      </c>
      <c r="AF30" s="11">
        <v>1.0118960989654191</v>
      </c>
    </row>
    <row r="31" spans="2:34" x14ac:dyDescent="0.2">
      <c r="B31" s="10">
        <v>0.39775581228473017</v>
      </c>
      <c r="C31" s="11">
        <v>0.70983082776197681</v>
      </c>
      <c r="D31" s="11">
        <v>1.1515672885639012</v>
      </c>
      <c r="E31" s="11">
        <v>1.7443507011743247</v>
      </c>
      <c r="F31" s="11">
        <v>3.8725890396979286</v>
      </c>
      <c r="G31" s="12"/>
      <c r="J31">
        <v>13</v>
      </c>
      <c r="K31" s="1"/>
      <c r="L31" s="1">
        <v>0.36754414650098105</v>
      </c>
      <c r="M31" s="1">
        <v>0.57599011754136409</v>
      </c>
      <c r="N31" s="1">
        <v>1.0869051496745927</v>
      </c>
      <c r="O31" s="1">
        <v>2.241896640699875</v>
      </c>
      <c r="P31" s="1">
        <v>4.8811903680145381</v>
      </c>
      <c r="Q31" s="1"/>
      <c r="R31" s="1"/>
      <c r="S31" s="1"/>
      <c r="U31" s="10">
        <v>0.66670401135278445</v>
      </c>
      <c r="V31" s="11">
        <v>0.92697121520964698</v>
      </c>
      <c r="W31" s="11">
        <v>1.0525122105845901</v>
      </c>
      <c r="X31" s="11">
        <v>1.2150509956011646</v>
      </c>
      <c r="Y31" s="12">
        <v>2.2278346794206563</v>
      </c>
      <c r="AD31" s="1"/>
      <c r="AE31" s="1">
        <v>0.63135804151099606</v>
      </c>
      <c r="AF31" s="11">
        <v>1.0135860276172382</v>
      </c>
    </row>
    <row r="32" spans="2:34" x14ac:dyDescent="0.2">
      <c r="B32" s="10">
        <v>0.405524312028056</v>
      </c>
      <c r="C32" s="11">
        <v>0.71065470010098564</v>
      </c>
      <c r="D32" s="11">
        <v>1.1520487033334328</v>
      </c>
      <c r="E32" s="11">
        <v>1.7744685490025072</v>
      </c>
      <c r="F32" s="11">
        <v>3.9871831333067891</v>
      </c>
      <c r="G32" s="12"/>
      <c r="J32">
        <v>14</v>
      </c>
      <c r="K32" s="1"/>
      <c r="L32" s="1">
        <v>0.37427784196960268</v>
      </c>
      <c r="M32" s="1">
        <v>0.5947574913288225</v>
      </c>
      <c r="N32" s="1">
        <v>1.1102439301272862</v>
      </c>
      <c r="O32" s="1">
        <v>2.4302189599402837</v>
      </c>
      <c r="P32" s="1">
        <v>5.0836409330087173</v>
      </c>
      <c r="Q32" s="1"/>
      <c r="R32" s="1"/>
      <c r="S32" s="1"/>
      <c r="U32" s="10">
        <v>0.67211254491758443</v>
      </c>
      <c r="V32" s="11">
        <v>0.93928235294117646</v>
      </c>
      <c r="W32" s="11">
        <v>1.0530023648481039</v>
      </c>
      <c r="X32" s="11">
        <v>1.2233822712972673</v>
      </c>
      <c r="Y32" s="12">
        <v>2.2288668866886687</v>
      </c>
      <c r="AD32" s="1"/>
      <c r="AE32" s="1">
        <v>0.63314158568799794</v>
      </c>
      <c r="AF32" s="11">
        <v>1.0143095823912753</v>
      </c>
    </row>
    <row r="33" spans="2:32" x14ac:dyDescent="0.2">
      <c r="B33" s="10">
        <v>0.40717283479587946</v>
      </c>
      <c r="C33" s="11">
        <v>0.71861745329843885</v>
      </c>
      <c r="D33" s="11">
        <v>1.1559779034591608</v>
      </c>
      <c r="E33" s="11">
        <v>1.8302065323045427</v>
      </c>
      <c r="F33" s="11">
        <v>4.0720539483750322</v>
      </c>
      <c r="G33" s="12"/>
      <c r="J33">
        <v>15</v>
      </c>
      <c r="K33" s="1"/>
      <c r="L33" s="1">
        <v>0.37503591511718593</v>
      </c>
      <c r="M33" s="1">
        <v>0.59508925992258366</v>
      </c>
      <c r="N33" s="1">
        <v>1.1161463731307588</v>
      </c>
      <c r="O33" s="1">
        <v>2.4418429222154523</v>
      </c>
      <c r="P33" s="1">
        <v>5.1519431988041857</v>
      </c>
      <c r="Q33" s="1"/>
      <c r="R33" s="1"/>
      <c r="S33" s="1"/>
      <c r="U33" s="10">
        <v>0.67933165394001416</v>
      </c>
      <c r="V33" s="11">
        <v>0.94036749418824195</v>
      </c>
      <c r="W33" s="11">
        <v>1.0554142713653751</v>
      </c>
      <c r="X33" s="11">
        <v>1.2239690676760697</v>
      </c>
      <c r="Y33" s="12">
        <v>2.2927598742990942</v>
      </c>
      <c r="AD33" s="1"/>
      <c r="AE33" s="1">
        <v>0.6355225389489646</v>
      </c>
      <c r="AF33" s="11">
        <v>1.0156858162829492</v>
      </c>
    </row>
    <row r="34" spans="2:32" x14ac:dyDescent="0.2">
      <c r="B34" s="10">
        <v>0.4108878558530869</v>
      </c>
      <c r="C34" s="11">
        <v>0.74951577469549047</v>
      </c>
      <c r="D34" s="11">
        <v>1.166000490866379</v>
      </c>
      <c r="E34" s="11">
        <v>1.8818350653969258</v>
      </c>
      <c r="F34" s="11">
        <v>4.1500986938809792</v>
      </c>
      <c r="G34" s="12"/>
      <c r="J34">
        <v>16</v>
      </c>
      <c r="K34" s="1"/>
      <c r="L34" s="1">
        <v>0.37526719527639085</v>
      </c>
      <c r="M34" s="1">
        <v>0.6011985569314543</v>
      </c>
      <c r="N34" s="1">
        <v>1.1515672885639012</v>
      </c>
      <c r="O34" s="1">
        <v>2.4797646903733974</v>
      </c>
      <c r="P34" s="1">
        <v>7.3707053941908702</v>
      </c>
      <c r="Q34" s="1"/>
      <c r="R34" s="1"/>
      <c r="S34" s="1"/>
      <c r="U34" s="10">
        <v>0.70474376772861658</v>
      </c>
      <c r="V34" s="11">
        <v>0.94622562745287364</v>
      </c>
      <c r="W34" s="11">
        <v>1.0558404400890129</v>
      </c>
      <c r="X34" s="11">
        <v>1.2244956675922518</v>
      </c>
      <c r="Y34" s="12">
        <v>2.4151566991353328</v>
      </c>
      <c r="AD34" s="1"/>
      <c r="AE34" s="1">
        <v>0.63782251696737058</v>
      </c>
      <c r="AF34" s="11">
        <v>1.0171064564257086</v>
      </c>
    </row>
    <row r="35" spans="2:32" x14ac:dyDescent="0.2">
      <c r="B35" s="10">
        <v>0.41526982292049813</v>
      </c>
      <c r="C35" s="11">
        <v>0.76811950377723393</v>
      </c>
      <c r="D35" s="11">
        <v>1.1668594200677194</v>
      </c>
      <c r="E35" s="11">
        <v>1.9207755761544349</v>
      </c>
      <c r="F35" s="11">
        <v>4.1824550286901117</v>
      </c>
      <c r="G35" s="12"/>
      <c r="J35">
        <v>17</v>
      </c>
      <c r="K35" s="1"/>
      <c r="L35" s="1">
        <v>0.38916211293260466</v>
      </c>
      <c r="M35" s="1">
        <v>0.60124177240958132</v>
      </c>
      <c r="N35" s="1">
        <v>1.1520487033334328</v>
      </c>
      <c r="O35" s="1">
        <v>2.504657368712552</v>
      </c>
      <c r="P35" s="1">
        <v>7.4428955429142958</v>
      </c>
      <c r="Q35" s="1"/>
      <c r="R35" s="1"/>
      <c r="S35" s="1"/>
      <c r="U35" s="10">
        <v>0.70568811878525828</v>
      </c>
      <c r="V35" s="11">
        <v>0.94963708137017699</v>
      </c>
      <c r="W35" s="11">
        <v>1.0593819250302083</v>
      </c>
      <c r="X35" s="11">
        <v>1.2344119530942057</v>
      </c>
      <c r="Y35" s="12">
        <v>4.4286224910640639</v>
      </c>
      <c r="AD35" s="1"/>
      <c r="AE35" s="1">
        <v>0.64182928605235368</v>
      </c>
      <c r="AF35" s="11">
        <v>1.0174957475613566</v>
      </c>
    </row>
    <row r="36" spans="2:32" x14ac:dyDescent="0.2">
      <c r="B36" s="10">
        <v>0.42718481418171822</v>
      </c>
      <c r="C36" s="11">
        <v>0.7724657125819917</v>
      </c>
      <c r="D36" s="11">
        <v>1.1723848982822029</v>
      </c>
      <c r="E36" s="11">
        <v>1.9547552084755482</v>
      </c>
      <c r="F36" s="11">
        <v>4.2129298486932605</v>
      </c>
      <c r="G36" s="12"/>
      <c r="J36">
        <v>18</v>
      </c>
      <c r="K36" s="1"/>
      <c r="L36" s="1">
        <v>0.39676024111954877</v>
      </c>
      <c r="M36" s="1">
        <v>0.60900940555066485</v>
      </c>
      <c r="N36" s="1">
        <v>1.1559779034591608</v>
      </c>
      <c r="O36" s="1">
        <v>2.532674322244584</v>
      </c>
      <c r="P36" s="1">
        <v>7.5645722659827817</v>
      </c>
      <c r="Q36" s="1"/>
      <c r="R36" s="1"/>
      <c r="S36" s="1"/>
      <c r="U36" s="10">
        <v>0.71230759434317237</v>
      </c>
      <c r="V36" s="11">
        <v>0.97004807667692372</v>
      </c>
      <c r="W36" s="11">
        <v>1.0604844196489318</v>
      </c>
      <c r="X36" s="11">
        <v>1.2433152914319381</v>
      </c>
      <c r="Y36" s="12">
        <v>4.6318055801333093</v>
      </c>
      <c r="AD36" s="1"/>
      <c r="AE36" s="1">
        <v>0.64267545965249173</v>
      </c>
      <c r="AF36" s="11">
        <v>1.0176090348465709</v>
      </c>
    </row>
    <row r="37" spans="2:32" x14ac:dyDescent="0.2">
      <c r="B37" s="10">
        <v>0.43069262027429067</v>
      </c>
      <c r="C37" s="11">
        <v>0.78444732659883454</v>
      </c>
      <c r="D37" s="11">
        <v>1.1791960782450905</v>
      </c>
      <c r="E37" s="11">
        <v>1.9583367788527795</v>
      </c>
      <c r="F37" s="11">
        <v>4.2151699744547058</v>
      </c>
      <c r="G37" s="12"/>
      <c r="J37">
        <v>19</v>
      </c>
      <c r="K37" s="1"/>
      <c r="L37" s="1">
        <v>0.39775581228473017</v>
      </c>
      <c r="M37" s="1">
        <v>0.61110693359092561</v>
      </c>
      <c r="N37" s="1">
        <v>1.166000490866379</v>
      </c>
      <c r="O37" s="1">
        <v>2.5642658237374878</v>
      </c>
      <c r="P37" s="1"/>
      <c r="Q37" s="1"/>
      <c r="R37" s="1"/>
      <c r="S37" s="1"/>
      <c r="U37" s="10">
        <v>0.7139609460001145</v>
      </c>
      <c r="V37" s="11">
        <v>0.97033553755275725</v>
      </c>
      <c r="W37" s="11">
        <v>1.0621842967346509</v>
      </c>
      <c r="X37" s="11">
        <v>1.2452068423248501</v>
      </c>
      <c r="Y37" s="12"/>
      <c r="AD37" s="1"/>
      <c r="AE37" s="1">
        <v>0.64493412984135778</v>
      </c>
      <c r="AF37" s="11">
        <v>1.0263675828872194</v>
      </c>
    </row>
    <row r="38" spans="2:32" x14ac:dyDescent="0.2">
      <c r="B38" s="10">
        <v>0.43445651876385732</v>
      </c>
      <c r="C38" s="11">
        <v>0.78726873245331053</v>
      </c>
      <c r="D38" s="11">
        <v>1.1815994847704197</v>
      </c>
      <c r="E38" s="11">
        <v>2.0019095683011661</v>
      </c>
      <c r="F38" s="11">
        <v>4.2614102618332561</v>
      </c>
      <c r="G38" s="12"/>
      <c r="J38">
        <v>20</v>
      </c>
      <c r="K38" s="1"/>
      <c r="L38" s="1">
        <v>0.405524312028056</v>
      </c>
      <c r="M38" s="1">
        <v>0.62881824292364763</v>
      </c>
      <c r="N38" s="1">
        <v>1.1668594200677194</v>
      </c>
      <c r="O38" s="1">
        <v>2.602045994818238</v>
      </c>
      <c r="P38" s="1"/>
      <c r="Q38" s="1"/>
      <c r="R38" s="1"/>
      <c r="S38" s="1"/>
      <c r="U38" s="10">
        <v>0.71808141589831087</v>
      </c>
      <c r="V38" s="11">
        <v>0.97175769330841832</v>
      </c>
      <c r="W38" s="11">
        <v>1.0625478088990337</v>
      </c>
      <c r="X38" s="11">
        <v>1.2553718085137653</v>
      </c>
      <c r="Y38" s="16"/>
      <c r="AD38" s="1"/>
      <c r="AE38" s="1">
        <v>0.64938535542490639</v>
      </c>
      <c r="AF38" s="11">
        <v>1.0281951464385726</v>
      </c>
    </row>
    <row r="39" spans="2:32" x14ac:dyDescent="0.2">
      <c r="B39" s="10">
        <v>0.44473386183465458</v>
      </c>
      <c r="C39" s="11">
        <v>0.79413679413679417</v>
      </c>
      <c r="D39" s="11">
        <v>1.1935016191753725</v>
      </c>
      <c r="E39" s="11">
        <v>2.0465276186110475</v>
      </c>
      <c r="F39" s="11">
        <v>4.3014452502185874</v>
      </c>
      <c r="G39" s="12"/>
      <c r="J39">
        <v>21</v>
      </c>
      <c r="K39" s="1"/>
      <c r="L39" s="1">
        <v>0.40717283479587946</v>
      </c>
      <c r="M39" s="1">
        <v>0.62917907630353631</v>
      </c>
      <c r="N39" s="1">
        <v>1.1723848982822029</v>
      </c>
      <c r="O39" s="1">
        <v>2.6196952524870922</v>
      </c>
      <c r="P39" s="1"/>
      <c r="Q39" s="1"/>
      <c r="R39" s="1"/>
      <c r="S39" s="1"/>
      <c r="U39" s="10">
        <v>0.72564391324881028</v>
      </c>
      <c r="V39" s="11">
        <v>0.97256281670911326</v>
      </c>
      <c r="W39" s="11">
        <v>1.0635824058359666</v>
      </c>
      <c r="X39" s="11">
        <v>1.2577424463937623</v>
      </c>
      <c r="Y39" s="16"/>
      <c r="AD39" s="1"/>
      <c r="AE39" s="1">
        <v>0.66074789810515755</v>
      </c>
      <c r="AF39" s="11">
        <v>1.0286654779865587</v>
      </c>
    </row>
    <row r="40" spans="2:32" x14ac:dyDescent="0.2">
      <c r="B40" s="10">
        <v>0.4570062771607919</v>
      </c>
      <c r="C40" s="11">
        <v>0.80648085476696951</v>
      </c>
      <c r="D40" s="11">
        <v>1.2005638365615863</v>
      </c>
      <c r="E40" s="11">
        <v>2.07109656529081</v>
      </c>
      <c r="F40" s="11">
        <v>4.4269758407187085</v>
      </c>
      <c r="G40" s="12"/>
      <c r="J40">
        <v>22</v>
      </c>
      <c r="K40" s="1"/>
      <c r="L40" s="1">
        <v>0.4108878558530869</v>
      </c>
      <c r="M40" s="1">
        <v>0.62979098087060603</v>
      </c>
      <c r="N40" s="1">
        <v>1.1791960782450905</v>
      </c>
      <c r="O40" s="1">
        <v>2.6446823795026169</v>
      </c>
      <c r="P40" s="1"/>
      <c r="Q40" s="1"/>
      <c r="R40" s="1"/>
      <c r="S40" s="1"/>
      <c r="U40" s="10">
        <v>0.72595133940981116</v>
      </c>
      <c r="V40" s="11">
        <v>0.97476647605247491</v>
      </c>
      <c r="W40" s="11">
        <v>1.06684332334427</v>
      </c>
      <c r="X40" s="11">
        <v>1.2588154422430515</v>
      </c>
      <c r="Y40" s="16"/>
      <c r="AD40" s="1"/>
      <c r="AE40" s="1">
        <v>0.66444917621069521</v>
      </c>
      <c r="AF40" s="11">
        <v>1.0317589053884531</v>
      </c>
    </row>
    <row r="41" spans="2:32" x14ac:dyDescent="0.2">
      <c r="B41" s="10">
        <v>0.46696607261984174</v>
      </c>
      <c r="C41" s="11">
        <v>0.81038979347289775</v>
      </c>
      <c r="D41" s="11">
        <v>1.2304560260586319</v>
      </c>
      <c r="E41" s="11">
        <v>2.1556059330267505</v>
      </c>
      <c r="F41" s="11">
        <v>4.5766258346038589</v>
      </c>
      <c r="G41" s="12"/>
      <c r="J41">
        <v>23</v>
      </c>
      <c r="K41" s="1"/>
      <c r="L41" s="1">
        <v>0.41526982292049813</v>
      </c>
      <c r="M41" s="1">
        <v>0.64461727384363487</v>
      </c>
      <c r="N41" s="1">
        <v>1.1815994847704197</v>
      </c>
      <c r="O41" s="1">
        <v>2.6556914923606025</v>
      </c>
      <c r="P41" s="1"/>
      <c r="Q41" s="1"/>
      <c r="R41" s="1"/>
      <c r="S41" s="1"/>
      <c r="U41" s="10">
        <v>0.73660612350804355</v>
      </c>
      <c r="V41" s="11">
        <v>0.97543496017073439</v>
      </c>
      <c r="W41" s="11">
        <v>1.069179699260034</v>
      </c>
      <c r="X41" s="11">
        <v>1.2688670382664247</v>
      </c>
      <c r="Y41" s="16"/>
      <c r="AD41" s="1"/>
      <c r="AE41" s="1">
        <v>0.66670401135278445</v>
      </c>
      <c r="AF41" s="11">
        <v>1.0327754002563378</v>
      </c>
    </row>
    <row r="42" spans="2:32" x14ac:dyDescent="0.2">
      <c r="B42" s="10">
        <v>0.47099387717236685</v>
      </c>
      <c r="C42" s="11">
        <v>0.81433811969395242</v>
      </c>
      <c r="D42" s="11">
        <v>1.232518344946661</v>
      </c>
      <c r="E42" s="11">
        <v>2.1759089412539394</v>
      </c>
      <c r="F42" s="11">
        <v>4.6214593247224114</v>
      </c>
      <c r="G42" s="12"/>
      <c r="J42">
        <v>24</v>
      </c>
      <c r="K42" s="1"/>
      <c r="L42" s="1">
        <v>0.42718481418171822</v>
      </c>
      <c r="M42" s="1">
        <v>0.64579548403841158</v>
      </c>
      <c r="N42" s="1">
        <v>1.1935016191753725</v>
      </c>
      <c r="O42" s="1">
        <v>2.6732002529130159</v>
      </c>
      <c r="P42" s="1"/>
      <c r="Q42" s="1"/>
      <c r="R42" s="1"/>
      <c r="S42" s="1"/>
      <c r="U42" s="10">
        <v>0.74371484825427703</v>
      </c>
      <c r="V42" s="11">
        <v>0.97567536036503155</v>
      </c>
      <c r="W42" s="11">
        <v>1.0715915332291182</v>
      </c>
      <c r="X42" s="11">
        <v>1.2746708879767745</v>
      </c>
      <c r="Y42" s="16"/>
      <c r="AD42" s="1"/>
      <c r="AE42" s="1">
        <v>0.67211254491758443</v>
      </c>
      <c r="AF42" s="11">
        <v>1.0338483025245804</v>
      </c>
    </row>
    <row r="43" spans="2:32" x14ac:dyDescent="0.2">
      <c r="B43" s="10">
        <v>0.47487141314362069</v>
      </c>
      <c r="C43" s="11">
        <v>0.8207452280260602</v>
      </c>
      <c r="D43" s="11">
        <v>1.2330718035423673</v>
      </c>
      <c r="E43" s="11">
        <v>2.1876400973752084</v>
      </c>
      <c r="F43" s="11">
        <v>4.8510214250124566</v>
      </c>
      <c r="G43" s="12"/>
      <c r="J43">
        <v>25</v>
      </c>
      <c r="K43" s="1"/>
      <c r="L43" s="1">
        <v>0.43069262027429067</v>
      </c>
      <c r="M43" s="1">
        <v>0.64950917313136514</v>
      </c>
      <c r="N43" s="1">
        <v>1.2005638365615863</v>
      </c>
      <c r="O43" s="1">
        <v>2.6746909340659339</v>
      </c>
      <c r="P43" s="1"/>
      <c r="Q43" s="1"/>
      <c r="R43" s="1"/>
      <c r="S43" s="1"/>
      <c r="U43" s="10">
        <v>0.74437257336875373</v>
      </c>
      <c r="V43" s="11">
        <v>0.97890816251484036</v>
      </c>
      <c r="W43" s="11">
        <v>1.0719247093965001</v>
      </c>
      <c r="X43" s="11">
        <v>1.2753433616742968</v>
      </c>
      <c r="Y43" s="16"/>
      <c r="AD43" s="1"/>
      <c r="AE43" s="1">
        <v>0.67933165394001416</v>
      </c>
      <c r="AF43" s="11">
        <v>1.035132214262058</v>
      </c>
    </row>
    <row r="44" spans="2:32" x14ac:dyDescent="0.2">
      <c r="B44" s="10">
        <v>0.47862189525821258</v>
      </c>
      <c r="C44" s="11">
        <v>0.82077496971114006</v>
      </c>
      <c r="D44" s="11">
        <v>1.2483344597856523</v>
      </c>
      <c r="E44" s="11">
        <v>2.1909828702413034</v>
      </c>
      <c r="F44" s="11">
        <v>4.8637780086066185</v>
      </c>
      <c r="G44" s="12"/>
      <c r="J44">
        <v>26</v>
      </c>
      <c r="K44" s="1"/>
      <c r="L44" s="1">
        <v>0.43445651876385732</v>
      </c>
      <c r="M44" s="1">
        <v>0.65641716773792236</v>
      </c>
      <c r="N44" s="1">
        <v>1.2304560260586319</v>
      </c>
      <c r="O44" s="1">
        <v>2.770305810984623</v>
      </c>
      <c r="P44" s="1"/>
      <c r="Q44" s="1"/>
      <c r="R44" s="1"/>
      <c r="S44" s="1"/>
      <c r="U44" s="10">
        <v>0.75123264591471817</v>
      </c>
      <c r="V44" s="11">
        <v>0.98236375481884464</v>
      </c>
      <c r="W44" s="11">
        <v>1.0759648061077229</v>
      </c>
      <c r="X44" s="11">
        <v>1.281103488100312</v>
      </c>
      <c r="Y44" s="16"/>
      <c r="AD44" s="1"/>
      <c r="AE44" s="1">
        <v>0.70474376772861658</v>
      </c>
      <c r="AF44" s="11">
        <v>1.0474206421406307</v>
      </c>
    </row>
    <row r="45" spans="2:32" x14ac:dyDescent="0.2">
      <c r="B45" s="10">
        <v>0.48434263433654201</v>
      </c>
      <c r="C45" s="11">
        <v>0.82504909051522324</v>
      </c>
      <c r="D45" s="11">
        <v>1.2508781991540612</v>
      </c>
      <c r="E45" s="11">
        <v>2.1970405324711262</v>
      </c>
      <c r="F45" s="11">
        <v>4.8811903680145381</v>
      </c>
      <c r="G45" s="12"/>
      <c r="J45">
        <v>27</v>
      </c>
      <c r="K45" s="1"/>
      <c r="L45" s="1">
        <v>0.44473386183465458</v>
      </c>
      <c r="M45" s="1">
        <v>0.65652284088553059</v>
      </c>
      <c r="N45" s="1">
        <v>1.232518344946661</v>
      </c>
      <c r="O45" s="1">
        <v>2.8040860343897909</v>
      </c>
      <c r="P45" s="1"/>
      <c r="Q45" s="1"/>
      <c r="R45" s="1"/>
      <c r="S45" s="1"/>
      <c r="U45" s="10">
        <v>0.7558949721476087</v>
      </c>
      <c r="V45" s="11">
        <v>0.98277392793727114</v>
      </c>
      <c r="W45" s="11">
        <v>1.0760517356886015</v>
      </c>
      <c r="X45" s="11">
        <v>1.2813342532947567</v>
      </c>
      <c r="Y45" s="16"/>
      <c r="AD45" s="1"/>
      <c r="AE45" s="1">
        <v>0.70568811878525828</v>
      </c>
      <c r="AF45" s="11">
        <v>1.0503654591205018</v>
      </c>
    </row>
    <row r="46" spans="2:32" x14ac:dyDescent="0.2">
      <c r="B46" s="10">
        <v>0.48777107812062326</v>
      </c>
      <c r="C46" s="11">
        <v>0.84239462431276724</v>
      </c>
      <c r="D46" s="11">
        <v>1.2518471578039045</v>
      </c>
      <c r="E46" s="11">
        <v>2.2122131453171079</v>
      </c>
      <c r="F46" s="11">
        <v>5.0836409330087173</v>
      </c>
      <c r="G46" s="12"/>
      <c r="J46">
        <v>28</v>
      </c>
      <c r="K46" s="1"/>
      <c r="L46" s="1">
        <v>0.4570062771607919</v>
      </c>
      <c r="M46" s="1">
        <v>0.66218843008916106</v>
      </c>
      <c r="N46" s="1">
        <v>1.2330718035423673</v>
      </c>
      <c r="O46" s="1">
        <v>2.9249349039057653</v>
      </c>
      <c r="P46" s="1"/>
      <c r="Q46" s="1"/>
      <c r="R46" s="1"/>
      <c r="S46" s="1"/>
      <c r="U46" s="10">
        <v>0.75883856753891887</v>
      </c>
      <c r="V46" s="11">
        <v>0.98449671085003143</v>
      </c>
      <c r="W46" s="11">
        <v>1.0775339747583119</v>
      </c>
      <c r="X46" s="11">
        <v>1.2899360901687642</v>
      </c>
      <c r="Y46" s="16"/>
      <c r="AD46" s="1"/>
      <c r="AE46" s="1">
        <v>0.71230759434317237</v>
      </c>
      <c r="AF46" s="11">
        <v>1.0515375715799606</v>
      </c>
    </row>
    <row r="47" spans="2:32" x14ac:dyDescent="0.2">
      <c r="B47" s="10">
        <v>0.50207968100099687</v>
      </c>
      <c r="C47" s="11">
        <v>0.84488448844884501</v>
      </c>
      <c r="D47" s="11">
        <v>1.2606904348434167</v>
      </c>
      <c r="E47" s="11">
        <v>2.2195364668214657</v>
      </c>
      <c r="F47" s="11">
        <v>5.1519431988041857</v>
      </c>
      <c r="G47" s="12"/>
      <c r="J47">
        <v>29</v>
      </c>
      <c r="K47" s="1"/>
      <c r="L47" s="1">
        <v>0.46696607261984174</v>
      </c>
      <c r="M47" s="1">
        <v>0.66567689180237999</v>
      </c>
      <c r="N47" s="1">
        <v>1.2483344597856523</v>
      </c>
      <c r="O47" s="1">
        <v>2.9324556906401051</v>
      </c>
      <c r="P47" s="1"/>
      <c r="Q47" s="1"/>
      <c r="R47" s="1"/>
      <c r="S47" s="1"/>
      <c r="U47" s="10">
        <v>0.76138203822060546</v>
      </c>
      <c r="V47" s="11">
        <v>0.98455714788896764</v>
      </c>
      <c r="W47" s="11">
        <v>1.0779189558719682</v>
      </c>
      <c r="X47" s="11">
        <v>1.3158819640185127</v>
      </c>
      <c r="Y47" s="16"/>
      <c r="AD47" s="1"/>
      <c r="AE47" s="1">
        <v>0.7139609460001145</v>
      </c>
      <c r="AF47" s="11">
        <v>1.0525122105845901</v>
      </c>
    </row>
    <row r="48" spans="2:32" x14ac:dyDescent="0.2">
      <c r="B48" s="10">
        <v>0.51453127459037895</v>
      </c>
      <c r="C48" s="11">
        <v>0.85175159065960415</v>
      </c>
      <c r="D48" s="11">
        <v>1.2614947630037281</v>
      </c>
      <c r="E48" s="11">
        <v>2.2333989538219248</v>
      </c>
      <c r="F48" s="11">
        <v>7.3707053941908702</v>
      </c>
      <c r="G48" s="12"/>
      <c r="J48">
        <v>30</v>
      </c>
      <c r="K48" s="1"/>
      <c r="L48" s="1">
        <v>0.47099387717236685</v>
      </c>
      <c r="M48" s="1">
        <v>0.66575311241601631</v>
      </c>
      <c r="N48" s="1">
        <v>1.2508781991540612</v>
      </c>
      <c r="O48" s="1">
        <v>2.9528489753966722</v>
      </c>
      <c r="P48" s="1"/>
      <c r="Q48" s="1"/>
      <c r="R48" s="1"/>
      <c r="S48" s="1"/>
      <c r="U48" s="10">
        <v>0.7633652704531021</v>
      </c>
      <c r="V48" s="11">
        <v>0.98469730083929419</v>
      </c>
      <c r="W48" s="11">
        <v>1.0817458152112858</v>
      </c>
      <c r="X48" s="11">
        <v>1.3196687653983028</v>
      </c>
      <c r="Y48" s="16"/>
      <c r="AD48" s="1"/>
      <c r="AE48" s="1">
        <v>0.71808141589831087</v>
      </c>
      <c r="AF48" s="11">
        <v>1.0530023648481039</v>
      </c>
    </row>
    <row r="49" spans="2:32" x14ac:dyDescent="0.2">
      <c r="B49" s="10">
        <v>0.51820769863863891</v>
      </c>
      <c r="C49" s="11">
        <v>0.86350261247049076</v>
      </c>
      <c r="D49" s="11">
        <v>1.2622543379205597</v>
      </c>
      <c r="E49" s="11">
        <v>2.2399961361056775</v>
      </c>
      <c r="F49" s="11">
        <v>7.4428955429142958</v>
      </c>
      <c r="G49" s="12"/>
      <c r="J49">
        <v>31</v>
      </c>
      <c r="K49" s="1"/>
      <c r="L49" s="1">
        <v>0.47487141314362069</v>
      </c>
      <c r="M49" s="1">
        <v>0.6694517474431857</v>
      </c>
      <c r="N49" s="1">
        <v>1.2518471578039045</v>
      </c>
      <c r="O49" s="1">
        <v>3.0506634499396865</v>
      </c>
      <c r="P49" s="1"/>
      <c r="Q49" s="1"/>
      <c r="R49" s="1"/>
      <c r="S49" s="1"/>
      <c r="U49" s="10">
        <v>0.77063267401354241</v>
      </c>
      <c r="V49" s="11">
        <v>0.98997834003013563</v>
      </c>
      <c r="W49" s="11">
        <v>1.081757499353504</v>
      </c>
      <c r="X49" s="11">
        <v>1.3342233368792578</v>
      </c>
      <c r="Y49" s="16"/>
      <c r="AD49" s="1"/>
      <c r="AE49" s="1">
        <v>0.72564391324881028</v>
      </c>
      <c r="AF49" s="11">
        <v>1.0554142713653751</v>
      </c>
    </row>
    <row r="50" spans="2:32" x14ac:dyDescent="0.2">
      <c r="B50" s="10">
        <v>0.52758533073600411</v>
      </c>
      <c r="C50" s="11">
        <v>0.87921503593145389</v>
      </c>
      <c r="D50" s="11">
        <v>1.2625960472495126</v>
      </c>
      <c r="E50" s="11">
        <v>2.241896640699875</v>
      </c>
      <c r="F50" s="11">
        <v>7.5645722659827817</v>
      </c>
      <c r="G50" s="12"/>
      <c r="J50">
        <v>32</v>
      </c>
      <c r="K50" s="1"/>
      <c r="L50" s="1">
        <v>0.47862189525821258</v>
      </c>
      <c r="M50" s="1">
        <v>0.67222919978569606</v>
      </c>
      <c r="N50" s="1">
        <v>1.2606904348434167</v>
      </c>
      <c r="O50" s="1">
        <v>3.1102669723701086</v>
      </c>
      <c r="P50" s="1"/>
      <c r="Q50" s="1"/>
      <c r="R50" s="1"/>
      <c r="S50" s="1"/>
      <c r="U50" s="10">
        <v>0.77069607431606224</v>
      </c>
      <c r="V50" s="11">
        <v>0.99041393403160405</v>
      </c>
      <c r="W50" s="11">
        <v>1.0855069680346663</v>
      </c>
      <c r="X50" s="11">
        <v>1.3345309574313726</v>
      </c>
      <c r="Y50" s="16"/>
      <c r="AD50" s="1"/>
      <c r="AE50" s="1">
        <v>0.72595133940981116</v>
      </c>
      <c r="AF50" s="11">
        <v>1.0558404400890129</v>
      </c>
    </row>
    <row r="51" spans="2:32" ht="16" thickBot="1" x14ac:dyDescent="0.25">
      <c r="B51" s="13">
        <v>0.52865688923195675</v>
      </c>
      <c r="C51" s="14">
        <v>0.88015600646856085</v>
      </c>
      <c r="D51" s="14">
        <v>1.2644100580270794</v>
      </c>
      <c r="E51" s="14">
        <v>2.4302189599402837</v>
      </c>
      <c r="F51" s="14">
        <v>8.0300875273522969</v>
      </c>
      <c r="G51" s="15"/>
      <c r="J51">
        <v>33</v>
      </c>
      <c r="K51" s="1"/>
      <c r="L51" s="1">
        <v>0.48434263433654201</v>
      </c>
      <c r="M51" s="1">
        <v>0.69084709893598262</v>
      </c>
      <c r="N51" s="1">
        <v>1.2614947630037281</v>
      </c>
      <c r="O51" s="1">
        <v>3.1680756411906907</v>
      </c>
      <c r="P51" s="1"/>
      <c r="Q51" s="1"/>
      <c r="R51" s="1"/>
      <c r="S51" s="1"/>
      <c r="U51" s="13">
        <v>0.77542749581568138</v>
      </c>
      <c r="V51" s="14">
        <v>0.9905271960117199</v>
      </c>
      <c r="W51" s="14">
        <v>1.0926905387647832</v>
      </c>
      <c r="X51" s="14">
        <v>1.3790195768758025</v>
      </c>
      <c r="Y51" s="17"/>
      <c r="AD51" s="1"/>
      <c r="AE51" s="1">
        <v>0.73660612350804355</v>
      </c>
      <c r="AF51" s="11">
        <v>1.0593819250302083</v>
      </c>
    </row>
    <row r="52" spans="2:32" x14ac:dyDescent="0.2">
      <c r="G52" s="1"/>
      <c r="J52">
        <v>34</v>
      </c>
      <c r="K52" s="1"/>
      <c r="L52" s="1">
        <v>0.48777107812062326</v>
      </c>
      <c r="M52" s="1">
        <v>0.70168751308687982</v>
      </c>
      <c r="N52" s="1">
        <v>1.2622543379205597</v>
      </c>
      <c r="O52" s="1">
        <v>3.1828916968538752</v>
      </c>
      <c r="P52" s="1"/>
      <c r="Q52" s="1"/>
      <c r="R52" s="1"/>
      <c r="S52" s="1"/>
      <c r="AD52" s="1"/>
      <c r="AE52" s="1">
        <v>0.74371484825427703</v>
      </c>
      <c r="AF52" s="11">
        <v>1.0604844196489318</v>
      </c>
    </row>
    <row r="53" spans="2:32" x14ac:dyDescent="0.2">
      <c r="G53" s="1"/>
      <c r="J53">
        <v>35</v>
      </c>
      <c r="K53" s="1"/>
      <c r="L53" s="1"/>
      <c r="M53" s="1">
        <v>0.70983082776197681</v>
      </c>
      <c r="N53" s="1">
        <v>1.2625960472495126</v>
      </c>
      <c r="O53" s="1">
        <v>3.2119290666480853</v>
      </c>
      <c r="P53" s="1"/>
      <c r="Q53" s="1"/>
      <c r="R53" s="1"/>
      <c r="S53" s="1"/>
      <c r="AD53" s="1"/>
      <c r="AE53" s="1">
        <v>0.74437257336875373</v>
      </c>
      <c r="AF53" s="11">
        <v>1.0621842967346509</v>
      </c>
    </row>
    <row r="54" spans="2:32" x14ac:dyDescent="0.2">
      <c r="G54" s="1"/>
      <c r="J54">
        <v>36</v>
      </c>
      <c r="K54" s="1"/>
      <c r="L54" s="1"/>
      <c r="M54" s="1">
        <v>0.71065470010098564</v>
      </c>
      <c r="N54" s="1">
        <v>1.2644100580270794</v>
      </c>
      <c r="O54" s="1">
        <v>3.2482545496165733</v>
      </c>
      <c r="P54" s="1"/>
      <c r="Q54" s="1"/>
      <c r="R54" s="1"/>
      <c r="S54" s="1"/>
      <c r="AD54" s="1"/>
      <c r="AE54" s="1">
        <v>0.75123264591471817</v>
      </c>
      <c r="AF54" s="11">
        <v>1.0625478088990337</v>
      </c>
    </row>
    <row r="55" spans="2:32" x14ac:dyDescent="0.2">
      <c r="G55" s="1"/>
      <c r="J55">
        <v>37</v>
      </c>
      <c r="K55" s="1"/>
      <c r="L55" s="1"/>
      <c r="M55" s="1">
        <v>0.71861745329843885</v>
      </c>
      <c r="N55" s="1">
        <v>1.2670735938929369</v>
      </c>
      <c r="O55" s="1">
        <v>3.4310255234601859</v>
      </c>
      <c r="P55" s="1"/>
      <c r="Q55" s="1"/>
      <c r="R55" s="1"/>
      <c r="S55" s="1"/>
      <c r="AD55" s="1"/>
      <c r="AE55" s="1">
        <v>0.7558949721476087</v>
      </c>
      <c r="AF55" s="11">
        <v>1.0635824058359666</v>
      </c>
    </row>
    <row r="56" spans="2:32" x14ac:dyDescent="0.2">
      <c r="G56" s="1"/>
      <c r="J56">
        <v>38</v>
      </c>
      <c r="K56" s="1"/>
      <c r="L56" s="1"/>
      <c r="M56" s="1">
        <v>0.74951577469549047</v>
      </c>
      <c r="N56" s="1">
        <v>1.2844036697247707</v>
      </c>
      <c r="O56" s="1">
        <v>3.4862947591931275</v>
      </c>
      <c r="P56" s="1"/>
      <c r="Q56" s="1"/>
      <c r="R56" s="1"/>
      <c r="S56" s="1"/>
      <c r="AD56" s="1"/>
      <c r="AE56" s="1">
        <v>0.75883856753891887</v>
      </c>
      <c r="AF56" s="11">
        <v>1.06684332334427</v>
      </c>
    </row>
    <row r="57" spans="2:32" x14ac:dyDescent="0.2">
      <c r="G57" s="1"/>
      <c r="J57">
        <v>39</v>
      </c>
      <c r="K57" s="1"/>
      <c r="L57" s="1"/>
      <c r="M57" s="1">
        <v>0.76811950377723393</v>
      </c>
      <c r="N57" s="1">
        <v>1.2951834913802767</v>
      </c>
      <c r="O57" s="1">
        <v>3.5421821877957309</v>
      </c>
      <c r="P57" s="1"/>
      <c r="Q57" s="1"/>
      <c r="R57" s="1"/>
      <c r="S57" s="1"/>
      <c r="AD57" s="1"/>
      <c r="AE57" s="1">
        <v>0.76138203822060546</v>
      </c>
      <c r="AF57" s="11">
        <v>1.069179699260034</v>
      </c>
    </row>
    <row r="58" spans="2:32" x14ac:dyDescent="0.2">
      <c r="G58" s="1"/>
      <c r="J58">
        <v>40</v>
      </c>
      <c r="K58" s="1"/>
      <c r="L58" s="1"/>
      <c r="M58" s="1">
        <v>0.7724657125819917</v>
      </c>
      <c r="N58" s="1">
        <v>1.3027245577762463</v>
      </c>
      <c r="O58" s="1">
        <v>3.5914162416633975</v>
      </c>
      <c r="P58" s="1"/>
      <c r="Q58" s="1"/>
      <c r="R58" s="1"/>
      <c r="S58" s="1"/>
      <c r="AD58" s="1"/>
      <c r="AE58" s="1">
        <v>0.7633652704531021</v>
      </c>
      <c r="AF58" s="11">
        <v>1.0715915332291182</v>
      </c>
    </row>
    <row r="59" spans="2:32" x14ac:dyDescent="0.2">
      <c r="G59" s="1"/>
      <c r="J59">
        <v>41</v>
      </c>
      <c r="K59" s="1"/>
      <c r="L59" s="1"/>
      <c r="M59" s="1">
        <v>0.78444732659883454</v>
      </c>
      <c r="N59" s="1">
        <v>1.309065887960259</v>
      </c>
      <c r="O59" s="1">
        <v>3.6574033002129167</v>
      </c>
      <c r="P59" s="1"/>
      <c r="Q59" s="1"/>
      <c r="R59" s="1"/>
      <c r="S59" s="1"/>
      <c r="AD59" s="1"/>
      <c r="AE59" s="1">
        <v>0.77063267401354241</v>
      </c>
      <c r="AF59" s="11">
        <v>1.0719247093965001</v>
      </c>
    </row>
    <row r="60" spans="2:32" x14ac:dyDescent="0.2">
      <c r="G60" s="1"/>
      <c r="J60">
        <v>42</v>
      </c>
      <c r="K60" s="1"/>
      <c r="L60" s="1"/>
      <c r="M60" s="1">
        <v>0.78726873245331053</v>
      </c>
      <c r="N60" s="1">
        <v>1.3185727699530516</v>
      </c>
      <c r="O60" s="1">
        <v>3.6881470186983387</v>
      </c>
      <c r="P60" s="1"/>
      <c r="Q60" s="1"/>
      <c r="R60" s="1"/>
      <c r="S60" s="1"/>
      <c r="AD60" s="1"/>
      <c r="AE60" s="1">
        <v>0.77069607431606224</v>
      </c>
      <c r="AF60" s="11">
        <v>1.0759648061077229</v>
      </c>
    </row>
    <row r="61" spans="2:32" x14ac:dyDescent="0.2">
      <c r="G61" s="1"/>
      <c r="J61">
        <v>43</v>
      </c>
      <c r="K61" s="1"/>
      <c r="L61" s="1"/>
      <c r="M61" s="1">
        <v>0.79413679413679417</v>
      </c>
      <c r="N61" s="1">
        <v>1.3290604292481139</v>
      </c>
      <c r="O61" s="1">
        <v>3.7436316840256896</v>
      </c>
      <c r="P61" s="1"/>
      <c r="Q61" s="1"/>
      <c r="R61" s="1"/>
      <c r="S61" s="1"/>
      <c r="AD61" s="1"/>
      <c r="AE61" s="1">
        <v>0.77542749581568138</v>
      </c>
      <c r="AF61" s="11">
        <v>1.0760517356886015</v>
      </c>
    </row>
    <row r="62" spans="2:32" x14ac:dyDescent="0.2">
      <c r="G62" s="1"/>
      <c r="J62">
        <v>44</v>
      </c>
      <c r="K62" s="1"/>
      <c r="L62" s="1"/>
      <c r="M62" s="1">
        <v>0.80648085476696951</v>
      </c>
      <c r="N62" s="1">
        <v>1.3428098544101708</v>
      </c>
      <c r="O62" s="1">
        <v>3.8725890396979286</v>
      </c>
      <c r="P62" s="1"/>
      <c r="Q62" s="1"/>
      <c r="R62" s="1"/>
      <c r="S62" s="1"/>
      <c r="AD62" s="1"/>
      <c r="AE62" s="1">
        <v>0.7839051751508096</v>
      </c>
      <c r="AF62" s="11">
        <v>1.0775339747583119</v>
      </c>
    </row>
    <row r="63" spans="2:32" x14ac:dyDescent="0.2">
      <c r="F63" s="1"/>
      <c r="G63" s="1"/>
      <c r="J63">
        <v>45</v>
      </c>
      <c r="K63" s="1"/>
      <c r="L63" s="1"/>
      <c r="M63" s="1">
        <v>0.81038979347289775</v>
      </c>
      <c r="N63" s="1">
        <v>1.3466264307755098</v>
      </c>
      <c r="O63" s="1">
        <v>3.9871831333067891</v>
      </c>
      <c r="P63" s="1"/>
      <c r="Q63" s="1"/>
      <c r="R63" s="1"/>
      <c r="S63" s="1"/>
      <c r="AD63" s="1"/>
      <c r="AE63" s="1">
        <v>0.78602867755721528</v>
      </c>
      <c r="AF63" s="11">
        <v>1.0779189558719682</v>
      </c>
    </row>
    <row r="64" spans="2:32" x14ac:dyDescent="0.2">
      <c r="F64" s="1"/>
      <c r="G64" s="1"/>
      <c r="J64">
        <v>46</v>
      </c>
      <c r="K64" s="1"/>
      <c r="L64" s="1"/>
      <c r="M64" s="1">
        <v>0.81433811969395242</v>
      </c>
      <c r="N64" s="1">
        <v>1.3508307655126579</v>
      </c>
      <c r="O64" s="1"/>
      <c r="P64" s="1"/>
      <c r="Q64" s="1"/>
      <c r="R64" s="1"/>
      <c r="S64" s="1"/>
      <c r="AD64" s="1"/>
      <c r="AE64" s="1">
        <v>0.79500839010977908</v>
      </c>
      <c r="AF64" s="11">
        <v>1.0817458152112858</v>
      </c>
    </row>
    <row r="65" spans="6:32" x14ac:dyDescent="0.2">
      <c r="F65" s="1"/>
      <c r="G65" s="1"/>
      <c r="J65">
        <v>47</v>
      </c>
      <c r="K65" s="1"/>
      <c r="L65" s="1"/>
      <c r="M65" s="1">
        <v>0.8207452280260602</v>
      </c>
      <c r="N65" s="1">
        <v>1.3614540056815758</v>
      </c>
      <c r="O65" s="1"/>
      <c r="P65" s="1"/>
      <c r="Q65" s="1"/>
      <c r="R65" s="1"/>
      <c r="S65" s="1"/>
      <c r="AD65" s="1"/>
      <c r="AE65" s="1">
        <v>0.79573824311246677</v>
      </c>
      <c r="AF65" s="11">
        <v>1.081757499353504</v>
      </c>
    </row>
    <row r="66" spans="6:32" x14ac:dyDescent="0.2">
      <c r="F66" s="1"/>
      <c r="G66" s="1"/>
      <c r="J66">
        <v>48</v>
      </c>
      <c r="K66" s="1"/>
      <c r="L66" s="1"/>
      <c r="M66" s="1">
        <v>0.82077496971114006</v>
      </c>
      <c r="N66" s="1">
        <v>1.3783315229510908</v>
      </c>
      <c r="O66" s="1"/>
      <c r="P66" s="1"/>
      <c r="Q66" s="1"/>
      <c r="R66" s="1"/>
      <c r="S66" s="1"/>
      <c r="AD66" s="1"/>
      <c r="AE66" s="1">
        <v>0.81945286599626732</v>
      </c>
      <c r="AF66" s="11">
        <v>1.0855069680346663</v>
      </c>
    </row>
    <row r="67" spans="6:32" ht="16" thickBot="1" x14ac:dyDescent="0.25">
      <c r="F67" s="1"/>
      <c r="G67" s="1"/>
      <c r="J67">
        <v>49</v>
      </c>
      <c r="K67" s="1"/>
      <c r="L67" s="1"/>
      <c r="M67" s="1">
        <v>0.82504909051522324</v>
      </c>
      <c r="N67" s="1">
        <v>1.3893108130287521</v>
      </c>
      <c r="O67" s="1"/>
      <c r="P67" s="1"/>
      <c r="Q67" s="1"/>
      <c r="R67" s="1"/>
      <c r="S67" s="1"/>
      <c r="AD67" s="1"/>
      <c r="AE67" s="1">
        <v>0.82183183234019497</v>
      </c>
      <c r="AF67" s="14">
        <v>1.0926905387647832</v>
      </c>
    </row>
    <row r="68" spans="6:32" x14ac:dyDescent="0.2">
      <c r="F68" s="1"/>
      <c r="G68" s="1"/>
      <c r="J68">
        <v>50</v>
      </c>
      <c r="K68" s="1"/>
      <c r="L68" s="1"/>
      <c r="M68" s="1">
        <v>0.84239462431276724</v>
      </c>
      <c r="N68" s="1">
        <v>1.3927538771576273</v>
      </c>
      <c r="O68" s="1"/>
      <c r="P68" s="1"/>
      <c r="Q68" s="1"/>
      <c r="R68" s="1"/>
      <c r="S68" s="1"/>
      <c r="AD68" s="1"/>
      <c r="AE68" s="1">
        <v>0.8235334156169456</v>
      </c>
      <c r="AF68" s="8">
        <v>1.0965446455193928</v>
      </c>
    </row>
    <row r="69" spans="6:32" x14ac:dyDescent="0.2">
      <c r="F69" s="1"/>
      <c r="G69" s="1"/>
      <c r="J69">
        <v>51</v>
      </c>
      <c r="K69" s="1"/>
      <c r="L69" s="1"/>
      <c r="M69" s="1">
        <v>0.84488448844884501</v>
      </c>
      <c r="N69" s="1">
        <v>1.4102392171076477</v>
      </c>
      <c r="O69" s="1"/>
      <c r="P69" s="1"/>
      <c r="Q69" s="1"/>
      <c r="R69" s="1"/>
      <c r="S69" s="1"/>
      <c r="AD69" s="1"/>
      <c r="AE69" s="1">
        <v>0.82414673558846907</v>
      </c>
      <c r="AF69" s="11">
        <v>1.100268676766923</v>
      </c>
    </row>
    <row r="70" spans="6:32" x14ac:dyDescent="0.2">
      <c r="F70" s="1"/>
      <c r="G70" s="1"/>
      <c r="J70">
        <v>52</v>
      </c>
      <c r="K70" s="1"/>
      <c r="L70" s="1"/>
      <c r="M70" s="1">
        <v>0.85175159065960415</v>
      </c>
      <c r="N70" s="1">
        <v>1.4106749045351183</v>
      </c>
      <c r="O70" s="1"/>
      <c r="P70" s="1"/>
      <c r="Q70" s="1"/>
      <c r="R70" s="1"/>
      <c r="S70" s="1"/>
      <c r="AD70" s="1"/>
      <c r="AE70" s="1">
        <v>0.82621610233414655</v>
      </c>
      <c r="AF70" s="11">
        <v>1.1015547699666375</v>
      </c>
    </row>
    <row r="71" spans="6:32" x14ac:dyDescent="0.2">
      <c r="F71" s="1"/>
      <c r="G71" s="1"/>
      <c r="J71">
        <v>53</v>
      </c>
      <c r="K71" s="1"/>
      <c r="L71" s="1"/>
      <c r="M71" s="1">
        <v>0.86350261247049076</v>
      </c>
      <c r="N71" s="1">
        <v>1.4691198224852071</v>
      </c>
      <c r="O71" s="1"/>
      <c r="P71" s="1"/>
      <c r="Q71" s="1"/>
      <c r="R71" s="1"/>
      <c r="S71" s="1"/>
      <c r="AD71" s="1"/>
      <c r="AE71" s="1">
        <v>0.83458856511564372</v>
      </c>
      <c r="AF71" s="11">
        <v>1.1074753690070691</v>
      </c>
    </row>
    <row r="72" spans="6:32" x14ac:dyDescent="0.2">
      <c r="F72" s="1"/>
      <c r="G72" s="1"/>
      <c r="J72">
        <v>54</v>
      </c>
      <c r="K72" s="1"/>
      <c r="L72" s="1"/>
      <c r="M72" s="1">
        <v>0.87921503593145389</v>
      </c>
      <c r="N72" s="1">
        <v>1.4926053390382292</v>
      </c>
      <c r="O72" s="1"/>
      <c r="P72" s="1"/>
      <c r="Q72" s="1"/>
      <c r="R72" s="1"/>
      <c r="S72" s="1"/>
      <c r="AD72" s="1"/>
      <c r="AE72" s="1">
        <v>0.83781099328853659</v>
      </c>
      <c r="AF72" s="11">
        <v>1.1091120776767278</v>
      </c>
    </row>
    <row r="73" spans="6:32" x14ac:dyDescent="0.2">
      <c r="F73" s="1"/>
      <c r="G73" s="1"/>
      <c r="J73">
        <v>55</v>
      </c>
      <c r="K73" s="1"/>
      <c r="L73" s="1"/>
      <c r="M73" s="1">
        <v>0.88015600646856085</v>
      </c>
      <c r="N73" s="1">
        <v>1.5046930065347903</v>
      </c>
      <c r="O73" s="1"/>
      <c r="P73" s="1"/>
      <c r="Q73" s="1"/>
      <c r="R73" s="1"/>
      <c r="S73" s="1"/>
      <c r="AD73" s="1"/>
      <c r="AE73" s="1">
        <v>0.83831557673102197</v>
      </c>
      <c r="AF73" s="11">
        <v>1.1094759287930087</v>
      </c>
    </row>
    <row r="74" spans="6:32" x14ac:dyDescent="0.2">
      <c r="F74" s="1"/>
      <c r="G74" s="1"/>
      <c r="J74">
        <v>56</v>
      </c>
      <c r="K74" s="1"/>
      <c r="L74" s="1"/>
      <c r="M74" s="1">
        <v>0.88690552961711422</v>
      </c>
      <c r="N74" s="1">
        <v>1.5122708014696833</v>
      </c>
      <c r="O74" s="1"/>
      <c r="P74" s="1"/>
      <c r="Q74" s="1"/>
      <c r="R74" s="1"/>
      <c r="S74" s="1"/>
      <c r="AD74" s="1"/>
      <c r="AE74" s="1">
        <v>0.84327163520967507</v>
      </c>
      <c r="AF74" s="11">
        <v>1.1113802167941638</v>
      </c>
    </row>
    <row r="75" spans="6:32" x14ac:dyDescent="0.2">
      <c r="F75" s="1"/>
      <c r="G75" s="1"/>
      <c r="J75">
        <v>57</v>
      </c>
      <c r="K75" s="1"/>
      <c r="L75" s="1"/>
      <c r="M75" s="1">
        <v>0.89865723483564885</v>
      </c>
      <c r="N75" s="1">
        <v>1.5230206402965045</v>
      </c>
      <c r="O75" s="1"/>
      <c r="P75" s="1"/>
      <c r="Q75" s="1"/>
      <c r="R75" s="1"/>
      <c r="S75" s="1"/>
      <c r="AD75" s="1"/>
      <c r="AE75" s="1">
        <v>0.84828164291701602</v>
      </c>
      <c r="AF75" s="11">
        <v>1.1121994657168299</v>
      </c>
    </row>
    <row r="76" spans="6:32" x14ac:dyDescent="0.2">
      <c r="F76" s="1"/>
      <c r="G76" s="1"/>
      <c r="J76">
        <v>58</v>
      </c>
      <c r="K76" s="1"/>
      <c r="L76" s="1"/>
      <c r="M76" s="1">
        <v>0.90718264937274085</v>
      </c>
      <c r="N76" s="1">
        <v>1.5379110114897898</v>
      </c>
      <c r="O76" s="1"/>
      <c r="P76" s="1"/>
      <c r="Q76" s="1"/>
      <c r="R76" s="1"/>
      <c r="S76" s="1"/>
      <c r="AD76" s="1"/>
      <c r="AE76" s="1">
        <v>0.86303169585781181</v>
      </c>
      <c r="AF76" s="11">
        <v>1.1124513708247967</v>
      </c>
    </row>
    <row r="77" spans="6:32" x14ac:dyDescent="0.2">
      <c r="F77" s="1"/>
      <c r="G77" s="1"/>
      <c r="J77">
        <v>59</v>
      </c>
      <c r="K77" s="1"/>
      <c r="L77" s="1"/>
      <c r="M77" s="1">
        <v>0.91204302608660215</v>
      </c>
      <c r="N77" s="1">
        <v>1.5858992586090093</v>
      </c>
      <c r="O77" s="1"/>
      <c r="P77" s="1"/>
      <c r="Q77" s="1"/>
      <c r="R77" s="1"/>
      <c r="S77" s="1"/>
      <c r="AD77" s="1"/>
      <c r="AE77" s="1">
        <v>0.87096078612574324</v>
      </c>
      <c r="AF77" s="11">
        <v>1.1132730588797533</v>
      </c>
    </row>
    <row r="78" spans="6:32" x14ac:dyDescent="0.2">
      <c r="F78" s="1"/>
      <c r="G78" s="1"/>
      <c r="J78">
        <v>60</v>
      </c>
      <c r="K78" s="1"/>
      <c r="L78" s="1"/>
      <c r="M78" s="1">
        <v>0.91667443305374352</v>
      </c>
      <c r="N78" s="1">
        <v>1.5886153503397569</v>
      </c>
      <c r="O78" s="1"/>
      <c r="P78" s="1"/>
      <c r="Q78" s="1"/>
      <c r="R78" s="1"/>
      <c r="S78" s="1"/>
      <c r="AD78" s="1"/>
      <c r="AE78" s="1">
        <v>0.87333553998492564</v>
      </c>
      <c r="AF78" s="11">
        <v>1.130810369752818</v>
      </c>
    </row>
    <row r="79" spans="6:32" x14ac:dyDescent="0.2">
      <c r="F79" s="1"/>
      <c r="G79" s="1"/>
      <c r="J79">
        <v>61</v>
      </c>
      <c r="K79" s="1"/>
      <c r="L79" s="1"/>
      <c r="M79" s="1">
        <v>0.93700803417064982</v>
      </c>
      <c r="N79" s="1">
        <v>1.5912687707939934</v>
      </c>
      <c r="O79" s="1"/>
      <c r="P79" s="1"/>
      <c r="Q79" s="1"/>
      <c r="R79" s="1"/>
      <c r="S79" s="1"/>
      <c r="AD79" s="1"/>
      <c r="AE79" s="1">
        <v>0.87597710424126274</v>
      </c>
      <c r="AF79" s="11">
        <v>1.1310924369747901</v>
      </c>
    </row>
    <row r="80" spans="6:32" x14ac:dyDescent="0.2">
      <c r="F80" s="1"/>
      <c r="G80" s="1"/>
      <c r="J80">
        <v>62</v>
      </c>
      <c r="K80" s="1"/>
      <c r="L80" s="1"/>
      <c r="M80" s="1">
        <v>0.93740464485506014</v>
      </c>
      <c r="N80" s="1">
        <v>1.5989246273221933</v>
      </c>
      <c r="O80" s="1"/>
      <c r="P80" s="1"/>
      <c r="Q80" s="1"/>
      <c r="R80" s="1"/>
      <c r="S80" s="1"/>
      <c r="AD80" s="1"/>
      <c r="AE80" s="1">
        <v>0.87843020866627086</v>
      </c>
      <c r="AF80" s="11">
        <v>1.1358792395509458</v>
      </c>
    </row>
    <row r="81" spans="6:32" x14ac:dyDescent="0.2">
      <c r="F81" s="1"/>
      <c r="G81" s="1"/>
      <c r="J81">
        <v>63</v>
      </c>
      <c r="K81" s="1"/>
      <c r="L81" s="1"/>
      <c r="M81" s="1">
        <v>0.93862482404986936</v>
      </c>
      <c r="N81" s="1">
        <v>1.6200201714573879</v>
      </c>
      <c r="O81" s="1"/>
      <c r="P81" s="1"/>
      <c r="Q81" s="1"/>
      <c r="R81" s="1"/>
      <c r="S81" s="1"/>
      <c r="AD81" s="1"/>
      <c r="AE81" s="1">
        <v>0.8856289861845843</v>
      </c>
      <c r="AF81" s="11">
        <v>1.1360381478389314</v>
      </c>
    </row>
    <row r="82" spans="6:32" x14ac:dyDescent="0.2">
      <c r="F82" s="1"/>
      <c r="G82" s="1"/>
      <c r="J82">
        <v>64</v>
      </c>
      <c r="K82" s="1"/>
      <c r="L82" s="1"/>
      <c r="M82" s="1">
        <v>0.93971029733534617</v>
      </c>
      <c r="N82" s="1">
        <v>1.7235511474134577</v>
      </c>
      <c r="O82" s="1"/>
      <c r="P82" s="1"/>
      <c r="Q82" s="1"/>
      <c r="R82" s="1"/>
      <c r="S82" s="1"/>
      <c r="AD82" s="1"/>
      <c r="AE82" s="1">
        <v>0.88698431372549025</v>
      </c>
      <c r="AF82" s="11">
        <v>1.1363228278537016</v>
      </c>
    </row>
    <row r="83" spans="6:32" x14ac:dyDescent="0.2">
      <c r="F83" s="1"/>
      <c r="G83" s="1"/>
      <c r="J83">
        <v>65</v>
      </c>
      <c r="K83" s="1"/>
      <c r="L83" s="1"/>
      <c r="M83" s="1">
        <v>0.9460486976635456</v>
      </c>
      <c r="N83" s="1">
        <v>1.7331139230929278</v>
      </c>
      <c r="O83" s="1"/>
      <c r="P83" s="1"/>
      <c r="Q83" s="1"/>
      <c r="R83" s="1"/>
      <c r="S83" s="1"/>
      <c r="AD83" s="1"/>
      <c r="AE83" s="1">
        <v>0.88924480271531603</v>
      </c>
      <c r="AF83" s="11">
        <v>1.1366740898335752</v>
      </c>
    </row>
    <row r="84" spans="6:32" x14ac:dyDescent="0.2">
      <c r="F84" s="1"/>
      <c r="G84" s="1"/>
      <c r="J84">
        <v>66</v>
      </c>
      <c r="K84" s="1"/>
      <c r="L84" s="1"/>
      <c r="M84" s="1">
        <v>0.94971432146133949</v>
      </c>
      <c r="N84" s="1">
        <v>1.7443507011743247</v>
      </c>
      <c r="O84" s="1"/>
      <c r="P84" s="1"/>
      <c r="Q84" s="1"/>
      <c r="R84" s="1"/>
      <c r="S84" s="1"/>
      <c r="AD84" s="1"/>
      <c r="AE84" s="1">
        <v>0.89417130187871952</v>
      </c>
      <c r="AF84" s="11">
        <v>1.1367134645465278</v>
      </c>
    </row>
    <row r="85" spans="6:32" x14ac:dyDescent="0.2">
      <c r="F85" s="1"/>
      <c r="G85" s="1"/>
      <c r="J85">
        <v>67</v>
      </c>
      <c r="K85" s="1"/>
      <c r="L85" s="1"/>
      <c r="M85" s="1">
        <v>0.96227430458906271</v>
      </c>
      <c r="N85" s="1">
        <v>1.7744685490025072</v>
      </c>
      <c r="O85" s="1"/>
      <c r="P85" s="1"/>
      <c r="Q85" s="1"/>
      <c r="R85" s="1"/>
      <c r="S85" s="1"/>
      <c r="AD85" s="1"/>
      <c r="AE85" s="1">
        <v>0.9033455352974179</v>
      </c>
      <c r="AF85" s="11">
        <v>1.1483912983416329</v>
      </c>
    </row>
    <row r="86" spans="6:32" x14ac:dyDescent="0.2">
      <c r="F86" s="1"/>
      <c r="G86" s="1"/>
      <c r="J86">
        <v>68</v>
      </c>
      <c r="K86" s="1"/>
      <c r="L86" s="1"/>
      <c r="M86" s="1">
        <v>0.97676214390471527</v>
      </c>
      <c r="N86" s="1">
        <v>1.8302065323045427</v>
      </c>
      <c r="O86" s="1"/>
      <c r="P86" s="1"/>
      <c r="Q86" s="1"/>
      <c r="R86" s="1"/>
      <c r="S86" s="1"/>
      <c r="AD86" s="1"/>
      <c r="AE86" s="1">
        <v>0.90646940232355644</v>
      </c>
      <c r="AF86" s="11">
        <v>1.1491014257779335</v>
      </c>
    </row>
    <row r="87" spans="6:32" x14ac:dyDescent="0.2">
      <c r="F87" s="1"/>
      <c r="G87" s="1"/>
      <c r="J87">
        <v>69</v>
      </c>
      <c r="K87" s="1"/>
      <c r="L87" s="1"/>
      <c r="M87" s="1">
        <v>0.9947582511265376</v>
      </c>
      <c r="N87" s="1">
        <v>1.8818350653969258</v>
      </c>
      <c r="O87" s="1"/>
      <c r="P87" s="1"/>
      <c r="Q87" s="1"/>
      <c r="R87" s="1"/>
      <c r="S87" s="1"/>
      <c r="AD87" s="1"/>
      <c r="AE87" s="1">
        <v>0.90770183688928163</v>
      </c>
      <c r="AF87" s="11">
        <v>1.1537128698233601</v>
      </c>
    </row>
    <row r="88" spans="6:32" x14ac:dyDescent="0.2">
      <c r="F88" s="1"/>
      <c r="G88" s="1"/>
      <c r="J88">
        <v>70</v>
      </c>
      <c r="K88" s="1"/>
      <c r="L88" s="1"/>
      <c r="M88" s="1"/>
      <c r="N88" s="1">
        <v>1.9207755761544349</v>
      </c>
      <c r="O88" s="1"/>
      <c r="P88" s="1"/>
      <c r="Q88" s="1"/>
      <c r="R88" s="1"/>
      <c r="S88" s="1"/>
      <c r="AD88" s="1"/>
      <c r="AE88" s="1">
        <v>0.91170973544509282</v>
      </c>
      <c r="AF88" s="11">
        <v>1.1576170586942185</v>
      </c>
    </row>
    <row r="89" spans="6:32" x14ac:dyDescent="0.2">
      <c r="F89" s="1"/>
      <c r="G89" s="1"/>
      <c r="J89">
        <v>71</v>
      </c>
      <c r="K89" s="1"/>
      <c r="L89" s="1"/>
      <c r="M89" s="1"/>
      <c r="N89" s="1">
        <v>1.9547552084755482</v>
      </c>
      <c r="O89" s="1"/>
      <c r="P89" s="1"/>
      <c r="Q89" s="1"/>
      <c r="R89" s="1"/>
      <c r="S89" s="1"/>
      <c r="AD89" s="1"/>
      <c r="AE89" s="1">
        <v>0.91401273885350309</v>
      </c>
      <c r="AF89" s="11">
        <v>1.157866365957025</v>
      </c>
    </row>
    <row r="90" spans="6:32" x14ac:dyDescent="0.2">
      <c r="F90" s="1"/>
      <c r="G90" s="1"/>
      <c r="J90">
        <v>72</v>
      </c>
      <c r="K90" s="1"/>
      <c r="L90" s="1"/>
      <c r="M90" s="1"/>
      <c r="N90" s="1">
        <v>1.9583367788527795</v>
      </c>
      <c r="O90" s="1"/>
      <c r="P90" s="1"/>
      <c r="Q90" s="1"/>
      <c r="R90" s="1"/>
      <c r="S90" s="1"/>
      <c r="AD90" s="1"/>
      <c r="AE90" s="1">
        <v>0.921912648637364</v>
      </c>
      <c r="AF90" s="11">
        <v>1.1665865473505159</v>
      </c>
    </row>
    <row r="91" spans="6:32" x14ac:dyDescent="0.2">
      <c r="F91" s="1"/>
      <c r="G91" s="1"/>
      <c r="K91" s="1"/>
      <c r="L91" s="1"/>
      <c r="M91" s="1"/>
      <c r="N91" s="1"/>
      <c r="O91" s="1"/>
      <c r="P91" s="1"/>
      <c r="Q91" s="1"/>
      <c r="R91" s="1"/>
      <c r="S91" s="1"/>
      <c r="AD91" s="1"/>
      <c r="AE91" s="1">
        <v>0.92697121520964698</v>
      </c>
      <c r="AF91" s="11">
        <v>1.1791730990270906</v>
      </c>
    </row>
    <row r="92" spans="6:32" x14ac:dyDescent="0.2">
      <c r="F92" s="1"/>
      <c r="G92" s="1"/>
      <c r="K92" s="1"/>
      <c r="L92" s="1"/>
      <c r="M92" s="1"/>
      <c r="N92" s="1"/>
      <c r="O92" s="1"/>
      <c r="P92" s="1"/>
      <c r="Q92" s="1"/>
      <c r="R92" s="1"/>
      <c r="S92" s="1"/>
      <c r="AD92" s="1"/>
      <c r="AE92" s="1">
        <v>0.93928235294117646</v>
      </c>
      <c r="AF92" s="11">
        <v>1.1841744243018131</v>
      </c>
    </row>
    <row r="93" spans="6:32" x14ac:dyDescent="0.2">
      <c r="F93" s="1"/>
      <c r="G93" s="1"/>
      <c r="K93" s="1"/>
      <c r="L93" s="1"/>
      <c r="M93" s="1"/>
      <c r="N93" s="1"/>
      <c r="O93" s="1"/>
      <c r="P93" s="1"/>
      <c r="Q93" s="1"/>
      <c r="R93" s="1"/>
      <c r="S93" s="1"/>
      <c r="AD93" s="1"/>
      <c r="AE93" s="1">
        <v>0.94036749418824195</v>
      </c>
      <c r="AF93" s="11">
        <v>1.1927092709270926</v>
      </c>
    </row>
    <row r="94" spans="6:32" x14ac:dyDescent="0.2">
      <c r="F94" s="1"/>
      <c r="G94" s="1"/>
      <c r="AD94" s="1"/>
      <c r="AE94" s="1">
        <v>0.94622562745287364</v>
      </c>
      <c r="AF94" s="11">
        <v>1.2010481283422461</v>
      </c>
    </row>
    <row r="95" spans="6:32" x14ac:dyDescent="0.2">
      <c r="F95" s="1"/>
      <c r="G95" s="1"/>
      <c r="AD95" s="1"/>
      <c r="AE95" s="1">
        <v>0.94963708137017699</v>
      </c>
      <c r="AF95" s="11">
        <v>1.2061527773254741</v>
      </c>
    </row>
    <row r="96" spans="6:32" x14ac:dyDescent="0.2">
      <c r="F96" s="1"/>
      <c r="G96" s="1"/>
      <c r="AD96" s="1"/>
      <c r="AE96" s="1">
        <v>0.97004807667692372</v>
      </c>
      <c r="AF96" s="11">
        <v>1.2150076539134684</v>
      </c>
    </row>
    <row r="97" spans="6:32" x14ac:dyDescent="0.2">
      <c r="F97" s="1"/>
      <c r="G97" s="1"/>
      <c r="AD97" s="1"/>
      <c r="AE97" s="1">
        <v>0.97033553755275725</v>
      </c>
      <c r="AF97" s="11">
        <v>1.2150509956011646</v>
      </c>
    </row>
    <row r="98" spans="6:32" x14ac:dyDescent="0.2">
      <c r="F98" s="1"/>
      <c r="G98" s="1"/>
      <c r="AD98" s="1"/>
      <c r="AE98" s="1">
        <v>0.97175769330841832</v>
      </c>
      <c r="AF98" s="11">
        <v>1.2233822712972673</v>
      </c>
    </row>
    <row r="99" spans="6:32" x14ac:dyDescent="0.2">
      <c r="F99" s="1"/>
      <c r="G99" s="1"/>
      <c r="AD99" s="1"/>
      <c r="AE99" s="1">
        <v>0.97256281670911326</v>
      </c>
      <c r="AF99" s="11">
        <v>1.2239690676760697</v>
      </c>
    </row>
    <row r="100" spans="6:32" x14ac:dyDescent="0.2">
      <c r="F100" s="1"/>
      <c r="G100" s="1"/>
      <c r="AD100" s="1"/>
      <c r="AE100" s="1">
        <v>0.97476647605247491</v>
      </c>
      <c r="AF100" s="11">
        <v>1.2244956675922518</v>
      </c>
    </row>
    <row r="101" spans="6:32" x14ac:dyDescent="0.2">
      <c r="F101" s="1"/>
      <c r="G101" s="1"/>
      <c r="AD101" s="1"/>
      <c r="AE101" s="1">
        <v>0.97543496017073439</v>
      </c>
      <c r="AF101" s="11">
        <v>1.2344119530942057</v>
      </c>
    </row>
    <row r="102" spans="6:32" x14ac:dyDescent="0.2">
      <c r="F102" s="1"/>
      <c r="G102" s="1"/>
      <c r="AD102" s="1"/>
      <c r="AE102" s="1">
        <v>0.97567536036503155</v>
      </c>
      <c r="AF102" s="11">
        <v>1.2433152914319381</v>
      </c>
    </row>
    <row r="103" spans="6:32" x14ac:dyDescent="0.2">
      <c r="F103" s="1"/>
      <c r="G103" s="1"/>
      <c r="AD103" s="1"/>
      <c r="AE103" s="1">
        <v>0.97890816251484036</v>
      </c>
      <c r="AF103" s="11">
        <v>1.2452068423248501</v>
      </c>
    </row>
    <row r="104" spans="6:32" x14ac:dyDescent="0.2">
      <c r="F104" s="1"/>
      <c r="G104" s="1"/>
      <c r="AD104" s="1"/>
      <c r="AE104" s="1">
        <v>0.98236375481884464</v>
      </c>
      <c r="AF104" s="11">
        <v>1.2553718085137653</v>
      </c>
    </row>
    <row r="105" spans="6:32" x14ac:dyDescent="0.2">
      <c r="F105" s="1"/>
      <c r="G105" s="1"/>
      <c r="AD105" s="1"/>
      <c r="AE105" s="1">
        <v>0.98277392793727114</v>
      </c>
      <c r="AF105" s="11">
        <v>1.2577424463937623</v>
      </c>
    </row>
    <row r="106" spans="6:32" x14ac:dyDescent="0.2">
      <c r="F106" s="1"/>
      <c r="G106" s="1"/>
      <c r="AD106" s="1"/>
      <c r="AE106" s="1">
        <v>0.98449671085003143</v>
      </c>
      <c r="AF106" s="11">
        <v>1.2588154422430515</v>
      </c>
    </row>
    <row r="107" spans="6:32" x14ac:dyDescent="0.2">
      <c r="F107" s="1"/>
      <c r="G107" s="1"/>
      <c r="AD107" s="1"/>
      <c r="AE107" s="1">
        <v>0.98455714788896764</v>
      </c>
      <c r="AF107" s="11">
        <v>1.2688670382664247</v>
      </c>
    </row>
    <row r="108" spans="6:32" x14ac:dyDescent="0.2">
      <c r="F108" s="1"/>
      <c r="G108" s="1"/>
      <c r="AD108" s="1"/>
      <c r="AE108" s="1">
        <v>0.98469730083929419</v>
      </c>
      <c r="AF108" s="11">
        <v>1.2746708879767745</v>
      </c>
    </row>
    <row r="109" spans="6:32" x14ac:dyDescent="0.2">
      <c r="F109" s="1"/>
      <c r="G109" s="1"/>
      <c r="AD109" s="1"/>
      <c r="AE109" s="1">
        <v>0.98997834003013563</v>
      </c>
      <c r="AF109" s="11">
        <v>1.2753433616742968</v>
      </c>
    </row>
    <row r="110" spans="6:32" x14ac:dyDescent="0.2">
      <c r="F110" s="1"/>
      <c r="G110" s="1"/>
      <c r="AD110" s="1"/>
      <c r="AE110" s="1">
        <v>0.99041393403160405</v>
      </c>
      <c r="AF110" s="11">
        <v>1.281103488100312</v>
      </c>
    </row>
    <row r="111" spans="6:32" ht="16" thickBot="1" x14ac:dyDescent="0.25">
      <c r="F111" s="1"/>
      <c r="G111" s="1"/>
      <c r="AD111" s="1"/>
      <c r="AE111" s="1">
        <v>0.9905271960117199</v>
      </c>
      <c r="AF111" s="11">
        <v>1.2813342532947567</v>
      </c>
    </row>
    <row r="112" spans="6:32" x14ac:dyDescent="0.2">
      <c r="F112" s="1"/>
      <c r="G112" s="1"/>
      <c r="AE112" s="8">
        <v>0.99235616155355855</v>
      </c>
      <c r="AF112" s="11">
        <v>1.2899360901687642</v>
      </c>
    </row>
    <row r="113" spans="6:32" x14ac:dyDescent="0.2">
      <c r="F113" s="1"/>
      <c r="G113" s="1"/>
      <c r="AF113" s="11">
        <v>1.3158819640185127</v>
      </c>
    </row>
    <row r="114" spans="6:32" x14ac:dyDescent="0.2">
      <c r="F114" s="1"/>
      <c r="G114" s="1"/>
      <c r="AF114" s="11">
        <v>1.3196687653983028</v>
      </c>
    </row>
    <row r="115" spans="6:32" x14ac:dyDescent="0.2">
      <c r="F115" s="1"/>
      <c r="G115" s="1"/>
      <c r="AF115" s="11">
        <v>1.3342233368792578</v>
      </c>
    </row>
    <row r="116" spans="6:32" x14ac:dyDescent="0.2">
      <c r="F116" s="1"/>
      <c r="G116" s="1"/>
      <c r="AF116" s="11">
        <v>1.3345309574313726</v>
      </c>
    </row>
    <row r="117" spans="6:32" ht="16" thickBot="1" x14ac:dyDescent="0.25">
      <c r="F117" s="1"/>
      <c r="G117" s="1"/>
      <c r="AF117" s="14">
        <v>1.3790195768758025</v>
      </c>
    </row>
    <row r="118" spans="6:32" x14ac:dyDescent="0.2">
      <c r="F118" s="1"/>
      <c r="G118" s="1"/>
      <c r="AF118" s="9">
        <v>1.3791043241958383</v>
      </c>
    </row>
    <row r="119" spans="6:32" x14ac:dyDescent="0.2">
      <c r="F119" s="1"/>
      <c r="G119" s="1"/>
      <c r="AF119" s="12">
        <v>1.3861226457066587</v>
      </c>
    </row>
    <row r="120" spans="6:32" x14ac:dyDescent="0.2">
      <c r="F120" s="1"/>
      <c r="G120" s="1"/>
      <c r="AF120" s="12">
        <v>1.3997831571485164</v>
      </c>
    </row>
    <row r="121" spans="6:32" x14ac:dyDescent="0.2">
      <c r="F121" s="1"/>
      <c r="G121" s="1"/>
      <c r="AF121" s="12">
        <v>1.4057878347519204</v>
      </c>
    </row>
    <row r="122" spans="6:32" x14ac:dyDescent="0.2">
      <c r="F122" s="1"/>
      <c r="G122" s="1"/>
      <c r="AF122" s="12">
        <v>1.4153275398359262</v>
      </c>
    </row>
    <row r="123" spans="6:32" x14ac:dyDescent="0.2">
      <c r="F123" s="1"/>
      <c r="G123" s="1"/>
      <c r="AF123" s="12">
        <v>1.4158081973517938</v>
      </c>
    </row>
    <row r="124" spans="6:32" x14ac:dyDescent="0.2">
      <c r="F124" s="1"/>
      <c r="G124" s="1"/>
      <c r="AF124" s="12">
        <v>1.4178225281687731</v>
      </c>
    </row>
    <row r="125" spans="6:32" x14ac:dyDescent="0.2">
      <c r="F125" s="1"/>
      <c r="G125" s="1"/>
      <c r="AF125" s="12">
        <v>1.426198182965738</v>
      </c>
    </row>
    <row r="126" spans="6:32" x14ac:dyDescent="0.2">
      <c r="F126" s="1"/>
      <c r="G126" s="1"/>
      <c r="AF126" s="12">
        <v>1.4564412277304417</v>
      </c>
    </row>
    <row r="127" spans="6:32" x14ac:dyDescent="0.2">
      <c r="F127" s="1"/>
      <c r="G127" s="1"/>
      <c r="AF127" s="12">
        <v>1.4626463068514999</v>
      </c>
    </row>
    <row r="128" spans="6:32" x14ac:dyDescent="0.2">
      <c r="F128" s="1"/>
      <c r="G128" s="1"/>
      <c r="AF128" s="12">
        <v>1.4723728250947414</v>
      </c>
    </row>
    <row r="129" spans="6:32" x14ac:dyDescent="0.2">
      <c r="F129" s="1"/>
      <c r="G129" s="1"/>
      <c r="AF129" s="12">
        <v>1.4813333126184631</v>
      </c>
    </row>
    <row r="130" spans="6:32" x14ac:dyDescent="0.2">
      <c r="F130" s="1"/>
      <c r="G130" s="1"/>
      <c r="AF130" s="12">
        <v>1.4823192184737377</v>
      </c>
    </row>
    <row r="131" spans="6:32" x14ac:dyDescent="0.2">
      <c r="F131" s="1"/>
      <c r="G131" s="1"/>
      <c r="AF131" s="12">
        <v>1.4935440866055227</v>
      </c>
    </row>
    <row r="132" spans="6:32" x14ac:dyDescent="0.2">
      <c r="F132" s="1"/>
      <c r="G132" s="1"/>
      <c r="AF132" s="12">
        <v>1.5059971462929849</v>
      </c>
    </row>
    <row r="133" spans="6:32" x14ac:dyDescent="0.2">
      <c r="F133" s="1"/>
      <c r="G133" s="1"/>
      <c r="AF133" s="12">
        <v>1.5370907522275277</v>
      </c>
    </row>
    <row r="134" spans="6:32" x14ac:dyDescent="0.2">
      <c r="F134" s="1"/>
      <c r="G134" s="1"/>
      <c r="AF134" s="12">
        <v>1.5443459256946612</v>
      </c>
    </row>
    <row r="135" spans="6:32" x14ac:dyDescent="0.2">
      <c r="F135" s="1"/>
      <c r="G135" s="1"/>
      <c r="AF135" s="12">
        <v>1.5464704609391906</v>
      </c>
    </row>
    <row r="136" spans="6:32" x14ac:dyDescent="0.2">
      <c r="F136" s="1"/>
      <c r="G136" s="1"/>
      <c r="AF136" s="12">
        <v>1.5824343249357484</v>
      </c>
    </row>
    <row r="137" spans="6:32" x14ac:dyDescent="0.2">
      <c r="F137" s="1"/>
      <c r="G137" s="1"/>
      <c r="AF137" s="12">
        <v>1.5975207232818298</v>
      </c>
    </row>
    <row r="138" spans="6:32" x14ac:dyDescent="0.2">
      <c r="F138" s="1"/>
      <c r="G138" s="1"/>
      <c r="W138" s="1"/>
      <c r="AF138" s="12">
        <v>1.657408911729245</v>
      </c>
    </row>
    <row r="139" spans="6:32" x14ac:dyDescent="0.2">
      <c r="F139" s="1"/>
      <c r="G139" s="1"/>
      <c r="W139" s="1"/>
      <c r="AF139" s="12">
        <v>1.6616958013396503</v>
      </c>
    </row>
    <row r="140" spans="6:32" x14ac:dyDescent="0.2">
      <c r="F140" s="1"/>
      <c r="G140" s="1"/>
      <c r="W140" s="1"/>
      <c r="AF140" s="12">
        <v>1.6716951383786431</v>
      </c>
    </row>
    <row r="141" spans="6:32" x14ac:dyDescent="0.2">
      <c r="F141" s="1"/>
      <c r="G141" s="1"/>
      <c r="W141" s="1"/>
      <c r="AF141" s="12">
        <v>1.707713460745222</v>
      </c>
    </row>
    <row r="142" spans="6:32" x14ac:dyDescent="0.2">
      <c r="F142" s="1"/>
      <c r="G142" s="1"/>
      <c r="W142" s="1"/>
      <c r="AF142" s="12">
        <v>1.7961527137108648</v>
      </c>
    </row>
    <row r="143" spans="6:32" x14ac:dyDescent="0.2">
      <c r="F143" s="1"/>
      <c r="G143" s="1"/>
      <c r="W143" s="1"/>
      <c r="AF143" s="12">
        <v>1.8087414373007906</v>
      </c>
    </row>
    <row r="144" spans="6:32" x14ac:dyDescent="0.2">
      <c r="F144" s="1"/>
      <c r="G144" s="1"/>
      <c r="W144" s="1"/>
      <c r="AF144" s="12">
        <v>1.8228855819067065</v>
      </c>
    </row>
    <row r="145" spans="6:32" x14ac:dyDescent="0.2">
      <c r="F145" s="1"/>
      <c r="G145" s="1"/>
      <c r="W145" s="1"/>
      <c r="AF145" s="12">
        <v>1.9886677748753263</v>
      </c>
    </row>
    <row r="146" spans="6:32" x14ac:dyDescent="0.2">
      <c r="F146" s="1"/>
      <c r="G146" s="1"/>
      <c r="W146" s="1"/>
    </row>
    <row r="147" spans="6:32" x14ac:dyDescent="0.2">
      <c r="F147" s="1"/>
      <c r="G147" s="1"/>
      <c r="W147" s="1"/>
    </row>
    <row r="148" spans="6:32" x14ac:dyDescent="0.2">
      <c r="F148" s="1"/>
      <c r="G148" s="1"/>
      <c r="W148" s="1"/>
    </row>
    <row r="149" spans="6:32" x14ac:dyDescent="0.2">
      <c r="F149" s="1"/>
      <c r="G149" s="1"/>
      <c r="W149" s="1"/>
    </row>
    <row r="150" spans="6:32" x14ac:dyDescent="0.2">
      <c r="F150" s="1"/>
      <c r="G150" s="1"/>
      <c r="W150" s="1"/>
    </row>
    <row r="151" spans="6:32" x14ac:dyDescent="0.2">
      <c r="F151" s="1"/>
      <c r="G151" s="1"/>
      <c r="W151" s="1"/>
    </row>
    <row r="152" spans="6:32" x14ac:dyDescent="0.2">
      <c r="F152" s="1"/>
      <c r="G152" s="1"/>
      <c r="W152" s="1"/>
    </row>
    <row r="153" spans="6:32" x14ac:dyDescent="0.2">
      <c r="F153" s="1"/>
      <c r="G153" s="1"/>
      <c r="W153" s="1"/>
    </row>
    <row r="154" spans="6:32" x14ac:dyDescent="0.2">
      <c r="F154" s="1"/>
      <c r="G154" s="1"/>
      <c r="W154" s="1"/>
    </row>
    <row r="155" spans="6:32" x14ac:dyDescent="0.2">
      <c r="F155" s="1"/>
      <c r="G155" s="1"/>
      <c r="W155" s="1"/>
    </row>
    <row r="156" spans="6:32" x14ac:dyDescent="0.2">
      <c r="F156" s="1"/>
      <c r="G156" s="1"/>
      <c r="W156" s="1"/>
    </row>
    <row r="157" spans="6:32" x14ac:dyDescent="0.2">
      <c r="F157" s="1"/>
      <c r="G157" s="1"/>
      <c r="W157" s="1"/>
    </row>
    <row r="158" spans="6:32" x14ac:dyDescent="0.2">
      <c r="F158" s="1"/>
      <c r="G158" s="1"/>
      <c r="W158" s="1"/>
    </row>
    <row r="159" spans="6:32" x14ac:dyDescent="0.2">
      <c r="F159" s="1"/>
      <c r="G159" s="1"/>
      <c r="W159" s="1"/>
    </row>
    <row r="160" spans="6:32" x14ac:dyDescent="0.2">
      <c r="F160" s="1"/>
      <c r="G160" s="1"/>
      <c r="W160" s="1"/>
    </row>
    <row r="161" spans="6:23" x14ac:dyDescent="0.2">
      <c r="F161" s="1"/>
      <c r="G161" s="1"/>
      <c r="W161" s="1"/>
    </row>
    <row r="162" spans="6:23" x14ac:dyDescent="0.2">
      <c r="F162" s="1"/>
      <c r="G162" s="1"/>
      <c r="W162" s="1"/>
    </row>
    <row r="163" spans="6:23" x14ac:dyDescent="0.2">
      <c r="F163" s="1"/>
      <c r="G163" s="1"/>
      <c r="W163" s="1"/>
    </row>
    <row r="164" spans="6:23" x14ac:dyDescent="0.2">
      <c r="F164" s="1"/>
      <c r="G164" s="1"/>
      <c r="W164" s="1"/>
    </row>
    <row r="165" spans="6:23" x14ac:dyDescent="0.2">
      <c r="F165" s="1"/>
      <c r="G165" s="1"/>
      <c r="W165" s="1"/>
    </row>
    <row r="166" spans="6:23" x14ac:dyDescent="0.2">
      <c r="F166" s="1"/>
      <c r="G166" s="1"/>
      <c r="W166" s="1"/>
    </row>
    <row r="167" spans="6:23" x14ac:dyDescent="0.2">
      <c r="F167" s="1"/>
      <c r="G167" s="1"/>
      <c r="W167" s="1"/>
    </row>
    <row r="168" spans="6:23" x14ac:dyDescent="0.2">
      <c r="F168" s="1"/>
      <c r="G168" s="1"/>
      <c r="W168" s="1"/>
    </row>
    <row r="169" spans="6:23" x14ac:dyDescent="0.2">
      <c r="F169" s="1"/>
      <c r="G169" s="1"/>
      <c r="W169" s="1"/>
    </row>
    <row r="170" spans="6:23" x14ac:dyDescent="0.2">
      <c r="F170" s="1"/>
      <c r="G170" s="1"/>
      <c r="W170" s="1"/>
    </row>
    <row r="171" spans="6:23" x14ac:dyDescent="0.2">
      <c r="F171" s="1"/>
      <c r="G171" s="1"/>
      <c r="W171" s="1"/>
    </row>
    <row r="172" spans="6:23" x14ac:dyDescent="0.2">
      <c r="F172" s="1"/>
      <c r="G172" s="1"/>
      <c r="W172" s="1"/>
    </row>
    <row r="173" spans="6:23" x14ac:dyDescent="0.2">
      <c r="F173" s="1"/>
      <c r="G173" s="1"/>
    </row>
    <row r="174" spans="6:23" x14ac:dyDescent="0.2">
      <c r="F174" s="1"/>
      <c r="G174" s="1"/>
    </row>
    <row r="175" spans="6:23" x14ac:dyDescent="0.2">
      <c r="F175" s="1"/>
      <c r="G175" s="1"/>
    </row>
    <row r="176" spans="6:23" x14ac:dyDescent="0.2">
      <c r="F176" s="1"/>
      <c r="G176" s="1"/>
    </row>
    <row r="177" spans="5:7" x14ac:dyDescent="0.2">
      <c r="F177" s="1"/>
      <c r="G177" s="1"/>
    </row>
    <row r="178" spans="5:7" x14ac:dyDescent="0.2">
      <c r="F178" s="1"/>
      <c r="G178" s="1"/>
    </row>
    <row r="179" spans="5:7" x14ac:dyDescent="0.2">
      <c r="F179" s="1"/>
      <c r="G179" s="1"/>
    </row>
    <row r="180" spans="5:7" x14ac:dyDescent="0.2">
      <c r="F180" s="1"/>
      <c r="G180" s="1"/>
    </row>
    <row r="181" spans="5:7" x14ac:dyDescent="0.2">
      <c r="F181" s="1"/>
      <c r="G181" s="1"/>
    </row>
    <row r="182" spans="5:7" x14ac:dyDescent="0.2">
      <c r="F182" s="1"/>
      <c r="G182" s="1"/>
    </row>
    <row r="183" spans="5:7" x14ac:dyDescent="0.2">
      <c r="F183" s="1"/>
      <c r="G183" s="1"/>
    </row>
    <row r="184" spans="5:7" x14ac:dyDescent="0.2">
      <c r="F184" s="1"/>
      <c r="G184" s="1"/>
    </row>
    <row r="185" spans="5:7" x14ac:dyDescent="0.2">
      <c r="F185" s="1"/>
      <c r="G185" s="1"/>
    </row>
    <row r="186" spans="5:7" x14ac:dyDescent="0.2">
      <c r="F186" s="1"/>
      <c r="G186" s="1"/>
    </row>
    <row r="187" spans="5:7" x14ac:dyDescent="0.2">
      <c r="F187" s="1"/>
      <c r="G187" s="1"/>
    </row>
    <row r="188" spans="5:7" x14ac:dyDescent="0.2">
      <c r="F188" s="1"/>
      <c r="G188" s="1"/>
    </row>
    <row r="189" spans="5:7" x14ac:dyDescent="0.2">
      <c r="F189" s="1"/>
      <c r="G189" s="1"/>
    </row>
    <row r="190" spans="5:7" x14ac:dyDescent="0.2">
      <c r="E190" s="1"/>
      <c r="F190" s="1"/>
      <c r="G190" s="1"/>
    </row>
    <row r="191" spans="5:7" x14ac:dyDescent="0.2">
      <c r="E191" s="1"/>
      <c r="F191" s="1"/>
      <c r="G191" s="1"/>
    </row>
    <row r="192" spans="5:7" x14ac:dyDescent="0.2">
      <c r="E192" s="1"/>
      <c r="F192" s="1"/>
      <c r="G192" s="1"/>
    </row>
    <row r="193" spans="5:7" x14ac:dyDescent="0.2">
      <c r="E193" s="1"/>
      <c r="F193" s="1"/>
      <c r="G193" s="1"/>
    </row>
    <row r="194" spans="5:7" x14ac:dyDescent="0.2">
      <c r="E194" s="1"/>
      <c r="F194" s="1"/>
      <c r="G194" s="1"/>
    </row>
    <row r="195" spans="5:7" x14ac:dyDescent="0.2">
      <c r="E195" s="1"/>
      <c r="F195" s="1"/>
      <c r="G195" s="1"/>
    </row>
    <row r="196" spans="5:7" x14ac:dyDescent="0.2">
      <c r="E196" s="1"/>
      <c r="F196" s="1"/>
      <c r="G196" s="1"/>
    </row>
    <row r="197" spans="5:7" x14ac:dyDescent="0.2">
      <c r="E197" s="1"/>
      <c r="F197" s="1"/>
      <c r="G197" s="1"/>
    </row>
    <row r="198" spans="5:7" x14ac:dyDescent="0.2">
      <c r="E198" s="1"/>
      <c r="F198" s="1"/>
      <c r="G198" s="1"/>
    </row>
    <row r="199" spans="5:7" x14ac:dyDescent="0.2">
      <c r="E199" s="1"/>
      <c r="F199" s="1"/>
      <c r="G199" s="1"/>
    </row>
    <row r="200" spans="5:7" x14ac:dyDescent="0.2">
      <c r="E200" s="1"/>
      <c r="F200" s="1"/>
      <c r="G200" s="1"/>
    </row>
    <row r="223" spans="22:22" x14ac:dyDescent="0.2">
      <c r="V223" s="1"/>
    </row>
    <row r="224" spans="22:22" x14ac:dyDescent="0.2">
      <c r="V224" s="1"/>
    </row>
    <row r="225" spans="22:22" x14ac:dyDescent="0.2">
      <c r="V225" s="1"/>
    </row>
    <row r="226" spans="22:22" x14ac:dyDescent="0.2">
      <c r="V226" s="1"/>
    </row>
    <row r="227" spans="22:22" x14ac:dyDescent="0.2">
      <c r="V227" s="1"/>
    </row>
    <row r="228" spans="22:22" x14ac:dyDescent="0.2">
      <c r="V228" s="1"/>
    </row>
    <row r="229" spans="22:22" x14ac:dyDescent="0.2">
      <c r="V229" s="1"/>
    </row>
    <row r="230" spans="22:22" x14ac:dyDescent="0.2">
      <c r="V230" s="1"/>
    </row>
    <row r="231" spans="22:22" x14ac:dyDescent="0.2">
      <c r="V231" s="1"/>
    </row>
    <row r="232" spans="22:22" x14ac:dyDescent="0.2">
      <c r="V232" s="1"/>
    </row>
    <row r="233" spans="22:22" x14ac:dyDescent="0.2">
      <c r="V233" s="1"/>
    </row>
    <row r="234" spans="22:22" x14ac:dyDescent="0.2">
      <c r="V234" s="1"/>
    </row>
    <row r="235" spans="22:22" x14ac:dyDescent="0.2">
      <c r="V235" s="1"/>
    </row>
    <row r="236" spans="22:22" x14ac:dyDescent="0.2">
      <c r="V236" s="1"/>
    </row>
    <row r="237" spans="22:22" x14ac:dyDescent="0.2">
      <c r="V237" s="1"/>
    </row>
    <row r="238" spans="22:22" x14ac:dyDescent="0.2">
      <c r="V238" s="1"/>
    </row>
    <row r="239" spans="22:22" x14ac:dyDescent="0.2">
      <c r="V239" s="1"/>
    </row>
    <row r="240" spans="22:22" x14ac:dyDescent="0.2">
      <c r="V240" s="1"/>
    </row>
    <row r="241" spans="22:22" x14ac:dyDescent="0.2">
      <c r="V241" s="1"/>
    </row>
    <row r="242" spans="22:22" x14ac:dyDescent="0.2">
      <c r="V242" s="1"/>
    </row>
    <row r="243" spans="22:22" x14ac:dyDescent="0.2">
      <c r="V243" s="1"/>
    </row>
    <row r="244" spans="22:22" x14ac:dyDescent="0.2">
      <c r="V244" s="1"/>
    </row>
    <row r="245" spans="22:22" x14ac:dyDescent="0.2">
      <c r="V245" s="1"/>
    </row>
    <row r="246" spans="22:22" x14ac:dyDescent="0.2">
      <c r="V246" s="1"/>
    </row>
    <row r="247" spans="22:22" x14ac:dyDescent="0.2">
      <c r="V247" s="1"/>
    </row>
    <row r="248" spans="22:22" x14ac:dyDescent="0.2">
      <c r="V248" s="1"/>
    </row>
    <row r="249" spans="22:22" x14ac:dyDescent="0.2">
      <c r="V249" s="1"/>
    </row>
    <row r="250" spans="22:22" x14ac:dyDescent="0.2">
      <c r="V250" s="1"/>
    </row>
    <row r="251" spans="22:22" x14ac:dyDescent="0.2">
      <c r="V251" s="1"/>
    </row>
    <row r="252" spans="22:22" x14ac:dyDescent="0.2">
      <c r="V252" s="1"/>
    </row>
    <row r="253" spans="22:22" x14ac:dyDescent="0.2">
      <c r="V253" s="1"/>
    </row>
    <row r="254" spans="22:22" x14ac:dyDescent="0.2">
      <c r="V254" s="1"/>
    </row>
    <row r="255" spans="22:22" x14ac:dyDescent="0.2">
      <c r="V255" s="1"/>
    </row>
    <row r="256" spans="22:22" x14ac:dyDescent="0.2">
      <c r="V256" s="1"/>
    </row>
    <row r="257" spans="22:22" x14ac:dyDescent="0.2">
      <c r="V257" s="1"/>
    </row>
    <row r="258" spans="22:22" x14ac:dyDescent="0.2">
      <c r="V258" s="1"/>
    </row>
    <row r="259" spans="22:22" x14ac:dyDescent="0.2">
      <c r="V259" s="1"/>
    </row>
    <row r="260" spans="22:22" x14ac:dyDescent="0.2">
      <c r="V260" s="1"/>
    </row>
    <row r="261" spans="22:22" x14ac:dyDescent="0.2">
      <c r="V261" s="1"/>
    </row>
    <row r="262" spans="22:22" x14ac:dyDescent="0.2">
      <c r="V262" s="1"/>
    </row>
    <row r="263" spans="22:22" x14ac:dyDescent="0.2">
      <c r="V263" s="1"/>
    </row>
    <row r="264" spans="22:22" x14ac:dyDescent="0.2">
      <c r="V264" s="1"/>
    </row>
    <row r="265" spans="22:22" x14ac:dyDescent="0.2">
      <c r="V265" s="1"/>
    </row>
    <row r="266" spans="22:22" x14ac:dyDescent="0.2">
      <c r="V266" s="1"/>
    </row>
    <row r="267" spans="22:22" x14ac:dyDescent="0.2">
      <c r="V267" s="1"/>
    </row>
    <row r="268" spans="22:22" x14ac:dyDescent="0.2">
      <c r="V268" s="1"/>
    </row>
    <row r="269" spans="22:22" x14ac:dyDescent="0.2">
      <c r="V269" s="1"/>
    </row>
    <row r="270" spans="22:22" x14ac:dyDescent="0.2">
      <c r="V270" s="1"/>
    </row>
    <row r="271" spans="22:22" x14ac:dyDescent="0.2">
      <c r="V271" s="1"/>
    </row>
    <row r="272" spans="22:22" x14ac:dyDescent="0.2">
      <c r="V272" s="1"/>
    </row>
    <row r="273" spans="22:22" x14ac:dyDescent="0.2">
      <c r="V273" s="1"/>
    </row>
    <row r="274" spans="22:22" x14ac:dyDescent="0.2">
      <c r="V274" s="1"/>
    </row>
    <row r="275" spans="22:22" x14ac:dyDescent="0.2">
      <c r="V275" s="1"/>
    </row>
    <row r="276" spans="22:22" x14ac:dyDescent="0.2">
      <c r="V276" s="1"/>
    </row>
    <row r="277" spans="22:22" x14ac:dyDescent="0.2">
      <c r="V277" s="1"/>
    </row>
    <row r="278" spans="22:22" x14ac:dyDescent="0.2">
      <c r="V278" s="1"/>
    </row>
    <row r="279" spans="22:22" x14ac:dyDescent="0.2">
      <c r="V279" s="1"/>
    </row>
    <row r="280" spans="22:22" x14ac:dyDescent="0.2">
      <c r="V280" s="1"/>
    </row>
    <row r="281" spans="22:22" x14ac:dyDescent="0.2">
      <c r="V281" s="1"/>
    </row>
    <row r="282" spans="22:22" x14ac:dyDescent="0.2">
      <c r="V282" s="1"/>
    </row>
    <row r="283" spans="22:22" x14ac:dyDescent="0.2">
      <c r="V283" s="1"/>
    </row>
    <row r="284" spans="22:22" x14ac:dyDescent="0.2">
      <c r="V284" s="1"/>
    </row>
    <row r="285" spans="22:22" x14ac:dyDescent="0.2">
      <c r="V285" s="1"/>
    </row>
    <row r="286" spans="22:22" x14ac:dyDescent="0.2">
      <c r="V286" s="1"/>
    </row>
    <row r="287" spans="22:22" x14ac:dyDescent="0.2">
      <c r="V287" s="1"/>
    </row>
    <row r="288" spans="22:22" x14ac:dyDescent="0.2">
      <c r="V288" s="1"/>
    </row>
    <row r="289" spans="22:22" x14ac:dyDescent="0.2">
      <c r="V289" s="1"/>
    </row>
    <row r="290" spans="22:22" x14ac:dyDescent="0.2">
      <c r="V290" s="1"/>
    </row>
    <row r="291" spans="22:22" x14ac:dyDescent="0.2">
      <c r="V291" s="1"/>
    </row>
    <row r="292" spans="22:22" x14ac:dyDescent="0.2">
      <c r="V292" s="1"/>
    </row>
    <row r="293" spans="22:22" x14ac:dyDescent="0.2">
      <c r="V293" s="1"/>
    </row>
    <row r="294" spans="22:22" x14ac:dyDescent="0.2">
      <c r="V294" s="1"/>
    </row>
    <row r="295" spans="22:22" x14ac:dyDescent="0.2">
      <c r="V295" s="1"/>
    </row>
    <row r="296" spans="22:22" x14ac:dyDescent="0.2">
      <c r="V296" s="1"/>
    </row>
    <row r="297" spans="22:22" x14ac:dyDescent="0.2">
      <c r="V297" s="1"/>
    </row>
    <row r="298" spans="22:22" x14ac:dyDescent="0.2">
      <c r="V298" s="1"/>
    </row>
    <row r="299" spans="22:22" x14ac:dyDescent="0.2">
      <c r="V299" s="1"/>
    </row>
    <row r="300" spans="22:22" x14ac:dyDescent="0.2">
      <c r="V300" s="1"/>
    </row>
    <row r="301" spans="22:22" x14ac:dyDescent="0.2">
      <c r="V301" s="1"/>
    </row>
    <row r="302" spans="22:22" x14ac:dyDescent="0.2">
      <c r="V302" s="1"/>
    </row>
    <row r="303" spans="22:22" x14ac:dyDescent="0.2">
      <c r="V303" s="1"/>
    </row>
    <row r="304" spans="22:22" x14ac:dyDescent="0.2">
      <c r="V304" s="1"/>
    </row>
    <row r="305" spans="22:22" x14ac:dyDescent="0.2">
      <c r="V305" s="1"/>
    </row>
    <row r="306" spans="22:22" x14ac:dyDescent="0.2">
      <c r="V306" s="1"/>
    </row>
    <row r="307" spans="22:22" x14ac:dyDescent="0.2">
      <c r="V307" s="1"/>
    </row>
    <row r="308" spans="22:22" x14ac:dyDescent="0.2">
      <c r="V308" s="1"/>
    </row>
    <row r="309" spans="22:22" x14ac:dyDescent="0.2">
      <c r="V309" s="1"/>
    </row>
    <row r="310" spans="22:22" x14ac:dyDescent="0.2">
      <c r="V310" s="1"/>
    </row>
    <row r="311" spans="22:22" x14ac:dyDescent="0.2">
      <c r="V311" s="1"/>
    </row>
    <row r="312" spans="22:22" x14ac:dyDescent="0.2">
      <c r="V312" s="1"/>
    </row>
    <row r="313" spans="22:22" x14ac:dyDescent="0.2">
      <c r="V313" s="1"/>
    </row>
    <row r="314" spans="22:22" x14ac:dyDescent="0.2">
      <c r="V314" s="1"/>
    </row>
    <row r="315" spans="22:22" x14ac:dyDescent="0.2">
      <c r="V315" s="1"/>
    </row>
    <row r="316" spans="22:22" x14ac:dyDescent="0.2">
      <c r="V316" s="1"/>
    </row>
    <row r="317" spans="22:22" x14ac:dyDescent="0.2">
      <c r="V317" s="1"/>
    </row>
    <row r="318" spans="22:22" x14ac:dyDescent="0.2">
      <c r="V318" s="1"/>
    </row>
    <row r="319" spans="22:22" x14ac:dyDescent="0.2">
      <c r="V319" s="1"/>
    </row>
    <row r="320" spans="22:22" x14ac:dyDescent="0.2">
      <c r="V320" s="1"/>
    </row>
    <row r="321" spans="22:22" x14ac:dyDescent="0.2">
      <c r="V321" s="1"/>
    </row>
    <row r="322" spans="22:22" x14ac:dyDescent="0.2">
      <c r="V322" s="1"/>
    </row>
    <row r="323" spans="22:22" x14ac:dyDescent="0.2">
      <c r="V323" s="1"/>
    </row>
    <row r="324" spans="22:22" x14ac:dyDescent="0.2">
      <c r="V324" s="1"/>
    </row>
    <row r="325" spans="22:22" x14ac:dyDescent="0.2">
      <c r="V325" s="1"/>
    </row>
    <row r="326" spans="22:22" x14ac:dyDescent="0.2">
      <c r="V326" s="1"/>
    </row>
    <row r="327" spans="22:22" x14ac:dyDescent="0.2">
      <c r="V327" s="1"/>
    </row>
    <row r="328" spans="22:22" x14ac:dyDescent="0.2">
      <c r="V328" s="1"/>
    </row>
    <row r="329" spans="22:22" x14ac:dyDescent="0.2">
      <c r="V329" s="1"/>
    </row>
    <row r="330" spans="22:22" x14ac:dyDescent="0.2">
      <c r="V330" s="1"/>
    </row>
    <row r="331" spans="22:22" x14ac:dyDescent="0.2">
      <c r="V331" s="1"/>
    </row>
    <row r="332" spans="22:22" x14ac:dyDescent="0.2">
      <c r="V332" s="1"/>
    </row>
    <row r="333" spans="22:22" x14ac:dyDescent="0.2">
      <c r="V333" s="1"/>
    </row>
    <row r="334" spans="22:22" x14ac:dyDescent="0.2">
      <c r="V334" s="1"/>
    </row>
    <row r="335" spans="22:22" x14ac:dyDescent="0.2">
      <c r="V335" s="1"/>
    </row>
    <row r="336" spans="22:22" x14ac:dyDescent="0.2">
      <c r="V336" s="1"/>
    </row>
    <row r="337" spans="22:22" x14ac:dyDescent="0.2">
      <c r="V337" s="1"/>
    </row>
    <row r="338" spans="22:22" x14ac:dyDescent="0.2">
      <c r="V338" s="1"/>
    </row>
    <row r="339" spans="22:22" x14ac:dyDescent="0.2">
      <c r="V339" s="1"/>
    </row>
    <row r="340" spans="22:22" x14ac:dyDescent="0.2">
      <c r="V340" s="1"/>
    </row>
    <row r="341" spans="22:22" x14ac:dyDescent="0.2">
      <c r="V341" s="1"/>
    </row>
    <row r="342" spans="22:22" x14ac:dyDescent="0.2">
      <c r="V342" s="1"/>
    </row>
    <row r="343" spans="22:22" x14ac:dyDescent="0.2">
      <c r="V343" s="1"/>
    </row>
    <row r="344" spans="22:22" x14ac:dyDescent="0.2">
      <c r="V344" s="1"/>
    </row>
    <row r="345" spans="22:22" x14ac:dyDescent="0.2">
      <c r="V345" s="1"/>
    </row>
    <row r="346" spans="22:22" x14ac:dyDescent="0.2">
      <c r="V346" s="1"/>
    </row>
    <row r="347" spans="22:22" x14ac:dyDescent="0.2">
      <c r="V347" s="1"/>
    </row>
    <row r="348" spans="22:22" x14ac:dyDescent="0.2">
      <c r="V348" s="1"/>
    </row>
    <row r="349" spans="22:22" x14ac:dyDescent="0.2">
      <c r="V349" s="1"/>
    </row>
    <row r="350" spans="22:22" x14ac:dyDescent="0.2">
      <c r="V350" s="1"/>
    </row>
    <row r="351" spans="22:22" x14ac:dyDescent="0.2">
      <c r="V351" s="1"/>
    </row>
    <row r="352" spans="22:22" x14ac:dyDescent="0.2">
      <c r="V352" s="1"/>
    </row>
    <row r="353" spans="22:22" x14ac:dyDescent="0.2">
      <c r="V353" s="1"/>
    </row>
    <row r="354" spans="22:22" x14ac:dyDescent="0.2">
      <c r="V354" s="1"/>
    </row>
    <row r="355" spans="22:22" x14ac:dyDescent="0.2">
      <c r="V355" s="1"/>
    </row>
    <row r="356" spans="22:22" x14ac:dyDescent="0.2">
      <c r="V356" s="1"/>
    </row>
    <row r="357" spans="22:22" x14ac:dyDescent="0.2">
      <c r="V357" s="1"/>
    </row>
    <row r="358" spans="22:22" x14ac:dyDescent="0.2">
      <c r="V358" s="1"/>
    </row>
    <row r="359" spans="22:22" x14ac:dyDescent="0.2">
      <c r="V359" s="1"/>
    </row>
    <row r="360" spans="22:22" x14ac:dyDescent="0.2">
      <c r="V360" s="1"/>
    </row>
    <row r="361" spans="22:22" x14ac:dyDescent="0.2">
      <c r="V361" s="1"/>
    </row>
    <row r="362" spans="22:22" x14ac:dyDescent="0.2">
      <c r="V362" s="1"/>
    </row>
    <row r="363" spans="22:22" x14ac:dyDescent="0.2">
      <c r="V363" s="1"/>
    </row>
    <row r="364" spans="22:22" x14ac:dyDescent="0.2">
      <c r="V364" s="1"/>
    </row>
    <row r="365" spans="22:22" x14ac:dyDescent="0.2">
      <c r="V365" s="1"/>
    </row>
    <row r="366" spans="22:22" x14ac:dyDescent="0.2">
      <c r="V366" s="1"/>
    </row>
    <row r="367" spans="22:22" x14ac:dyDescent="0.2">
      <c r="V367" s="1"/>
    </row>
    <row r="368" spans="22:22" x14ac:dyDescent="0.2">
      <c r="V368" s="1"/>
    </row>
    <row r="369" spans="22:22" x14ac:dyDescent="0.2">
      <c r="V369" s="1"/>
    </row>
    <row r="370" spans="22:22" x14ac:dyDescent="0.2">
      <c r="V370" s="1"/>
    </row>
    <row r="371" spans="22:22" x14ac:dyDescent="0.2">
      <c r="V371" s="1"/>
    </row>
    <row r="372" spans="22:22" x14ac:dyDescent="0.2">
      <c r="V372" s="1"/>
    </row>
    <row r="373" spans="22:22" x14ac:dyDescent="0.2">
      <c r="V373" s="1"/>
    </row>
    <row r="374" spans="22:22" x14ac:dyDescent="0.2">
      <c r="V374" s="1"/>
    </row>
    <row r="375" spans="22:22" x14ac:dyDescent="0.2">
      <c r="V375" s="1"/>
    </row>
    <row r="376" spans="22:22" x14ac:dyDescent="0.2">
      <c r="V376" s="1"/>
    </row>
    <row r="377" spans="22:22" x14ac:dyDescent="0.2">
      <c r="V377" s="1"/>
    </row>
    <row r="378" spans="22:22" x14ac:dyDescent="0.2">
      <c r="V378" s="1"/>
    </row>
    <row r="379" spans="22:22" x14ac:dyDescent="0.2">
      <c r="V379" s="1"/>
    </row>
    <row r="380" spans="22:22" x14ac:dyDescent="0.2">
      <c r="V380" s="1"/>
    </row>
    <row r="381" spans="22:22" x14ac:dyDescent="0.2">
      <c r="V381" s="1"/>
    </row>
    <row r="382" spans="22:22" x14ac:dyDescent="0.2">
      <c r="V382" s="1"/>
    </row>
    <row r="383" spans="22:22" x14ac:dyDescent="0.2">
      <c r="V383" s="1"/>
    </row>
    <row r="384" spans="22:22" x14ac:dyDescent="0.2">
      <c r="V384" s="1"/>
    </row>
    <row r="385" spans="22:22" x14ac:dyDescent="0.2">
      <c r="V385" s="1"/>
    </row>
    <row r="386" spans="22:22" x14ac:dyDescent="0.2">
      <c r="V386" s="1"/>
    </row>
    <row r="387" spans="22:22" x14ac:dyDescent="0.2">
      <c r="V387" s="1"/>
    </row>
    <row r="388" spans="22:22" x14ac:dyDescent="0.2">
      <c r="V388" s="1"/>
    </row>
    <row r="389" spans="22:22" x14ac:dyDescent="0.2">
      <c r="V389" s="1"/>
    </row>
    <row r="390" spans="22:22" x14ac:dyDescent="0.2">
      <c r="V390" s="1"/>
    </row>
    <row r="391" spans="22:22" x14ac:dyDescent="0.2">
      <c r="V391" s="1"/>
    </row>
    <row r="392" spans="22:22" x14ac:dyDescent="0.2">
      <c r="V392" s="1"/>
    </row>
    <row r="393" spans="22:22" x14ac:dyDescent="0.2">
      <c r="V393" s="1"/>
    </row>
    <row r="394" spans="22:22" x14ac:dyDescent="0.2">
      <c r="V394" s="1"/>
    </row>
    <row r="395" spans="22:22" x14ac:dyDescent="0.2">
      <c r="V395" s="1"/>
    </row>
  </sheetData>
  <mergeCells count="6">
    <mergeCell ref="B1:G1"/>
    <mergeCell ref="U1:Y1"/>
    <mergeCell ref="H1:I1"/>
    <mergeCell ref="Z1:AA1"/>
    <mergeCell ref="AD9:AG11"/>
    <mergeCell ref="M9:P11"/>
  </mergeCells>
  <pageMargins left="0.7" right="0.7" top="0.75" bottom="0.75" header="0.3" footer="0.3"/>
  <pageSetup paperSize="15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Histogram</vt:lpstr>
      <vt:lpstr>Error Bars</vt:lpstr>
    </vt:vector>
  </TitlesOfParts>
  <Company>Massachusetts Institute of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Azimi</dc:creator>
  <cp:lastModifiedBy>Microsoft Office User</cp:lastModifiedBy>
  <dcterms:created xsi:type="dcterms:W3CDTF">2015-02-27T23:52:54Z</dcterms:created>
  <dcterms:modified xsi:type="dcterms:W3CDTF">2018-04-09T18:18:52Z</dcterms:modified>
</cp:coreProperties>
</file>