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011"/>
  <workbookPr/>
  <mc:AlternateContent xmlns:mc="http://schemas.openxmlformats.org/markup-compatibility/2006">
    <mc:Choice Requires="x15">
      <x15ac:absPath xmlns:x15ac="http://schemas.microsoft.com/office/spreadsheetml/2010/11/ac" url="/Users/gian-lucamclelland/Documents/Fon Lab/My Manuscripts/16.01.21 Mfn2/eLife submission III/"/>
    </mc:Choice>
  </mc:AlternateContent>
  <bookViews>
    <workbookView xWindow="1520" yWindow="460" windowWidth="22440" windowHeight="14660"/>
  </bookViews>
  <sheets>
    <sheet name="4xub,4xpub all,figure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6" i="1" l="1"/>
  <c r="C96" i="1"/>
  <c r="E96" i="1"/>
  <c r="D96" i="1"/>
  <c r="B97" i="1"/>
  <c r="E97" i="1"/>
  <c r="D97" i="1"/>
  <c r="C97" i="1"/>
  <c r="B98" i="1"/>
  <c r="C98" i="1"/>
  <c r="B99" i="1"/>
  <c r="E99" i="1"/>
  <c r="D99" i="1"/>
  <c r="C99" i="1"/>
  <c r="B100" i="1"/>
  <c r="C100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F2" i="1"/>
  <c r="E100" i="1"/>
  <c r="D100" i="1"/>
  <c r="E98" i="1"/>
  <c r="D98" i="1"/>
  <c r="E30" i="1"/>
  <c r="D30" i="1"/>
  <c r="E35" i="1"/>
  <c r="D35" i="1"/>
  <c r="E37" i="1"/>
  <c r="D37" i="1"/>
  <c r="E39" i="1"/>
  <c r="D39" i="1"/>
  <c r="E45" i="1"/>
  <c r="D45" i="1"/>
  <c r="E47" i="1"/>
  <c r="D47" i="1"/>
  <c r="E49" i="1"/>
  <c r="D49" i="1"/>
  <c r="E51" i="1"/>
  <c r="D51" i="1"/>
  <c r="E55" i="1"/>
  <c r="D55" i="1"/>
  <c r="E59" i="1"/>
  <c r="D59" i="1"/>
  <c r="E63" i="1"/>
  <c r="D63" i="1"/>
  <c r="E67" i="1"/>
  <c r="D67" i="1"/>
  <c r="E71" i="1"/>
  <c r="D71" i="1"/>
  <c r="E75" i="1"/>
  <c r="D75" i="1"/>
  <c r="E79" i="1"/>
  <c r="E83" i="1"/>
  <c r="D83" i="1"/>
  <c r="E87" i="1"/>
  <c r="D87" i="1"/>
  <c r="E91" i="1"/>
  <c r="D91" i="1"/>
  <c r="E50" i="1"/>
  <c r="E10" i="1"/>
  <c r="E22" i="1"/>
  <c r="D22" i="1"/>
  <c r="E26" i="1"/>
  <c r="D26" i="1"/>
  <c r="E17" i="1"/>
  <c r="D17" i="1"/>
  <c r="E43" i="1"/>
  <c r="D43" i="1"/>
  <c r="E12" i="1"/>
  <c r="D12" i="1"/>
  <c r="E14" i="1"/>
  <c r="D14" i="1"/>
  <c r="E16" i="1"/>
  <c r="D16" i="1"/>
  <c r="E18" i="1"/>
  <c r="D18" i="1"/>
  <c r="E33" i="1"/>
  <c r="D33" i="1"/>
  <c r="E21" i="1"/>
  <c r="D21" i="1"/>
  <c r="E38" i="1"/>
  <c r="D38" i="1"/>
  <c r="E9" i="1"/>
  <c r="D9" i="1"/>
  <c r="E25" i="1"/>
  <c r="E42" i="1"/>
  <c r="D42" i="1"/>
  <c r="E13" i="1"/>
  <c r="D13" i="1"/>
  <c r="E24" i="1"/>
  <c r="D24" i="1"/>
  <c r="E29" i="1"/>
  <c r="D29" i="1"/>
  <c r="E41" i="1"/>
  <c r="D41" i="1"/>
  <c r="E46" i="1"/>
  <c r="D46" i="1"/>
  <c r="E52" i="1"/>
  <c r="E56" i="1"/>
  <c r="D56" i="1"/>
  <c r="E60" i="1"/>
  <c r="D60" i="1"/>
  <c r="E64" i="1"/>
  <c r="D64" i="1"/>
  <c r="E68" i="1"/>
  <c r="D68" i="1"/>
  <c r="E72" i="1"/>
  <c r="D72" i="1"/>
  <c r="E76" i="1"/>
  <c r="D76" i="1"/>
  <c r="E80" i="1"/>
  <c r="D80" i="1"/>
  <c r="E84" i="1"/>
  <c r="D84" i="1"/>
  <c r="E88" i="1"/>
  <c r="D88" i="1"/>
  <c r="E92" i="1"/>
  <c r="D92" i="1"/>
  <c r="E8" i="1"/>
  <c r="D8" i="1"/>
  <c r="D10" i="1"/>
  <c r="E20" i="1"/>
  <c r="D20" i="1"/>
  <c r="E28" i="1"/>
  <c r="D28" i="1"/>
  <c r="E32" i="1"/>
  <c r="D32" i="1"/>
  <c r="E7" i="1"/>
  <c r="D7" i="1"/>
  <c r="E11" i="1"/>
  <c r="D11" i="1"/>
  <c r="E15" i="1"/>
  <c r="D15" i="1"/>
  <c r="E19" i="1"/>
  <c r="D19" i="1"/>
  <c r="E23" i="1"/>
  <c r="D23" i="1"/>
  <c r="D25" i="1"/>
  <c r="E27" i="1"/>
  <c r="D27" i="1"/>
  <c r="E31" i="1"/>
  <c r="D31" i="1"/>
  <c r="E36" i="1"/>
  <c r="D36" i="1"/>
  <c r="E40" i="1"/>
  <c r="D40" i="1"/>
  <c r="E44" i="1"/>
  <c r="D44" i="1"/>
  <c r="E48" i="1"/>
  <c r="D48" i="1"/>
  <c r="D50" i="1"/>
  <c r="D52" i="1"/>
  <c r="E54" i="1"/>
  <c r="D54" i="1"/>
  <c r="E58" i="1"/>
  <c r="D58" i="1"/>
  <c r="E62" i="1"/>
  <c r="D62" i="1"/>
  <c r="E66" i="1"/>
  <c r="D66" i="1"/>
  <c r="E70" i="1"/>
  <c r="D70" i="1"/>
  <c r="E74" i="1"/>
  <c r="D74" i="1"/>
  <c r="E78" i="1"/>
  <c r="D78" i="1"/>
  <c r="E82" i="1"/>
  <c r="D82" i="1"/>
  <c r="E86" i="1"/>
  <c r="D86" i="1"/>
  <c r="E90" i="1"/>
  <c r="D90" i="1"/>
  <c r="E94" i="1"/>
  <c r="D94" i="1"/>
  <c r="E53" i="1"/>
  <c r="D53" i="1"/>
  <c r="E57" i="1"/>
  <c r="D57" i="1"/>
  <c r="E61" i="1"/>
  <c r="D61" i="1"/>
  <c r="E65" i="1"/>
  <c r="D65" i="1"/>
  <c r="E69" i="1"/>
  <c r="D69" i="1"/>
  <c r="E73" i="1"/>
  <c r="D73" i="1"/>
  <c r="E77" i="1"/>
  <c r="D77" i="1"/>
  <c r="D79" i="1"/>
  <c r="E81" i="1"/>
  <c r="D81" i="1"/>
  <c r="E85" i="1"/>
  <c r="D85" i="1"/>
  <c r="E89" i="1"/>
  <c r="D89" i="1"/>
  <c r="E93" i="1"/>
  <c r="D93" i="1"/>
</calcChain>
</file>

<file path=xl/sharedStrings.xml><?xml version="1.0" encoding="utf-8"?>
<sst xmlns="http://schemas.openxmlformats.org/spreadsheetml/2006/main" count="492" uniqueCount="268">
  <si>
    <t>4xpUb</t>
  </si>
  <si>
    <t>No change</t>
  </si>
  <si>
    <t>4xub</t>
  </si>
  <si>
    <t>Gene</t>
  </si>
  <si>
    <t>Total pep</t>
  </si>
  <si>
    <t>P value</t>
  </si>
  <si>
    <t>Accession Number</t>
  </si>
  <si>
    <t>Molecular Weight</t>
  </si>
  <si>
    <t>Fisher's Exact Test (P-Value)(p &lt;= 0.1)</t>
  </si>
  <si>
    <t>Quantitative Profile</t>
  </si>
  <si>
    <t>150611-GST</t>
  </si>
  <si>
    <t>TBB2A</t>
  </si>
  <si>
    <t>&lt; 0.00010</t>
  </si>
  <si>
    <t>Q7TMM9|TBB2A_MOUSE</t>
  </si>
  <si>
    <t>50 kDa</t>
  </si>
  <si>
    <t>4xpub high, 4xub low</t>
  </si>
  <si>
    <t>TBB2B</t>
  </si>
  <si>
    <t>Q9CWF2|TBB2B_MOUSE</t>
  </si>
  <si>
    <t>TBB2C</t>
  </si>
  <si>
    <t>P68372|TBB2C_MOUSE</t>
  </si>
  <si>
    <t>TBB5</t>
  </si>
  <si>
    <t>P99024|TBB5_MOUSE</t>
  </si>
  <si>
    <t>TBB4</t>
  </si>
  <si>
    <t>Q9D6F9|TBB4_MOUSE</t>
  </si>
  <si>
    <t>TBB3</t>
  </si>
  <si>
    <t>Q9ERD7|TBB3_MOUSE</t>
  </si>
  <si>
    <t>TBA1B</t>
  </si>
  <si>
    <t>P05213|TBA1B_MOUSE</t>
  </si>
  <si>
    <t>TBA4A</t>
  </si>
  <si>
    <t>P68368|TBA4A_MOUSE</t>
  </si>
  <si>
    <t>ATPA</t>
  </si>
  <si>
    <t>Q03265|ATPA_MOUSE</t>
  </si>
  <si>
    <t>60 kDa</t>
  </si>
  <si>
    <t>NSF</t>
  </si>
  <si>
    <t>P46460|NSF_MOUSE</t>
  </si>
  <si>
    <t>83 kDa</t>
  </si>
  <si>
    <t>ADT1</t>
  </si>
  <si>
    <t>P48962|ADT1_MOUSE</t>
  </si>
  <si>
    <t>33 kDa</t>
  </si>
  <si>
    <t>ADT2</t>
  </si>
  <si>
    <t>P51881|ADT2_MOUSE</t>
  </si>
  <si>
    <t>GRPE1</t>
  </si>
  <si>
    <t>Q99LP6|GRPE1_MOUSE</t>
  </si>
  <si>
    <t>24 kDa</t>
  </si>
  <si>
    <t>EFTU</t>
  </si>
  <si>
    <t>Q8BFR5|EFTU_MOUSE</t>
  </si>
  <si>
    <t>FA54B</t>
  </si>
  <si>
    <t>Q9CWE0|FA54B_MOUSE</t>
  </si>
  <si>
    <t>32 kDa</t>
  </si>
  <si>
    <t>68MP</t>
  </si>
  <si>
    <t>P56379|68MP_MOUSE</t>
  </si>
  <si>
    <t>7 kDa</t>
  </si>
  <si>
    <t>SUCA</t>
  </si>
  <si>
    <t>Q9WUM5|SUCA_MOUSE</t>
  </si>
  <si>
    <t>36 kDa</t>
  </si>
  <si>
    <t>Idh3b</t>
  </si>
  <si>
    <t>Q91VA7|Q91VA7_MOUSE</t>
  </si>
  <si>
    <t>42 kDa</t>
  </si>
  <si>
    <t>MYH10</t>
  </si>
  <si>
    <t>Q61879|MYH10_MOUSE</t>
  </si>
  <si>
    <t>229 kDa</t>
  </si>
  <si>
    <t>MA6D1</t>
  </si>
  <si>
    <t>Q14BB9|MA6D1_MOUSE</t>
  </si>
  <si>
    <t>20 kDa</t>
  </si>
  <si>
    <t>HNRPM</t>
  </si>
  <si>
    <t>Q9D0E1-2|HNRPM_MOUSE</t>
  </si>
  <si>
    <t>74 kDa</t>
  </si>
  <si>
    <t>NDUA4</t>
  </si>
  <si>
    <t>Q62425|NDUA4_MOUSE</t>
  </si>
  <si>
    <t>9 kDa</t>
  </si>
  <si>
    <t>DNJB6</t>
  </si>
  <si>
    <t>O54946-2|DNJB6_MOUSE</t>
  </si>
  <si>
    <t>27 kDa</t>
  </si>
  <si>
    <t>TPD54</t>
  </si>
  <si>
    <t>Q9CYZ2|TPD54_MOUSE</t>
  </si>
  <si>
    <t>KAD4</t>
  </si>
  <si>
    <t>Q9WUR9|KAD4_MOUSE</t>
  </si>
  <si>
    <t>25 kDa</t>
  </si>
  <si>
    <t>RAC1</t>
  </si>
  <si>
    <t>P63001|RAC1_MOUSE</t>
  </si>
  <si>
    <t>21 kDa</t>
  </si>
  <si>
    <t>SUCB1</t>
  </si>
  <si>
    <t>Q9Z2I9|SUCB1_MOUSE</t>
  </si>
  <si>
    <t>HGS</t>
  </si>
  <si>
    <t>Q99LI8|HGS_MOUSE</t>
  </si>
  <si>
    <t>86 kDa</t>
  </si>
  <si>
    <t>4xpub low, 4xub high</t>
  </si>
  <si>
    <t>TERA</t>
  </si>
  <si>
    <t>Q01853|TERA_MOUSE</t>
  </si>
  <si>
    <t>89 kDa</t>
  </si>
  <si>
    <t>TM1L2</t>
  </si>
  <si>
    <t>Q5SRX1-2|TM1L2_MOUSE</t>
  </si>
  <si>
    <t>53 kDa</t>
  </si>
  <si>
    <t>UBP5</t>
  </si>
  <si>
    <t>P56399|UBP5_MOUSE</t>
  </si>
  <si>
    <t>96 kDa</t>
  </si>
  <si>
    <t>Q5SRX1|TM1L2_MOUSE</t>
  </si>
  <si>
    <t>56 kDa</t>
  </si>
  <si>
    <t>STAM1</t>
  </si>
  <si>
    <t>P70297|STAM1_MOUSE</t>
  </si>
  <si>
    <t>TOM1</t>
  </si>
  <si>
    <t>O88746|TOM1_MOUSE</t>
  </si>
  <si>
    <t>54 kDa</t>
  </si>
  <si>
    <t>SQSTM</t>
  </si>
  <si>
    <t>Q64337-2|SQSTM_MOUSE</t>
  </si>
  <si>
    <t>44 kDa</t>
  </si>
  <si>
    <t>EPN1</t>
  </si>
  <si>
    <t>Q80VP1|EPN1_MOUSE</t>
  </si>
  <si>
    <t>EP15R</t>
  </si>
  <si>
    <t>Q3UIS9|Q3UIS9_MOUSE</t>
  </si>
  <si>
    <t>99 kDa</t>
  </si>
  <si>
    <t>NSF1C</t>
  </si>
  <si>
    <t xml:space="preserve">Q9CZ44-3|NSF1C_MOUSE </t>
  </si>
  <si>
    <t>41 kDa</t>
  </si>
  <si>
    <t>WRIP1</t>
  </si>
  <si>
    <t>Q91XU0|WRIP1_MOUSE</t>
  </si>
  <si>
    <t>72 kDa</t>
  </si>
  <si>
    <t>TOLIP</t>
  </si>
  <si>
    <t>Q9QZ06|TOLIP_MOUSE</t>
  </si>
  <si>
    <t>30 kDa</t>
  </si>
  <si>
    <t>Myo6</t>
  </si>
  <si>
    <t>E9Q3L1|E9Q3L1_MOUSE</t>
  </si>
  <si>
    <t>146 kDa</t>
  </si>
  <si>
    <t>EPN2</t>
  </si>
  <si>
    <t>Q8CHU3-2|EPN2_MOUSE</t>
  </si>
  <si>
    <t>62 kDa</t>
  </si>
  <si>
    <t>TAXB1</t>
  </si>
  <si>
    <t>Q3UKC1|TAXB1_MOUSE</t>
  </si>
  <si>
    <t>94 kDa</t>
  </si>
  <si>
    <t>STAM2</t>
  </si>
  <si>
    <t>O88811|STAM2_MOUSE</t>
  </si>
  <si>
    <t>57 kDa</t>
  </si>
  <si>
    <t>HUWE1</t>
  </si>
  <si>
    <t xml:space="preserve">Q7TMY8|HUWE1_MOUSE </t>
  </si>
  <si>
    <t>483 kDa</t>
  </si>
  <si>
    <t>F175B</t>
  </si>
  <si>
    <t>Q3TCJ1|F175B_MOUSE</t>
  </si>
  <si>
    <t>47 kDa</t>
  </si>
  <si>
    <t>SERA</t>
  </si>
  <si>
    <t>Q61753|SERA_MOUSE</t>
  </si>
  <si>
    <t>HOIL1</t>
  </si>
  <si>
    <t>Q9WUB0|UB7I3_MOUSE</t>
  </si>
  <si>
    <t>58 kDa</t>
  </si>
  <si>
    <t>Dnajb2</t>
  </si>
  <si>
    <t>Q3TB24|Q3TB24_MOUSE</t>
  </si>
  <si>
    <t>EPS15</t>
  </si>
  <si>
    <t>P42567|EPS15_MOUSE</t>
  </si>
  <si>
    <t>98 kDa</t>
  </si>
  <si>
    <t>RNF31</t>
  </si>
  <si>
    <t>Q924T7|RNF31_MOUSE</t>
  </si>
  <si>
    <t>119 kDa</t>
  </si>
  <si>
    <t>UBXN1</t>
  </si>
  <si>
    <t>Q922Y1|UBXN1_MOUSE</t>
  </si>
  <si>
    <t>34 kDa</t>
  </si>
  <si>
    <t>Psmd2</t>
  </si>
  <si>
    <t xml:space="preserve">Q3TI61|Q3TI61_MOUSE </t>
  </si>
  <si>
    <t>100 kDa</t>
  </si>
  <si>
    <t>PRS6A</t>
  </si>
  <si>
    <t>O88685|PRS6A_MOUSE</t>
  </si>
  <si>
    <t>49 kDa</t>
  </si>
  <si>
    <t>PRS7</t>
  </si>
  <si>
    <t>P46471|PRS7_MOUSE</t>
  </si>
  <si>
    <t>UBP13</t>
  </si>
  <si>
    <t>D3YYG7|D3YYG7_MOUSE</t>
  </si>
  <si>
    <t>97 kDa</t>
  </si>
  <si>
    <t>ZFN2B</t>
  </si>
  <si>
    <t>Q91X58|ZFN2B_MOUSE</t>
  </si>
  <si>
    <t>28 kDa</t>
  </si>
  <si>
    <t>PA2G4</t>
  </si>
  <si>
    <t>P50580|PA2G4_MOUSE</t>
  </si>
  <si>
    <t>BRE</t>
  </si>
  <si>
    <t>Q8K3W0|BRE_MOUSE</t>
  </si>
  <si>
    <t>NIPS2</t>
  </si>
  <si>
    <t>O55126|NIPS2_MOUSE</t>
  </si>
  <si>
    <t>DP13A</t>
  </si>
  <si>
    <t>Q8K3H0|DP13A_MOUSE</t>
  </si>
  <si>
    <t>79 kDa</t>
  </si>
  <si>
    <t>PSMD4</t>
  </si>
  <si>
    <t>O35226-2|PSMD4_MOUSE</t>
  </si>
  <si>
    <t>SHRPN</t>
  </si>
  <si>
    <t>Q91WA6|SHRPN_MOUSE</t>
  </si>
  <si>
    <t>40 kDa</t>
  </si>
  <si>
    <t>N4BP1</t>
  </si>
  <si>
    <t>Q6A037|N4BP1_MOUSE</t>
  </si>
  <si>
    <t>AN13D</t>
  </si>
  <si>
    <t>Q6PD24|AN13D_MOUSE</t>
  </si>
  <si>
    <t>CUED1</t>
  </si>
  <si>
    <t xml:space="preserve">Q8R3V6|CUED1_MOUSE </t>
  </si>
  <si>
    <t>43 kDa</t>
  </si>
  <si>
    <t>PSMD1</t>
  </si>
  <si>
    <t>Q3TXS7|PSMD1_MOUSE</t>
  </si>
  <si>
    <t>106 kDa</t>
  </si>
  <si>
    <t>PSA1</t>
  </si>
  <si>
    <t xml:space="preserve">Q9R1P4|PSA1_MOUSE </t>
  </si>
  <si>
    <t>REPS1</t>
  </si>
  <si>
    <t>O54916-4|REPS1_MOUSE</t>
  </si>
  <si>
    <t>81 kDa</t>
  </si>
  <si>
    <t>BCLF1</t>
  </si>
  <si>
    <t xml:space="preserve">Q8K019-2|BCLF1_MOUSE </t>
  </si>
  <si>
    <t>ITSN2</t>
  </si>
  <si>
    <t xml:space="preserve">Q9Z0R6|ITSN2_MOUSE </t>
  </si>
  <si>
    <t>189 kDa</t>
  </si>
  <si>
    <t>AN13A</t>
  </si>
  <si>
    <t xml:space="preserve">Q80UP5|AN13A_MOUSE </t>
  </si>
  <si>
    <t>67 kDa</t>
  </si>
  <si>
    <t>Gsn</t>
  </si>
  <si>
    <t xml:space="preserve">Q3TGJ9|Q3TGJ9_MOUSE </t>
  </si>
  <si>
    <t>UBFD1</t>
  </si>
  <si>
    <t>Q78JW9|UBFD1_MOUSE</t>
  </si>
  <si>
    <t>M3K7</t>
  </si>
  <si>
    <t>Q62073|M3K7_MOUSE</t>
  </si>
  <si>
    <t>64 kDa</t>
  </si>
  <si>
    <t>PRS6B</t>
  </si>
  <si>
    <t>P54775|PRS6B_MOUSE</t>
  </si>
  <si>
    <t>BABA1</t>
  </si>
  <si>
    <t>Q3UI43|BABA1_MOUSE</t>
  </si>
  <si>
    <t>37 kDa</t>
  </si>
  <si>
    <t>CC104</t>
  </si>
  <si>
    <t>Q8C6E0|CC104_MOUSE</t>
  </si>
  <si>
    <t>PSD7</t>
  </si>
  <si>
    <t>P26516|PSD7_MOUSE</t>
  </si>
  <si>
    <t>PRS4</t>
  </si>
  <si>
    <t xml:space="preserve">P62192|PRS4_MOUSE </t>
  </si>
  <si>
    <t>MYCBP</t>
  </si>
  <si>
    <t>Q9EQS3|MYCBP_MOUSE</t>
  </si>
  <si>
    <t>12 kDa</t>
  </si>
  <si>
    <t>PLAP</t>
  </si>
  <si>
    <t>P27612|PLAP_MOUSE</t>
  </si>
  <si>
    <t>87 kDa</t>
  </si>
  <si>
    <t>Gm15800</t>
  </si>
  <si>
    <t>E9PX61|E9PX61_MOUSE</t>
  </si>
  <si>
    <t>453 kDa</t>
  </si>
  <si>
    <t>PSMD3</t>
  </si>
  <si>
    <t>Q3TP95|Q3TP95_MOUSE</t>
  </si>
  <si>
    <t>61 kDa</t>
  </si>
  <si>
    <t>BRCC3</t>
  </si>
  <si>
    <t>P46737|BRCC3_MOUSE</t>
  </si>
  <si>
    <t>G3BP1</t>
  </si>
  <si>
    <t>P97855|G3BP1_MOUSE</t>
  </si>
  <si>
    <t>52 kDa</t>
  </si>
  <si>
    <t>PSDE</t>
  </si>
  <si>
    <t>O35593|PSDE_MOUSE</t>
  </si>
  <si>
    <t>35 kDa</t>
  </si>
  <si>
    <t>CBR1</t>
  </si>
  <si>
    <t>P48758|CBR1_MOUSE</t>
  </si>
  <si>
    <t>31 kDa</t>
  </si>
  <si>
    <t>[]</t>
  </si>
  <si>
    <t>PABP1</t>
  </si>
  <si>
    <t>P29341|PABP1_MOUSE</t>
  </si>
  <si>
    <t>71 kDa</t>
  </si>
  <si>
    <t>MARE2</t>
  </si>
  <si>
    <t>Q8R001-2|MARE2_MOUSE</t>
  </si>
  <si>
    <t>MYH9</t>
  </si>
  <si>
    <t>Q8VDD5|MYH9_MOUSE</t>
  </si>
  <si>
    <t>226 kDa</t>
  </si>
  <si>
    <t>ATP5J</t>
  </si>
  <si>
    <t>P97450|ATP5J_MOUSE</t>
  </si>
  <si>
    <t>4xpUb Average</t>
  </si>
  <si>
    <t>4xUb Average</t>
  </si>
  <si>
    <t>4xpUb Ratio(%)</t>
  </si>
  <si>
    <t>150818-4xpUb</t>
  </si>
  <si>
    <t>150629-4xpUb</t>
  </si>
  <si>
    <t>150611-4xpUb</t>
  </si>
  <si>
    <t>150818-4xUb</t>
  </si>
  <si>
    <t>150629-4xUb</t>
  </si>
  <si>
    <t>150611-4xUb</t>
  </si>
  <si>
    <t>150818-GST</t>
  </si>
  <si>
    <t>150629-GST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</si>
</sst>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" fontId="0" fillId="0" borderId="1" xfId="0" applyNumberFormat="1" applyBorder="1" applyAlignment="1">
      <alignment horizontal="left" wrapText="1"/>
    </xf>
    <xf numFmtId="0" fontId="0" fillId="0" borderId="1" xfId="0" applyBorder="1"/>
    <xf numFmtId="1" fontId="0" fillId="0" borderId="1" xfId="0" applyNumberFormat="1" applyBorder="1" applyAlignment="1">
      <alignment horizontal="left"/>
    </xf>
    <xf numFmtId="0" fontId="0" fillId="2" borderId="1" xfId="0" applyFill="1" applyBorder="1"/>
    <xf numFmtId="1" fontId="0" fillId="2" borderId="1" xfId="0" applyNumberFormat="1" applyFill="1" applyBorder="1" applyAlignment="1">
      <alignment horizontal="left"/>
    </xf>
    <xf numFmtId="0" fontId="0" fillId="0" borderId="1" xfId="0" applyFill="1" applyBorder="1"/>
    <xf numFmtId="1" fontId="0" fillId="0" borderId="1" xfId="0" applyNumberFormat="1" applyFill="1" applyBorder="1" applyAlignment="1">
      <alignment horizontal="left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tabSelected="1" zoomScale="150" zoomScaleNormal="150" zoomScalePageLayoutView="150" workbookViewId="0">
      <selection activeCell="Q4" sqref="Q4"/>
    </sheetView>
  </sheetViews>
  <sheetFormatPr baseColWidth="10" defaultColWidth="8.83203125" defaultRowHeight="15" x14ac:dyDescent="0.2"/>
  <cols>
    <col min="2" max="2" width="9.33203125" style="1" customWidth="1"/>
    <col min="3" max="3" width="8.83203125" style="1"/>
    <col min="4" max="5" width="9" style="1" customWidth="1"/>
    <col min="7" max="7" width="30" customWidth="1"/>
    <col min="8" max="8" width="11.6640625" customWidth="1"/>
  </cols>
  <sheetData>
    <row r="1" spans="1:19" x14ac:dyDescent="0.2">
      <c r="A1" t="s">
        <v>0</v>
      </c>
      <c r="D1" s="1" t="s">
        <v>1</v>
      </c>
      <c r="E1" s="1" t="s">
        <v>2</v>
      </c>
    </row>
    <row r="2" spans="1:19" x14ac:dyDescent="0.2">
      <c r="A2">
        <v>27</v>
      </c>
      <c r="D2" s="1">
        <v>6</v>
      </c>
      <c r="E2" s="1">
        <v>61</v>
      </c>
      <c r="F2">
        <f>SUM(A2:E2)</f>
        <v>94</v>
      </c>
    </row>
    <row r="6" spans="1:19" s="2" customFormat="1" ht="75" x14ac:dyDescent="0.2">
      <c r="A6" s="3" t="s">
        <v>3</v>
      </c>
      <c r="B6" s="4" t="s">
        <v>257</v>
      </c>
      <c r="C6" s="4" t="s">
        <v>258</v>
      </c>
      <c r="D6" s="4" t="s">
        <v>259</v>
      </c>
      <c r="E6" s="4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260</v>
      </c>
      <c r="L6" s="3" t="s">
        <v>261</v>
      </c>
      <c r="M6" s="3" t="s">
        <v>262</v>
      </c>
      <c r="N6" s="3" t="s">
        <v>263</v>
      </c>
      <c r="O6" s="3" t="s">
        <v>264</v>
      </c>
      <c r="P6" s="3" t="s">
        <v>265</v>
      </c>
      <c r="Q6" s="3" t="s">
        <v>266</v>
      </c>
      <c r="R6" s="3" t="s">
        <v>267</v>
      </c>
      <c r="S6" s="3" t="s">
        <v>10</v>
      </c>
    </row>
    <row r="7" spans="1:19" x14ac:dyDescent="0.2">
      <c r="A7" s="5" t="s">
        <v>11</v>
      </c>
      <c r="B7" s="6">
        <f t="shared" ref="B7:B33" si="0">AVERAGE(K7:M7)</f>
        <v>223</v>
      </c>
      <c r="C7" s="6">
        <f t="shared" ref="C7:C33" si="1">AVERAGE(N7:P7)</f>
        <v>72.333333333333329</v>
      </c>
      <c r="D7" s="6">
        <f t="shared" ref="D7:D33" si="2">B7/E7*100</f>
        <v>75.507900677200908</v>
      </c>
      <c r="E7" s="6">
        <f t="shared" ref="E7:E33" si="3">B7+C7</f>
        <v>295.33333333333331</v>
      </c>
      <c r="F7" s="5" t="s">
        <v>12</v>
      </c>
      <c r="G7" s="5" t="s">
        <v>13</v>
      </c>
      <c r="H7" s="5" t="s">
        <v>14</v>
      </c>
      <c r="I7" s="5" t="s">
        <v>12</v>
      </c>
      <c r="J7" s="5" t="s">
        <v>15</v>
      </c>
      <c r="K7" s="5">
        <v>58</v>
      </c>
      <c r="L7" s="5">
        <v>228</v>
      </c>
      <c r="M7" s="5">
        <v>383</v>
      </c>
      <c r="N7" s="5">
        <v>35</v>
      </c>
      <c r="O7" s="5">
        <v>97</v>
      </c>
      <c r="P7" s="5">
        <v>85</v>
      </c>
      <c r="Q7" s="5">
        <v>19</v>
      </c>
      <c r="R7" s="5">
        <v>0</v>
      </c>
      <c r="S7" s="5">
        <v>65</v>
      </c>
    </row>
    <row r="8" spans="1:19" x14ac:dyDescent="0.2">
      <c r="A8" s="5" t="s">
        <v>16</v>
      </c>
      <c r="B8" s="6">
        <f t="shared" si="0"/>
        <v>216.66666666666666</v>
      </c>
      <c r="C8" s="6">
        <f t="shared" si="1"/>
        <v>58</v>
      </c>
      <c r="D8" s="6">
        <f t="shared" si="2"/>
        <v>78.883495145631073</v>
      </c>
      <c r="E8" s="6">
        <f t="shared" si="3"/>
        <v>274.66666666666663</v>
      </c>
      <c r="F8" s="5" t="s">
        <v>12</v>
      </c>
      <c r="G8" s="5" t="s">
        <v>17</v>
      </c>
      <c r="H8" s="5" t="s">
        <v>14</v>
      </c>
      <c r="I8" s="5" t="s">
        <v>12</v>
      </c>
      <c r="J8" s="5" t="s">
        <v>15</v>
      </c>
      <c r="K8" s="5">
        <v>55</v>
      </c>
      <c r="L8" s="5">
        <v>220</v>
      </c>
      <c r="M8" s="5">
        <v>375</v>
      </c>
      <c r="N8" s="5">
        <v>0</v>
      </c>
      <c r="O8" s="5">
        <v>91</v>
      </c>
      <c r="P8" s="5">
        <v>83</v>
      </c>
      <c r="Q8" s="5">
        <v>0</v>
      </c>
      <c r="R8" s="5">
        <v>0</v>
      </c>
      <c r="S8" s="5">
        <v>0</v>
      </c>
    </row>
    <row r="9" spans="1:19" x14ac:dyDescent="0.2">
      <c r="A9" s="5" t="s">
        <v>18</v>
      </c>
      <c r="B9" s="6">
        <f t="shared" si="0"/>
        <v>204.66666666666666</v>
      </c>
      <c r="C9" s="6">
        <f t="shared" si="1"/>
        <v>65.333333333333329</v>
      </c>
      <c r="D9" s="6">
        <f t="shared" si="2"/>
        <v>75.802469135802468</v>
      </c>
      <c r="E9" s="6">
        <f t="shared" si="3"/>
        <v>270</v>
      </c>
      <c r="F9" s="5" t="s">
        <v>12</v>
      </c>
      <c r="G9" s="5" t="s">
        <v>19</v>
      </c>
      <c r="H9" s="5" t="s">
        <v>14</v>
      </c>
      <c r="I9" s="5" t="s">
        <v>12</v>
      </c>
      <c r="J9" s="5" t="s">
        <v>15</v>
      </c>
      <c r="K9" s="5">
        <v>54</v>
      </c>
      <c r="L9" s="5">
        <v>209</v>
      </c>
      <c r="M9" s="5">
        <v>351</v>
      </c>
      <c r="N9" s="5">
        <v>28</v>
      </c>
      <c r="O9" s="5">
        <v>91</v>
      </c>
      <c r="P9" s="5">
        <v>77</v>
      </c>
      <c r="Q9" s="5">
        <v>15</v>
      </c>
      <c r="R9" s="5">
        <v>0</v>
      </c>
      <c r="S9" s="5">
        <v>61</v>
      </c>
    </row>
    <row r="10" spans="1:19" x14ac:dyDescent="0.2">
      <c r="A10" s="5" t="s">
        <v>20</v>
      </c>
      <c r="B10" s="6">
        <f t="shared" si="0"/>
        <v>190.33333333333334</v>
      </c>
      <c r="C10" s="6">
        <f t="shared" si="1"/>
        <v>32.666666666666664</v>
      </c>
      <c r="D10" s="6">
        <f t="shared" si="2"/>
        <v>85.351270553064282</v>
      </c>
      <c r="E10" s="6">
        <f t="shared" si="3"/>
        <v>223</v>
      </c>
      <c r="F10" s="5" t="s">
        <v>12</v>
      </c>
      <c r="G10" s="5" t="s">
        <v>21</v>
      </c>
      <c r="H10" s="5" t="s">
        <v>14</v>
      </c>
      <c r="I10" s="5" t="s">
        <v>12</v>
      </c>
      <c r="J10" s="5" t="s">
        <v>15</v>
      </c>
      <c r="K10" s="5">
        <v>52</v>
      </c>
      <c r="L10" s="5">
        <v>194</v>
      </c>
      <c r="M10" s="5">
        <v>325</v>
      </c>
      <c r="N10" s="5">
        <v>29</v>
      </c>
      <c r="O10" s="5">
        <v>0</v>
      </c>
      <c r="P10" s="5">
        <v>69</v>
      </c>
      <c r="Q10" s="5">
        <v>0</v>
      </c>
      <c r="R10" s="5">
        <v>0</v>
      </c>
      <c r="S10" s="5">
        <v>56</v>
      </c>
    </row>
    <row r="11" spans="1:19" x14ac:dyDescent="0.2">
      <c r="A11" s="5" t="s">
        <v>22</v>
      </c>
      <c r="B11" s="6">
        <f t="shared" si="0"/>
        <v>166.66666666666666</v>
      </c>
      <c r="C11" s="6">
        <f t="shared" si="1"/>
        <v>44.333333333333336</v>
      </c>
      <c r="D11" s="6">
        <f t="shared" si="2"/>
        <v>78.988941548183249</v>
      </c>
      <c r="E11" s="6">
        <f t="shared" si="3"/>
        <v>211</v>
      </c>
      <c r="F11" s="5" t="s">
        <v>12</v>
      </c>
      <c r="G11" s="5" t="s">
        <v>23</v>
      </c>
      <c r="H11" s="5" t="s">
        <v>14</v>
      </c>
      <c r="I11" s="5" t="s">
        <v>12</v>
      </c>
      <c r="J11" s="5" t="s">
        <v>15</v>
      </c>
      <c r="K11" s="5">
        <v>38</v>
      </c>
      <c r="L11" s="5">
        <v>171</v>
      </c>
      <c r="M11" s="5">
        <v>291</v>
      </c>
      <c r="N11" s="5">
        <v>0</v>
      </c>
      <c r="O11" s="5">
        <v>74</v>
      </c>
      <c r="P11" s="5">
        <v>59</v>
      </c>
      <c r="Q11" s="5">
        <v>0</v>
      </c>
      <c r="R11" s="5">
        <v>0</v>
      </c>
      <c r="S11" s="5">
        <v>48</v>
      </c>
    </row>
    <row r="12" spans="1:19" x14ac:dyDescent="0.2">
      <c r="A12" s="5" t="s">
        <v>24</v>
      </c>
      <c r="B12" s="6">
        <f t="shared" si="0"/>
        <v>127</v>
      </c>
      <c r="C12" s="6">
        <f t="shared" si="1"/>
        <v>25.333333333333332</v>
      </c>
      <c r="D12" s="6">
        <f t="shared" si="2"/>
        <v>83.369803063457326</v>
      </c>
      <c r="E12" s="6">
        <f t="shared" si="3"/>
        <v>152.33333333333334</v>
      </c>
      <c r="F12" s="5" t="s">
        <v>12</v>
      </c>
      <c r="G12" s="5" t="s">
        <v>25</v>
      </c>
      <c r="H12" s="5" t="s">
        <v>14</v>
      </c>
      <c r="I12" s="5" t="s">
        <v>12</v>
      </c>
      <c r="J12" s="5" t="s">
        <v>15</v>
      </c>
      <c r="K12" s="5">
        <v>34</v>
      </c>
      <c r="L12" s="5">
        <v>139</v>
      </c>
      <c r="M12" s="5">
        <v>208</v>
      </c>
      <c r="N12" s="5">
        <v>21</v>
      </c>
      <c r="O12" s="5">
        <v>0</v>
      </c>
      <c r="P12" s="5">
        <v>55</v>
      </c>
      <c r="Q12" s="5">
        <v>0</v>
      </c>
      <c r="R12" s="5">
        <v>0</v>
      </c>
      <c r="S12" s="5">
        <v>39</v>
      </c>
    </row>
    <row r="13" spans="1:19" x14ac:dyDescent="0.2">
      <c r="A13" s="5" t="s">
        <v>26</v>
      </c>
      <c r="B13" s="6">
        <f t="shared" si="0"/>
        <v>54.333333333333336</v>
      </c>
      <c r="C13" s="6">
        <f t="shared" si="1"/>
        <v>8.3333333333333339</v>
      </c>
      <c r="D13" s="6">
        <f t="shared" si="2"/>
        <v>86.702127659574472</v>
      </c>
      <c r="E13" s="6">
        <f t="shared" si="3"/>
        <v>62.666666666666671</v>
      </c>
      <c r="F13" s="5" t="s">
        <v>12</v>
      </c>
      <c r="G13" s="5" t="s">
        <v>27</v>
      </c>
      <c r="H13" s="5" t="s">
        <v>14</v>
      </c>
      <c r="I13" s="5" t="s">
        <v>12</v>
      </c>
      <c r="J13" s="5" t="s">
        <v>15</v>
      </c>
      <c r="K13" s="5">
        <v>0</v>
      </c>
      <c r="L13" s="5">
        <v>58</v>
      </c>
      <c r="M13" s="5">
        <v>105</v>
      </c>
      <c r="N13" s="5">
        <v>0</v>
      </c>
      <c r="O13" s="5">
        <v>0</v>
      </c>
      <c r="P13" s="5">
        <v>25</v>
      </c>
      <c r="Q13" s="5">
        <v>0</v>
      </c>
      <c r="R13" s="5">
        <v>0</v>
      </c>
      <c r="S13" s="5">
        <v>24</v>
      </c>
    </row>
    <row r="14" spans="1:19" x14ac:dyDescent="0.2">
      <c r="A14" s="5" t="s">
        <v>28</v>
      </c>
      <c r="B14" s="6">
        <f t="shared" si="0"/>
        <v>44.333333333333336</v>
      </c>
      <c r="C14" s="6">
        <f t="shared" si="1"/>
        <v>7.333333333333333</v>
      </c>
      <c r="D14" s="6">
        <f t="shared" si="2"/>
        <v>85.806451612903217</v>
      </c>
      <c r="E14" s="6">
        <f t="shared" si="3"/>
        <v>51.666666666666671</v>
      </c>
      <c r="F14" s="5" t="s">
        <v>12</v>
      </c>
      <c r="G14" s="5" t="s">
        <v>29</v>
      </c>
      <c r="H14" s="5" t="s">
        <v>14</v>
      </c>
      <c r="I14" s="5" t="s">
        <v>12</v>
      </c>
      <c r="J14" s="5" t="s">
        <v>15</v>
      </c>
      <c r="K14" s="5">
        <v>4</v>
      </c>
      <c r="L14" s="5">
        <v>42</v>
      </c>
      <c r="M14" s="5">
        <v>87</v>
      </c>
      <c r="N14" s="5">
        <v>6</v>
      </c>
      <c r="O14" s="5">
        <v>0</v>
      </c>
      <c r="P14" s="5">
        <v>16</v>
      </c>
      <c r="Q14" s="5">
        <v>0</v>
      </c>
      <c r="R14" s="5">
        <v>0</v>
      </c>
      <c r="S14" s="5">
        <v>16</v>
      </c>
    </row>
    <row r="15" spans="1:19" x14ac:dyDescent="0.2">
      <c r="A15" s="5" t="s">
        <v>30</v>
      </c>
      <c r="B15" s="6">
        <f t="shared" si="0"/>
        <v>22.666666666666668</v>
      </c>
      <c r="C15" s="6">
        <f t="shared" si="1"/>
        <v>6</v>
      </c>
      <c r="D15" s="6">
        <f t="shared" si="2"/>
        <v>79.069767441860463</v>
      </c>
      <c r="E15" s="6">
        <f t="shared" si="3"/>
        <v>28.666666666666668</v>
      </c>
      <c r="F15" s="5" t="s">
        <v>12</v>
      </c>
      <c r="G15" s="5" t="s">
        <v>31</v>
      </c>
      <c r="H15" s="5" t="s">
        <v>32</v>
      </c>
      <c r="I15" s="5" t="s">
        <v>12</v>
      </c>
      <c r="J15" s="5" t="s">
        <v>15</v>
      </c>
      <c r="K15" s="5">
        <v>12</v>
      </c>
      <c r="L15" s="5">
        <v>8</v>
      </c>
      <c r="M15" s="5">
        <v>48</v>
      </c>
      <c r="N15" s="5">
        <v>8</v>
      </c>
      <c r="O15" s="5">
        <v>1</v>
      </c>
      <c r="P15" s="5">
        <v>9</v>
      </c>
      <c r="Q15" s="5">
        <v>4</v>
      </c>
      <c r="R15" s="5">
        <v>0</v>
      </c>
      <c r="S15" s="5">
        <v>10</v>
      </c>
    </row>
    <row r="16" spans="1:19" x14ac:dyDescent="0.2">
      <c r="A16" s="5" t="s">
        <v>33</v>
      </c>
      <c r="B16" s="6">
        <f t="shared" si="0"/>
        <v>16.666666666666668</v>
      </c>
      <c r="C16" s="6">
        <f t="shared" si="1"/>
        <v>0.66666666666666663</v>
      </c>
      <c r="D16" s="6">
        <f t="shared" si="2"/>
        <v>96.153846153846146</v>
      </c>
      <c r="E16" s="6">
        <f t="shared" si="3"/>
        <v>17.333333333333336</v>
      </c>
      <c r="F16" s="5" t="s">
        <v>12</v>
      </c>
      <c r="G16" s="5" t="s">
        <v>34</v>
      </c>
      <c r="H16" s="5" t="s">
        <v>35</v>
      </c>
      <c r="I16" s="5" t="s">
        <v>12</v>
      </c>
      <c r="J16" s="5" t="s">
        <v>15</v>
      </c>
      <c r="K16" s="5">
        <v>0</v>
      </c>
      <c r="L16" s="5">
        <v>6</v>
      </c>
      <c r="M16" s="5">
        <v>44</v>
      </c>
      <c r="N16" s="5">
        <v>0</v>
      </c>
      <c r="O16" s="5">
        <v>0</v>
      </c>
      <c r="P16" s="5">
        <v>2</v>
      </c>
      <c r="Q16" s="5">
        <v>0</v>
      </c>
      <c r="R16" s="5">
        <v>0</v>
      </c>
      <c r="S16" s="5">
        <v>4</v>
      </c>
    </row>
    <row r="17" spans="1:19" x14ac:dyDescent="0.2">
      <c r="A17" s="5" t="s">
        <v>36</v>
      </c>
      <c r="B17" s="6">
        <f t="shared" si="0"/>
        <v>12.666666666666666</v>
      </c>
      <c r="C17" s="6">
        <f t="shared" si="1"/>
        <v>2.6666666666666665</v>
      </c>
      <c r="D17" s="6">
        <f t="shared" si="2"/>
        <v>82.608695652173907</v>
      </c>
      <c r="E17" s="6">
        <f t="shared" si="3"/>
        <v>15.333333333333332</v>
      </c>
      <c r="F17" s="5" t="s">
        <v>12</v>
      </c>
      <c r="G17" s="5" t="s">
        <v>37</v>
      </c>
      <c r="H17" s="5" t="s">
        <v>38</v>
      </c>
      <c r="I17" s="5" t="s">
        <v>12</v>
      </c>
      <c r="J17" s="5" t="s">
        <v>15</v>
      </c>
      <c r="K17" s="5">
        <v>0</v>
      </c>
      <c r="L17" s="5">
        <v>1</v>
      </c>
      <c r="M17" s="5">
        <v>37</v>
      </c>
      <c r="N17" s="5">
        <v>0</v>
      </c>
      <c r="O17" s="5">
        <v>1</v>
      </c>
      <c r="P17" s="5">
        <v>7</v>
      </c>
      <c r="Q17" s="5">
        <v>0</v>
      </c>
      <c r="R17" s="5">
        <v>0</v>
      </c>
      <c r="S17" s="5">
        <v>6</v>
      </c>
    </row>
    <row r="18" spans="1:19" x14ac:dyDescent="0.2">
      <c r="A18" s="5" t="s">
        <v>39</v>
      </c>
      <c r="B18" s="6">
        <f t="shared" si="0"/>
        <v>13</v>
      </c>
      <c r="C18" s="6">
        <f t="shared" si="1"/>
        <v>0.33333333333333331</v>
      </c>
      <c r="D18" s="6">
        <f t="shared" si="2"/>
        <v>97.5</v>
      </c>
      <c r="E18" s="6">
        <f t="shared" si="3"/>
        <v>13.333333333333334</v>
      </c>
      <c r="F18" s="5" t="s">
        <v>12</v>
      </c>
      <c r="G18" s="5" t="s">
        <v>40</v>
      </c>
      <c r="H18" s="5" t="s">
        <v>38</v>
      </c>
      <c r="I18" s="5" t="s">
        <v>12</v>
      </c>
      <c r="J18" s="5" t="s">
        <v>15</v>
      </c>
      <c r="K18" s="5">
        <v>0</v>
      </c>
      <c r="L18" s="5">
        <v>5</v>
      </c>
      <c r="M18" s="5">
        <v>34</v>
      </c>
      <c r="N18" s="5">
        <v>0</v>
      </c>
      <c r="O18" s="5">
        <v>1</v>
      </c>
      <c r="P18" s="5">
        <v>0</v>
      </c>
      <c r="Q18" s="5">
        <v>0</v>
      </c>
      <c r="R18" s="5">
        <v>0</v>
      </c>
      <c r="S18" s="5">
        <v>0</v>
      </c>
    </row>
    <row r="19" spans="1:19" x14ac:dyDescent="0.2">
      <c r="A19" s="5" t="s">
        <v>41</v>
      </c>
      <c r="B19" s="6">
        <f t="shared" si="0"/>
        <v>9</v>
      </c>
      <c r="C19" s="6">
        <f t="shared" si="1"/>
        <v>1.6666666666666667</v>
      </c>
      <c r="D19" s="6">
        <f t="shared" si="2"/>
        <v>84.375</v>
      </c>
      <c r="E19" s="6">
        <f t="shared" si="3"/>
        <v>10.666666666666666</v>
      </c>
      <c r="F19" s="5" t="s">
        <v>12</v>
      </c>
      <c r="G19" s="5" t="s">
        <v>42</v>
      </c>
      <c r="H19" s="5" t="s">
        <v>43</v>
      </c>
      <c r="I19" s="5" t="s">
        <v>12</v>
      </c>
      <c r="J19" s="5" t="s">
        <v>15</v>
      </c>
      <c r="K19" s="5">
        <v>0</v>
      </c>
      <c r="L19" s="5">
        <v>18</v>
      </c>
      <c r="M19" s="5">
        <v>9</v>
      </c>
      <c r="N19" s="5">
        <v>1</v>
      </c>
      <c r="O19" s="5">
        <v>0</v>
      </c>
      <c r="P19" s="5">
        <v>4</v>
      </c>
      <c r="Q19" s="5">
        <v>0</v>
      </c>
      <c r="R19" s="5">
        <v>0</v>
      </c>
      <c r="S19" s="5">
        <v>0</v>
      </c>
    </row>
    <row r="20" spans="1:19" x14ac:dyDescent="0.2">
      <c r="A20" s="5" t="s">
        <v>44</v>
      </c>
      <c r="B20" s="6">
        <f t="shared" si="0"/>
        <v>8.6666666666666661</v>
      </c>
      <c r="C20" s="6">
        <f t="shared" si="1"/>
        <v>0.66666666666666663</v>
      </c>
      <c r="D20" s="6">
        <f t="shared" si="2"/>
        <v>92.857142857142861</v>
      </c>
      <c r="E20" s="6">
        <f t="shared" si="3"/>
        <v>9.3333333333333321</v>
      </c>
      <c r="F20" s="5" t="s">
        <v>12</v>
      </c>
      <c r="G20" s="5" t="s">
        <v>45</v>
      </c>
      <c r="H20" s="5" t="s">
        <v>14</v>
      </c>
      <c r="I20" s="5" t="s">
        <v>12</v>
      </c>
      <c r="J20" s="5" t="s">
        <v>15</v>
      </c>
      <c r="K20" s="5">
        <v>0</v>
      </c>
      <c r="L20" s="5">
        <v>4</v>
      </c>
      <c r="M20" s="5">
        <v>22</v>
      </c>
      <c r="N20" s="5">
        <v>0</v>
      </c>
      <c r="O20" s="5">
        <v>0</v>
      </c>
      <c r="P20" s="5">
        <v>2</v>
      </c>
      <c r="Q20" s="5">
        <v>0</v>
      </c>
      <c r="R20" s="5">
        <v>0</v>
      </c>
      <c r="S20" s="5">
        <v>0</v>
      </c>
    </row>
    <row r="21" spans="1:19" x14ac:dyDescent="0.2">
      <c r="A21" s="5" t="s">
        <v>46</v>
      </c>
      <c r="B21" s="6">
        <f t="shared" si="0"/>
        <v>9</v>
      </c>
      <c r="C21" s="6">
        <f>AVERAGE(N21:P21)</f>
        <v>0</v>
      </c>
      <c r="D21" s="6">
        <f t="shared" si="2"/>
        <v>100</v>
      </c>
      <c r="E21" s="6">
        <f t="shared" si="3"/>
        <v>9</v>
      </c>
      <c r="F21" s="5" t="s">
        <v>12</v>
      </c>
      <c r="G21" s="5" t="s">
        <v>47</v>
      </c>
      <c r="H21" s="5" t="s">
        <v>48</v>
      </c>
      <c r="I21" s="5" t="s">
        <v>12</v>
      </c>
      <c r="J21" s="5" t="s">
        <v>15</v>
      </c>
      <c r="K21" s="5">
        <v>0</v>
      </c>
      <c r="L21" s="5">
        <v>5</v>
      </c>
      <c r="M21" s="5">
        <v>22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</row>
    <row r="22" spans="1:19" x14ac:dyDescent="0.2">
      <c r="A22" s="5" t="s">
        <v>49</v>
      </c>
      <c r="B22" s="6">
        <f t="shared" si="0"/>
        <v>8</v>
      </c>
      <c r="C22" s="6">
        <f t="shared" si="1"/>
        <v>1</v>
      </c>
      <c r="D22" s="6">
        <f t="shared" si="2"/>
        <v>88.888888888888886</v>
      </c>
      <c r="E22" s="6">
        <f t="shared" si="3"/>
        <v>9</v>
      </c>
      <c r="F22" s="5" t="s">
        <v>12</v>
      </c>
      <c r="G22" s="5" t="s">
        <v>50</v>
      </c>
      <c r="H22" s="5" t="s">
        <v>51</v>
      </c>
      <c r="I22" s="5" t="s">
        <v>12</v>
      </c>
      <c r="J22" s="5" t="s">
        <v>15</v>
      </c>
      <c r="K22" s="5">
        <v>1</v>
      </c>
      <c r="L22" s="5">
        <v>7</v>
      </c>
      <c r="M22" s="5">
        <v>16</v>
      </c>
      <c r="N22" s="5">
        <v>0</v>
      </c>
      <c r="O22" s="5">
        <v>0</v>
      </c>
      <c r="P22" s="5">
        <v>3</v>
      </c>
      <c r="Q22" s="5">
        <v>0</v>
      </c>
      <c r="R22" s="5">
        <v>0</v>
      </c>
      <c r="S22" s="5">
        <v>0</v>
      </c>
    </row>
    <row r="23" spans="1:19" x14ac:dyDescent="0.2">
      <c r="A23" s="5" t="s">
        <v>52</v>
      </c>
      <c r="B23" s="6">
        <f t="shared" si="0"/>
        <v>6.666666666666667</v>
      </c>
      <c r="C23" s="6">
        <f t="shared" si="1"/>
        <v>0.66666666666666663</v>
      </c>
      <c r="D23" s="6">
        <f t="shared" si="2"/>
        <v>90.909090909090907</v>
      </c>
      <c r="E23" s="6">
        <f t="shared" si="3"/>
        <v>7.3333333333333339</v>
      </c>
      <c r="F23" s="5" t="s">
        <v>12</v>
      </c>
      <c r="G23" s="5" t="s">
        <v>53</v>
      </c>
      <c r="H23" s="5" t="s">
        <v>54</v>
      </c>
      <c r="I23" s="5" t="s">
        <v>12</v>
      </c>
      <c r="J23" s="5" t="s">
        <v>15</v>
      </c>
      <c r="K23" s="5">
        <v>2</v>
      </c>
      <c r="L23" s="5">
        <v>3</v>
      </c>
      <c r="M23" s="5">
        <v>15</v>
      </c>
      <c r="N23" s="5">
        <v>1</v>
      </c>
      <c r="O23" s="5">
        <v>0</v>
      </c>
      <c r="P23" s="5">
        <v>1</v>
      </c>
      <c r="Q23" s="5">
        <v>0</v>
      </c>
      <c r="R23" s="5">
        <v>0</v>
      </c>
      <c r="S23" s="5">
        <v>2</v>
      </c>
    </row>
    <row r="24" spans="1:19" x14ac:dyDescent="0.2">
      <c r="A24" s="5" t="s">
        <v>55</v>
      </c>
      <c r="B24" s="6">
        <f t="shared" si="0"/>
        <v>7</v>
      </c>
      <c r="C24" s="6">
        <f t="shared" si="1"/>
        <v>0</v>
      </c>
      <c r="D24" s="6">
        <f t="shared" si="2"/>
        <v>100</v>
      </c>
      <c r="E24" s="6">
        <f t="shared" si="3"/>
        <v>7</v>
      </c>
      <c r="F24" s="5" t="s">
        <v>12</v>
      </c>
      <c r="G24" s="5" t="s">
        <v>56</v>
      </c>
      <c r="H24" s="5" t="s">
        <v>57</v>
      </c>
      <c r="I24" s="5" t="s">
        <v>12</v>
      </c>
      <c r="J24" s="5" t="s">
        <v>15</v>
      </c>
      <c r="K24" s="5">
        <v>0</v>
      </c>
      <c r="L24" s="5">
        <v>1</v>
      </c>
      <c r="M24" s="5">
        <v>20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</row>
    <row r="25" spans="1:19" x14ac:dyDescent="0.2">
      <c r="A25" s="5" t="s">
        <v>58</v>
      </c>
      <c r="B25" s="6">
        <f t="shared" si="0"/>
        <v>3.3333333333333335</v>
      </c>
      <c r="C25" s="6">
        <f t="shared" si="1"/>
        <v>1.3333333333333333</v>
      </c>
      <c r="D25" s="6">
        <f t="shared" si="2"/>
        <v>71.428571428571431</v>
      </c>
      <c r="E25" s="6">
        <f t="shared" si="3"/>
        <v>4.666666666666667</v>
      </c>
      <c r="F25" s="5">
        <v>0.06</v>
      </c>
      <c r="G25" s="5" t="s">
        <v>59</v>
      </c>
      <c r="H25" s="5" t="s">
        <v>60</v>
      </c>
      <c r="I25" s="5">
        <v>0.06</v>
      </c>
      <c r="J25" s="5" t="s">
        <v>15</v>
      </c>
      <c r="K25" s="5">
        <v>0</v>
      </c>
      <c r="L25" s="5">
        <v>0</v>
      </c>
      <c r="M25" s="5">
        <v>10</v>
      </c>
      <c r="N25" s="5">
        <v>1</v>
      </c>
      <c r="O25" s="5">
        <v>0</v>
      </c>
      <c r="P25" s="5">
        <v>3</v>
      </c>
      <c r="Q25" s="5">
        <v>0</v>
      </c>
      <c r="R25" s="5">
        <v>0</v>
      </c>
      <c r="S25" s="5">
        <v>0</v>
      </c>
    </row>
    <row r="26" spans="1:19" x14ac:dyDescent="0.2">
      <c r="A26" s="5" t="s">
        <v>61</v>
      </c>
      <c r="B26" s="6">
        <f t="shared" si="0"/>
        <v>4.333333333333333</v>
      </c>
      <c r="C26" s="6">
        <f t="shared" si="1"/>
        <v>0</v>
      </c>
      <c r="D26" s="6">
        <f t="shared" si="2"/>
        <v>100</v>
      </c>
      <c r="E26" s="6">
        <f t="shared" si="3"/>
        <v>4.333333333333333</v>
      </c>
      <c r="F26" s="5" t="s">
        <v>12</v>
      </c>
      <c r="G26" s="5" t="s">
        <v>62</v>
      </c>
      <c r="H26" s="5" t="s">
        <v>63</v>
      </c>
      <c r="I26" s="5" t="s">
        <v>12</v>
      </c>
      <c r="J26" s="5" t="s">
        <v>15</v>
      </c>
      <c r="K26" s="5">
        <v>3</v>
      </c>
      <c r="L26" s="5">
        <v>1</v>
      </c>
      <c r="M26" s="5">
        <v>9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</row>
    <row r="27" spans="1:19" x14ac:dyDescent="0.2">
      <c r="A27" s="5" t="s">
        <v>64</v>
      </c>
      <c r="B27" s="6">
        <f t="shared" si="0"/>
        <v>3.3333333333333335</v>
      </c>
      <c r="C27" s="6">
        <f t="shared" si="1"/>
        <v>0</v>
      </c>
      <c r="D27" s="6">
        <f t="shared" si="2"/>
        <v>100</v>
      </c>
      <c r="E27" s="6">
        <f t="shared" si="3"/>
        <v>3.3333333333333335</v>
      </c>
      <c r="F27" s="5">
        <v>5.5000000000000003E-4</v>
      </c>
      <c r="G27" s="5" t="s">
        <v>65</v>
      </c>
      <c r="H27" s="5" t="s">
        <v>66</v>
      </c>
      <c r="I27" s="5">
        <v>5.5000000000000003E-4</v>
      </c>
      <c r="J27" s="5" t="s">
        <v>15</v>
      </c>
      <c r="K27" s="5">
        <v>0</v>
      </c>
      <c r="L27" s="5">
        <v>0</v>
      </c>
      <c r="M27" s="5">
        <v>10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</row>
    <row r="28" spans="1:19" x14ac:dyDescent="0.2">
      <c r="A28" s="5" t="s">
        <v>67</v>
      </c>
      <c r="B28" s="6">
        <f t="shared" si="0"/>
        <v>3.3333333333333335</v>
      </c>
      <c r="C28" s="6">
        <f t="shared" si="1"/>
        <v>0</v>
      </c>
      <c r="D28" s="6">
        <f t="shared" si="2"/>
        <v>100</v>
      </c>
      <c r="E28" s="6">
        <f t="shared" si="3"/>
        <v>3.3333333333333335</v>
      </c>
      <c r="F28" s="5">
        <v>5.5000000000000003E-4</v>
      </c>
      <c r="G28" s="5" t="s">
        <v>68</v>
      </c>
      <c r="H28" s="5" t="s">
        <v>69</v>
      </c>
      <c r="I28" s="5">
        <v>5.5000000000000003E-4</v>
      </c>
      <c r="J28" s="5" t="s">
        <v>15</v>
      </c>
      <c r="K28" s="5">
        <v>0</v>
      </c>
      <c r="L28" s="5">
        <v>3</v>
      </c>
      <c r="M28" s="5">
        <v>7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</row>
    <row r="29" spans="1:19" x14ac:dyDescent="0.2">
      <c r="A29" s="5" t="s">
        <v>70</v>
      </c>
      <c r="B29" s="6">
        <f t="shared" si="0"/>
        <v>2.3333333333333335</v>
      </c>
      <c r="C29" s="6">
        <f t="shared" si="1"/>
        <v>0</v>
      </c>
      <c r="D29" s="6">
        <f t="shared" si="2"/>
        <v>100</v>
      </c>
      <c r="E29" s="6">
        <f t="shared" si="3"/>
        <v>2.3333333333333335</v>
      </c>
      <c r="F29" s="5">
        <v>5.1999999999999998E-3</v>
      </c>
      <c r="G29" s="5" t="s">
        <v>71</v>
      </c>
      <c r="H29" s="5" t="s">
        <v>72</v>
      </c>
      <c r="I29" s="5">
        <v>5.1999999999999998E-3</v>
      </c>
      <c r="J29" s="5" t="s">
        <v>15</v>
      </c>
      <c r="K29" s="5">
        <v>0</v>
      </c>
      <c r="L29" s="5">
        <v>0</v>
      </c>
      <c r="M29" s="5">
        <v>7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</row>
    <row r="30" spans="1:19" x14ac:dyDescent="0.2">
      <c r="A30" s="5" t="s">
        <v>73</v>
      </c>
      <c r="B30" s="6">
        <f t="shared" si="0"/>
        <v>2.3333333333333335</v>
      </c>
      <c r="C30" s="6">
        <f t="shared" si="1"/>
        <v>0</v>
      </c>
      <c r="D30" s="6">
        <f t="shared" si="2"/>
        <v>100</v>
      </c>
      <c r="E30" s="6">
        <f t="shared" si="3"/>
        <v>2.3333333333333335</v>
      </c>
      <c r="F30" s="5">
        <v>5.1999999999999998E-3</v>
      </c>
      <c r="G30" s="5" t="s">
        <v>74</v>
      </c>
      <c r="H30" s="5" t="s">
        <v>43</v>
      </c>
      <c r="I30" s="5">
        <v>5.1999999999999998E-3</v>
      </c>
      <c r="J30" s="5" t="s">
        <v>15</v>
      </c>
      <c r="K30" s="5">
        <v>0</v>
      </c>
      <c r="L30" s="5">
        <v>0</v>
      </c>
      <c r="M30" s="5">
        <v>7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</row>
    <row r="31" spans="1:19" x14ac:dyDescent="0.2">
      <c r="A31" s="5" t="s">
        <v>75</v>
      </c>
      <c r="B31" s="6">
        <f t="shared" si="0"/>
        <v>2.3333333333333335</v>
      </c>
      <c r="C31" s="6">
        <f t="shared" si="1"/>
        <v>0</v>
      </c>
      <c r="D31" s="6">
        <f t="shared" si="2"/>
        <v>100</v>
      </c>
      <c r="E31" s="6">
        <f t="shared" si="3"/>
        <v>2.3333333333333335</v>
      </c>
      <c r="F31" s="5">
        <v>5.1999999999999998E-3</v>
      </c>
      <c r="G31" s="5" t="s">
        <v>76</v>
      </c>
      <c r="H31" s="5" t="s">
        <v>77</v>
      </c>
      <c r="I31" s="5">
        <v>5.1999999999999998E-3</v>
      </c>
      <c r="J31" s="5" t="s">
        <v>15</v>
      </c>
      <c r="K31" s="5">
        <v>0</v>
      </c>
      <c r="L31" s="5">
        <v>0</v>
      </c>
      <c r="M31" s="5">
        <v>7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</row>
    <row r="32" spans="1:19" x14ac:dyDescent="0.2">
      <c r="A32" s="5" t="s">
        <v>78</v>
      </c>
      <c r="B32" s="6">
        <f t="shared" si="0"/>
        <v>2</v>
      </c>
      <c r="C32" s="6">
        <f t="shared" si="1"/>
        <v>0.33333333333333331</v>
      </c>
      <c r="D32" s="6">
        <f t="shared" si="2"/>
        <v>85.714285714285708</v>
      </c>
      <c r="E32" s="6">
        <f t="shared" si="3"/>
        <v>2.3333333333333335</v>
      </c>
      <c r="F32" s="5">
        <v>4.5999999999999999E-2</v>
      </c>
      <c r="G32" s="5" t="s">
        <v>79</v>
      </c>
      <c r="H32" s="5" t="s">
        <v>80</v>
      </c>
      <c r="I32" s="5">
        <v>4.5999999999999999E-2</v>
      </c>
      <c r="J32" s="5" t="s">
        <v>15</v>
      </c>
      <c r="K32" s="5">
        <v>0</v>
      </c>
      <c r="L32" s="5">
        <v>0</v>
      </c>
      <c r="M32" s="5">
        <v>6</v>
      </c>
      <c r="N32" s="5">
        <v>0</v>
      </c>
      <c r="O32" s="5">
        <v>0</v>
      </c>
      <c r="P32" s="5">
        <v>1</v>
      </c>
      <c r="Q32" s="5">
        <v>0</v>
      </c>
      <c r="R32" s="5">
        <v>0</v>
      </c>
      <c r="S32" s="5">
        <v>0</v>
      </c>
    </row>
    <row r="33" spans="1:19" x14ac:dyDescent="0.2">
      <c r="A33" s="5" t="s">
        <v>81</v>
      </c>
      <c r="B33" s="6">
        <f t="shared" si="0"/>
        <v>2</v>
      </c>
      <c r="C33" s="6">
        <f t="shared" si="1"/>
        <v>0</v>
      </c>
      <c r="D33" s="6">
        <f t="shared" si="2"/>
        <v>100</v>
      </c>
      <c r="E33" s="6">
        <f t="shared" si="3"/>
        <v>2</v>
      </c>
      <c r="F33" s="5">
        <v>1.0999999999999999E-2</v>
      </c>
      <c r="G33" s="5" t="s">
        <v>82</v>
      </c>
      <c r="H33" s="5" t="s">
        <v>14</v>
      </c>
      <c r="I33" s="5">
        <v>1.0999999999999999E-2</v>
      </c>
      <c r="J33" s="5" t="s">
        <v>15</v>
      </c>
      <c r="K33" s="5">
        <v>0</v>
      </c>
      <c r="L33" s="5">
        <v>0</v>
      </c>
      <c r="M33" s="5">
        <v>6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</row>
    <row r="34" spans="1:19" x14ac:dyDescent="0.2">
      <c r="A34" s="5"/>
      <c r="B34" s="6"/>
      <c r="C34" s="6"/>
      <c r="D34" s="6"/>
      <c r="E34" s="6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1:19" x14ac:dyDescent="0.2">
      <c r="A35" s="5" t="s">
        <v>83</v>
      </c>
      <c r="B35" s="6">
        <f t="shared" ref="B35:B94" si="4">AVERAGE(K35:M35)</f>
        <v>4.333333333333333</v>
      </c>
      <c r="C35" s="6">
        <f t="shared" ref="C35:C94" si="5">AVERAGE(N35:P35)</f>
        <v>188.66666666666666</v>
      </c>
      <c r="D35" s="6">
        <f t="shared" ref="D35:D94" si="6">B35/E35*100</f>
        <v>2.245250431778929</v>
      </c>
      <c r="E35" s="6">
        <f t="shared" ref="E35:E94" si="7">B35+C35</f>
        <v>193</v>
      </c>
      <c r="F35" s="5" t="s">
        <v>12</v>
      </c>
      <c r="G35" s="5" t="s">
        <v>84</v>
      </c>
      <c r="H35" s="5" t="s">
        <v>85</v>
      </c>
      <c r="I35" s="5" t="s">
        <v>12</v>
      </c>
      <c r="J35" s="5" t="s">
        <v>86</v>
      </c>
      <c r="K35" s="5">
        <v>6</v>
      </c>
      <c r="L35" s="5">
        <v>3</v>
      </c>
      <c r="M35" s="5">
        <v>4</v>
      </c>
      <c r="N35" s="5">
        <v>153</v>
      </c>
      <c r="O35" s="5">
        <v>206</v>
      </c>
      <c r="P35" s="5">
        <v>207</v>
      </c>
      <c r="Q35" s="5">
        <v>0</v>
      </c>
      <c r="R35" s="5">
        <v>0</v>
      </c>
      <c r="S35" s="5">
        <v>0</v>
      </c>
    </row>
    <row r="36" spans="1:19" x14ac:dyDescent="0.2">
      <c r="A36" s="7" t="s">
        <v>87</v>
      </c>
      <c r="B36" s="8">
        <f t="shared" si="4"/>
        <v>1.3333333333333333</v>
      </c>
      <c r="C36" s="8">
        <f t="shared" si="5"/>
        <v>178.33333333333334</v>
      </c>
      <c r="D36" s="8">
        <f t="shared" si="6"/>
        <v>0.74211502782931338</v>
      </c>
      <c r="E36" s="8">
        <f t="shared" si="7"/>
        <v>179.66666666666669</v>
      </c>
      <c r="F36" s="7" t="s">
        <v>12</v>
      </c>
      <c r="G36" s="7" t="s">
        <v>88</v>
      </c>
      <c r="H36" s="7" t="s">
        <v>89</v>
      </c>
      <c r="I36" s="7" t="s">
        <v>12</v>
      </c>
      <c r="J36" s="7" t="s">
        <v>86</v>
      </c>
      <c r="K36" s="7">
        <v>0</v>
      </c>
      <c r="L36" s="7">
        <v>0</v>
      </c>
      <c r="M36" s="7">
        <v>4</v>
      </c>
      <c r="N36" s="7">
        <v>77</v>
      </c>
      <c r="O36" s="7">
        <v>236</v>
      </c>
      <c r="P36" s="7">
        <v>222</v>
      </c>
      <c r="Q36" s="7">
        <v>0</v>
      </c>
      <c r="R36" s="7">
        <v>0</v>
      </c>
      <c r="S36" s="7">
        <v>0</v>
      </c>
    </row>
    <row r="37" spans="1:19" x14ac:dyDescent="0.2">
      <c r="A37" s="5" t="s">
        <v>90</v>
      </c>
      <c r="B37" s="6">
        <f t="shared" si="4"/>
        <v>0</v>
      </c>
      <c r="C37" s="6">
        <f t="shared" si="5"/>
        <v>154.33333333333334</v>
      </c>
      <c r="D37" s="6">
        <f t="shared" si="6"/>
        <v>0</v>
      </c>
      <c r="E37" s="6">
        <f t="shared" si="7"/>
        <v>154.33333333333334</v>
      </c>
      <c r="F37" s="5" t="s">
        <v>12</v>
      </c>
      <c r="G37" s="5" t="s">
        <v>91</v>
      </c>
      <c r="H37" s="5" t="s">
        <v>92</v>
      </c>
      <c r="I37" s="5" t="s">
        <v>12</v>
      </c>
      <c r="J37" s="5" t="s">
        <v>86</v>
      </c>
      <c r="K37" s="5">
        <v>0</v>
      </c>
      <c r="L37" s="5">
        <v>0</v>
      </c>
      <c r="M37" s="5">
        <v>0</v>
      </c>
      <c r="N37" s="5">
        <v>112</v>
      </c>
      <c r="O37" s="5">
        <v>218</v>
      </c>
      <c r="P37" s="5">
        <v>133</v>
      </c>
      <c r="Q37" s="5">
        <v>0</v>
      </c>
      <c r="R37" s="5">
        <v>0</v>
      </c>
      <c r="S37" s="5">
        <v>1</v>
      </c>
    </row>
    <row r="38" spans="1:19" x14ac:dyDescent="0.2">
      <c r="A38" s="5" t="s">
        <v>93</v>
      </c>
      <c r="B38" s="6">
        <f t="shared" si="4"/>
        <v>0.66666666666666663</v>
      </c>
      <c r="C38" s="6">
        <f t="shared" si="5"/>
        <v>148</v>
      </c>
      <c r="D38" s="6">
        <f t="shared" si="6"/>
        <v>0.44843049327354262</v>
      </c>
      <c r="E38" s="6">
        <f t="shared" si="7"/>
        <v>148.66666666666666</v>
      </c>
      <c r="F38" s="5" t="s">
        <v>12</v>
      </c>
      <c r="G38" s="5" t="s">
        <v>94</v>
      </c>
      <c r="H38" s="5" t="s">
        <v>95</v>
      </c>
      <c r="I38" s="5" t="s">
        <v>12</v>
      </c>
      <c r="J38" s="5" t="s">
        <v>86</v>
      </c>
      <c r="K38" s="5">
        <v>0</v>
      </c>
      <c r="L38" s="5">
        <v>0</v>
      </c>
      <c r="M38" s="5">
        <v>2</v>
      </c>
      <c r="N38" s="5">
        <v>66</v>
      </c>
      <c r="O38" s="5">
        <v>185</v>
      </c>
      <c r="P38" s="5">
        <v>193</v>
      </c>
      <c r="Q38" s="5">
        <v>0</v>
      </c>
      <c r="R38" s="5">
        <v>0</v>
      </c>
      <c r="S38" s="5">
        <v>0</v>
      </c>
    </row>
    <row r="39" spans="1:19" x14ac:dyDescent="0.2">
      <c r="A39" s="5" t="s">
        <v>90</v>
      </c>
      <c r="B39" s="6">
        <f t="shared" si="4"/>
        <v>0</v>
      </c>
      <c r="C39" s="6">
        <f t="shared" si="5"/>
        <v>78</v>
      </c>
      <c r="D39" s="6">
        <f t="shared" si="6"/>
        <v>0</v>
      </c>
      <c r="E39" s="6">
        <f t="shared" si="7"/>
        <v>78</v>
      </c>
      <c r="F39" s="5" t="s">
        <v>12</v>
      </c>
      <c r="G39" s="5" t="s">
        <v>96</v>
      </c>
      <c r="H39" s="5" t="s">
        <v>97</v>
      </c>
      <c r="I39" s="5" t="s">
        <v>12</v>
      </c>
      <c r="J39" s="5" t="s">
        <v>86</v>
      </c>
      <c r="K39" s="5">
        <v>0</v>
      </c>
      <c r="L39" s="5">
        <v>0</v>
      </c>
      <c r="M39" s="5">
        <v>0</v>
      </c>
      <c r="N39" s="5">
        <v>106</v>
      </c>
      <c r="O39" s="5">
        <v>0</v>
      </c>
      <c r="P39" s="5">
        <v>128</v>
      </c>
      <c r="Q39" s="5">
        <v>0</v>
      </c>
      <c r="R39" s="5">
        <v>0</v>
      </c>
      <c r="S39" s="5">
        <v>0</v>
      </c>
    </row>
    <row r="40" spans="1:19" x14ac:dyDescent="0.2">
      <c r="A40" s="5" t="s">
        <v>98</v>
      </c>
      <c r="B40" s="6">
        <f t="shared" si="4"/>
        <v>2.3333333333333335</v>
      </c>
      <c r="C40" s="6">
        <f t="shared" si="5"/>
        <v>59.333333333333336</v>
      </c>
      <c r="D40" s="6">
        <f t="shared" si="6"/>
        <v>3.7837837837837842</v>
      </c>
      <c r="E40" s="6">
        <f t="shared" si="7"/>
        <v>61.666666666666671</v>
      </c>
      <c r="F40" s="5" t="s">
        <v>12</v>
      </c>
      <c r="G40" s="5" t="s">
        <v>99</v>
      </c>
      <c r="H40" s="5" t="s">
        <v>32</v>
      </c>
      <c r="I40" s="5" t="s">
        <v>12</v>
      </c>
      <c r="J40" s="5" t="s">
        <v>86</v>
      </c>
      <c r="K40" s="5">
        <v>1</v>
      </c>
      <c r="L40" s="5">
        <v>0</v>
      </c>
      <c r="M40" s="5">
        <v>6</v>
      </c>
      <c r="N40" s="5">
        <v>49</v>
      </c>
      <c r="O40" s="5">
        <v>50</v>
      </c>
      <c r="P40" s="5">
        <v>79</v>
      </c>
      <c r="Q40" s="5">
        <v>0</v>
      </c>
      <c r="R40" s="5">
        <v>0</v>
      </c>
      <c r="S40" s="5">
        <v>0</v>
      </c>
    </row>
    <row r="41" spans="1:19" x14ac:dyDescent="0.2">
      <c r="A41" s="5" t="s">
        <v>100</v>
      </c>
      <c r="B41" s="6">
        <f t="shared" si="4"/>
        <v>2</v>
      </c>
      <c r="C41" s="6">
        <f t="shared" si="5"/>
        <v>57</v>
      </c>
      <c r="D41" s="6">
        <f t="shared" si="6"/>
        <v>3.3898305084745761</v>
      </c>
      <c r="E41" s="6">
        <f t="shared" si="7"/>
        <v>59</v>
      </c>
      <c r="F41" s="5" t="s">
        <v>12</v>
      </c>
      <c r="G41" s="5" t="s">
        <v>101</v>
      </c>
      <c r="H41" s="5" t="s">
        <v>102</v>
      </c>
      <c r="I41" s="5" t="s">
        <v>12</v>
      </c>
      <c r="J41" s="5" t="s">
        <v>86</v>
      </c>
      <c r="K41" s="5">
        <v>3</v>
      </c>
      <c r="L41" s="5">
        <v>1</v>
      </c>
      <c r="M41" s="5">
        <v>2</v>
      </c>
      <c r="N41" s="5">
        <v>43</v>
      </c>
      <c r="O41" s="5">
        <v>63</v>
      </c>
      <c r="P41" s="5">
        <v>65</v>
      </c>
      <c r="Q41" s="5">
        <v>0</v>
      </c>
      <c r="R41" s="5">
        <v>0</v>
      </c>
      <c r="S41" s="5">
        <v>0</v>
      </c>
    </row>
    <row r="42" spans="1:19" x14ac:dyDescent="0.2">
      <c r="A42" s="5" t="s">
        <v>103</v>
      </c>
      <c r="B42" s="6">
        <f t="shared" si="4"/>
        <v>1.6666666666666667</v>
      </c>
      <c r="C42" s="6">
        <f t="shared" si="5"/>
        <v>51</v>
      </c>
      <c r="D42" s="6">
        <f t="shared" si="6"/>
        <v>3.1645569620253164</v>
      </c>
      <c r="E42" s="6">
        <f t="shared" si="7"/>
        <v>52.666666666666664</v>
      </c>
      <c r="F42" s="5" t="s">
        <v>12</v>
      </c>
      <c r="G42" s="5" t="s">
        <v>104</v>
      </c>
      <c r="H42" s="5" t="s">
        <v>105</v>
      </c>
      <c r="I42" s="5" t="s">
        <v>12</v>
      </c>
      <c r="J42" s="5" t="s">
        <v>86</v>
      </c>
      <c r="K42" s="5">
        <v>0</v>
      </c>
      <c r="L42" s="5">
        <v>0</v>
      </c>
      <c r="M42" s="5">
        <v>5</v>
      </c>
      <c r="N42" s="5">
        <v>38</v>
      </c>
      <c r="O42" s="5">
        <v>24</v>
      </c>
      <c r="P42" s="5">
        <v>91</v>
      </c>
      <c r="Q42" s="5">
        <v>0</v>
      </c>
      <c r="R42" s="5">
        <v>0</v>
      </c>
      <c r="S42" s="5">
        <v>0</v>
      </c>
    </row>
    <row r="43" spans="1:19" x14ac:dyDescent="0.2">
      <c r="A43" s="5" t="s">
        <v>106</v>
      </c>
      <c r="B43" s="6">
        <f t="shared" si="4"/>
        <v>0</v>
      </c>
      <c r="C43" s="6">
        <f t="shared" si="5"/>
        <v>41</v>
      </c>
      <c r="D43" s="6">
        <f t="shared" si="6"/>
        <v>0</v>
      </c>
      <c r="E43" s="6">
        <f t="shared" si="7"/>
        <v>41</v>
      </c>
      <c r="F43" s="5" t="s">
        <v>12</v>
      </c>
      <c r="G43" s="5" t="s">
        <v>107</v>
      </c>
      <c r="H43" s="5" t="s">
        <v>32</v>
      </c>
      <c r="I43" s="5" t="s">
        <v>12</v>
      </c>
      <c r="J43" s="5" t="s">
        <v>86</v>
      </c>
      <c r="K43" s="5">
        <v>0</v>
      </c>
      <c r="L43" s="5">
        <v>0</v>
      </c>
      <c r="M43" s="5">
        <v>0</v>
      </c>
      <c r="N43" s="5">
        <v>33</v>
      </c>
      <c r="O43" s="5">
        <v>31</v>
      </c>
      <c r="P43" s="5">
        <v>59</v>
      </c>
      <c r="Q43" s="5">
        <v>1</v>
      </c>
      <c r="R43" s="5">
        <v>0</v>
      </c>
      <c r="S43" s="5">
        <v>0</v>
      </c>
    </row>
    <row r="44" spans="1:19" x14ac:dyDescent="0.2">
      <c r="A44" s="5" t="s">
        <v>108</v>
      </c>
      <c r="B44" s="6">
        <f t="shared" si="4"/>
        <v>0.66666666666666663</v>
      </c>
      <c r="C44" s="6">
        <f t="shared" si="5"/>
        <v>35.333333333333336</v>
      </c>
      <c r="D44" s="6">
        <f t="shared" si="6"/>
        <v>1.8518518518518516</v>
      </c>
      <c r="E44" s="6">
        <f t="shared" si="7"/>
        <v>36</v>
      </c>
      <c r="F44" s="5" t="s">
        <v>12</v>
      </c>
      <c r="G44" s="5" t="s">
        <v>109</v>
      </c>
      <c r="H44" s="5" t="s">
        <v>110</v>
      </c>
      <c r="I44" s="5" t="s">
        <v>12</v>
      </c>
      <c r="J44" s="5" t="s">
        <v>86</v>
      </c>
      <c r="K44" s="5">
        <v>1</v>
      </c>
      <c r="L44" s="5">
        <v>0</v>
      </c>
      <c r="M44" s="5">
        <v>1</v>
      </c>
      <c r="N44" s="5">
        <v>38</v>
      </c>
      <c r="O44" s="5">
        <v>11</v>
      </c>
      <c r="P44" s="5">
        <v>57</v>
      </c>
      <c r="Q44" s="5">
        <v>5</v>
      </c>
      <c r="R44" s="5">
        <v>0</v>
      </c>
      <c r="S44" s="5">
        <v>1</v>
      </c>
    </row>
    <row r="45" spans="1:19" x14ac:dyDescent="0.2">
      <c r="A45" s="7" t="s">
        <v>111</v>
      </c>
      <c r="B45" s="8">
        <f t="shared" si="4"/>
        <v>0</v>
      </c>
      <c r="C45" s="8">
        <f t="shared" si="5"/>
        <v>31.333333333333332</v>
      </c>
      <c r="D45" s="8">
        <f t="shared" si="6"/>
        <v>0</v>
      </c>
      <c r="E45" s="8">
        <f t="shared" si="7"/>
        <v>31.333333333333332</v>
      </c>
      <c r="F45" s="7" t="s">
        <v>12</v>
      </c>
      <c r="G45" s="7" t="s">
        <v>112</v>
      </c>
      <c r="H45" s="7" t="s">
        <v>113</v>
      </c>
      <c r="I45" s="7" t="s">
        <v>12</v>
      </c>
      <c r="J45" s="7" t="s">
        <v>86</v>
      </c>
      <c r="K45" s="7">
        <v>0</v>
      </c>
      <c r="L45" s="7">
        <v>0</v>
      </c>
      <c r="M45" s="7">
        <v>0</v>
      </c>
      <c r="N45" s="7">
        <v>42</v>
      </c>
      <c r="O45" s="7">
        <v>3</v>
      </c>
      <c r="P45" s="7">
        <v>49</v>
      </c>
      <c r="Q45" s="7">
        <v>0</v>
      </c>
      <c r="R45" s="7">
        <v>0</v>
      </c>
      <c r="S45" s="7">
        <v>0</v>
      </c>
    </row>
    <row r="46" spans="1:19" x14ac:dyDescent="0.2">
      <c r="A46" s="5" t="s">
        <v>114</v>
      </c>
      <c r="B46" s="6">
        <f t="shared" si="4"/>
        <v>0.33333333333333331</v>
      </c>
      <c r="C46" s="6">
        <f t="shared" si="5"/>
        <v>30</v>
      </c>
      <c r="D46" s="6">
        <f t="shared" si="6"/>
        <v>1.0989010989010988</v>
      </c>
      <c r="E46" s="6">
        <f t="shared" si="7"/>
        <v>30.333333333333332</v>
      </c>
      <c r="F46" s="5" t="s">
        <v>12</v>
      </c>
      <c r="G46" s="5" t="s">
        <v>115</v>
      </c>
      <c r="H46" s="5" t="s">
        <v>116</v>
      </c>
      <c r="I46" s="5" t="s">
        <v>12</v>
      </c>
      <c r="J46" s="5" t="s">
        <v>86</v>
      </c>
      <c r="K46" s="5">
        <v>0</v>
      </c>
      <c r="L46" s="5">
        <v>0</v>
      </c>
      <c r="M46" s="5">
        <v>1</v>
      </c>
      <c r="N46" s="5">
        <v>23</v>
      </c>
      <c r="O46" s="5">
        <v>24</v>
      </c>
      <c r="P46" s="5">
        <v>43</v>
      </c>
      <c r="Q46" s="5">
        <v>0</v>
      </c>
      <c r="R46" s="5">
        <v>0</v>
      </c>
      <c r="S46" s="5">
        <v>0</v>
      </c>
    </row>
    <row r="47" spans="1:19" x14ac:dyDescent="0.2">
      <c r="A47" s="5" t="s">
        <v>117</v>
      </c>
      <c r="B47" s="6">
        <f t="shared" si="4"/>
        <v>0</v>
      </c>
      <c r="C47" s="6">
        <f t="shared" si="5"/>
        <v>29</v>
      </c>
      <c r="D47" s="6">
        <f t="shared" si="6"/>
        <v>0</v>
      </c>
      <c r="E47" s="6">
        <f t="shared" si="7"/>
        <v>29</v>
      </c>
      <c r="F47" s="5" t="s">
        <v>12</v>
      </c>
      <c r="G47" s="5" t="s">
        <v>118</v>
      </c>
      <c r="H47" s="5" t="s">
        <v>119</v>
      </c>
      <c r="I47" s="5" t="s">
        <v>12</v>
      </c>
      <c r="J47" s="5" t="s">
        <v>86</v>
      </c>
      <c r="K47" s="5">
        <v>0</v>
      </c>
      <c r="L47" s="5">
        <v>0</v>
      </c>
      <c r="M47" s="5">
        <v>0</v>
      </c>
      <c r="N47" s="5">
        <v>26</v>
      </c>
      <c r="O47" s="5">
        <v>30</v>
      </c>
      <c r="P47" s="5">
        <v>31</v>
      </c>
      <c r="Q47" s="5">
        <v>0</v>
      </c>
      <c r="R47" s="5">
        <v>0</v>
      </c>
      <c r="S47" s="5">
        <v>0</v>
      </c>
    </row>
    <row r="48" spans="1:19" x14ac:dyDescent="0.2">
      <c r="A48" s="5" t="s">
        <v>120</v>
      </c>
      <c r="B48" s="6">
        <f t="shared" si="4"/>
        <v>0</v>
      </c>
      <c r="C48" s="6">
        <f t="shared" si="5"/>
        <v>23.333333333333332</v>
      </c>
      <c r="D48" s="6">
        <f t="shared" si="6"/>
        <v>0</v>
      </c>
      <c r="E48" s="6">
        <f t="shared" si="7"/>
        <v>23.333333333333332</v>
      </c>
      <c r="F48" s="5" t="s">
        <v>12</v>
      </c>
      <c r="G48" s="5" t="s">
        <v>121</v>
      </c>
      <c r="H48" s="5" t="s">
        <v>122</v>
      </c>
      <c r="I48" s="5" t="s">
        <v>12</v>
      </c>
      <c r="J48" s="5" t="s">
        <v>86</v>
      </c>
      <c r="K48" s="5">
        <v>0</v>
      </c>
      <c r="L48" s="5">
        <v>0</v>
      </c>
      <c r="M48" s="5">
        <v>0</v>
      </c>
      <c r="N48" s="5">
        <v>15</v>
      </c>
      <c r="O48" s="5">
        <v>4</v>
      </c>
      <c r="P48" s="5">
        <v>51</v>
      </c>
      <c r="Q48" s="5">
        <v>0</v>
      </c>
      <c r="R48" s="5">
        <v>0</v>
      </c>
      <c r="S48" s="5">
        <v>0</v>
      </c>
    </row>
    <row r="49" spans="1:19" x14ac:dyDescent="0.2">
      <c r="A49" s="5" t="s">
        <v>123</v>
      </c>
      <c r="B49" s="6">
        <f t="shared" si="4"/>
        <v>0</v>
      </c>
      <c r="C49" s="6">
        <f t="shared" si="5"/>
        <v>21.666666666666668</v>
      </c>
      <c r="D49" s="6">
        <f t="shared" si="6"/>
        <v>0</v>
      </c>
      <c r="E49" s="6">
        <f t="shared" si="7"/>
        <v>21.666666666666668</v>
      </c>
      <c r="F49" s="5" t="s">
        <v>12</v>
      </c>
      <c r="G49" s="5" t="s">
        <v>124</v>
      </c>
      <c r="H49" s="5" t="s">
        <v>125</v>
      </c>
      <c r="I49" s="5" t="s">
        <v>12</v>
      </c>
      <c r="J49" s="5" t="s">
        <v>86</v>
      </c>
      <c r="K49" s="5">
        <v>0</v>
      </c>
      <c r="L49" s="5">
        <v>0</v>
      </c>
      <c r="M49" s="5">
        <v>0</v>
      </c>
      <c r="N49" s="5">
        <v>21</v>
      </c>
      <c r="O49" s="5">
        <v>22</v>
      </c>
      <c r="P49" s="5">
        <v>22</v>
      </c>
      <c r="Q49" s="5">
        <v>0</v>
      </c>
      <c r="R49" s="5">
        <v>0</v>
      </c>
      <c r="S49" s="5">
        <v>0</v>
      </c>
    </row>
    <row r="50" spans="1:19" x14ac:dyDescent="0.2">
      <c r="A50" s="5" t="s">
        <v>126</v>
      </c>
      <c r="B50" s="6">
        <f t="shared" si="4"/>
        <v>0</v>
      </c>
      <c r="C50" s="6">
        <f t="shared" si="5"/>
        <v>21.333333333333332</v>
      </c>
      <c r="D50" s="6">
        <f t="shared" si="6"/>
        <v>0</v>
      </c>
      <c r="E50" s="6">
        <f t="shared" si="7"/>
        <v>21.333333333333332</v>
      </c>
      <c r="F50" s="5" t="s">
        <v>12</v>
      </c>
      <c r="G50" s="5" t="s">
        <v>127</v>
      </c>
      <c r="H50" s="5" t="s">
        <v>128</v>
      </c>
      <c r="I50" s="5" t="s">
        <v>12</v>
      </c>
      <c r="J50" s="5" t="s">
        <v>86</v>
      </c>
      <c r="K50" s="5">
        <v>0</v>
      </c>
      <c r="L50" s="5">
        <v>0</v>
      </c>
      <c r="M50" s="5">
        <v>0</v>
      </c>
      <c r="N50" s="5">
        <v>34</v>
      </c>
      <c r="O50" s="5">
        <v>13</v>
      </c>
      <c r="P50" s="5">
        <v>17</v>
      </c>
      <c r="Q50" s="5">
        <v>0</v>
      </c>
      <c r="R50" s="5">
        <v>0</v>
      </c>
      <c r="S50" s="5">
        <v>0</v>
      </c>
    </row>
    <row r="51" spans="1:19" x14ac:dyDescent="0.2">
      <c r="A51" s="5" t="s">
        <v>129</v>
      </c>
      <c r="B51" s="6">
        <f t="shared" si="4"/>
        <v>0</v>
      </c>
      <c r="C51" s="6">
        <f t="shared" si="5"/>
        <v>19</v>
      </c>
      <c r="D51" s="6">
        <f t="shared" si="6"/>
        <v>0</v>
      </c>
      <c r="E51" s="6">
        <f t="shared" si="7"/>
        <v>19</v>
      </c>
      <c r="F51" s="5" t="s">
        <v>12</v>
      </c>
      <c r="G51" s="5" t="s">
        <v>130</v>
      </c>
      <c r="H51" s="5" t="s">
        <v>131</v>
      </c>
      <c r="I51" s="5" t="s">
        <v>12</v>
      </c>
      <c r="J51" s="5" t="s">
        <v>86</v>
      </c>
      <c r="K51" s="5">
        <v>0</v>
      </c>
      <c r="L51" s="5">
        <v>0</v>
      </c>
      <c r="M51" s="5">
        <v>0</v>
      </c>
      <c r="N51" s="5">
        <v>16</v>
      </c>
      <c r="O51" s="5">
        <v>22</v>
      </c>
      <c r="P51" s="5">
        <v>19</v>
      </c>
      <c r="Q51" s="5">
        <v>0</v>
      </c>
      <c r="R51" s="5">
        <v>0</v>
      </c>
      <c r="S51" s="5">
        <v>0</v>
      </c>
    </row>
    <row r="52" spans="1:19" x14ac:dyDescent="0.2">
      <c r="A52" s="5" t="s">
        <v>132</v>
      </c>
      <c r="B52" s="6">
        <f t="shared" si="4"/>
        <v>0.33333333333333331</v>
      </c>
      <c r="C52" s="6">
        <f t="shared" si="5"/>
        <v>17</v>
      </c>
      <c r="D52" s="6">
        <f t="shared" si="6"/>
        <v>1.9230769230769231</v>
      </c>
      <c r="E52" s="6">
        <f t="shared" si="7"/>
        <v>17.333333333333332</v>
      </c>
      <c r="F52" s="5" t="s">
        <v>12</v>
      </c>
      <c r="G52" s="5" t="s">
        <v>133</v>
      </c>
      <c r="H52" s="5" t="s">
        <v>134</v>
      </c>
      <c r="I52" s="5" t="s">
        <v>12</v>
      </c>
      <c r="J52" s="5" t="s">
        <v>86</v>
      </c>
      <c r="K52" s="5">
        <v>0</v>
      </c>
      <c r="L52" s="5">
        <v>0</v>
      </c>
      <c r="M52" s="5">
        <v>1</v>
      </c>
      <c r="N52" s="5">
        <v>38</v>
      </c>
      <c r="O52" s="5">
        <v>4</v>
      </c>
      <c r="P52" s="5">
        <v>9</v>
      </c>
      <c r="Q52" s="5">
        <v>0</v>
      </c>
      <c r="R52" s="5">
        <v>0</v>
      </c>
      <c r="S52" s="5">
        <v>0</v>
      </c>
    </row>
    <row r="53" spans="1:19" x14ac:dyDescent="0.2">
      <c r="A53" s="5" t="s">
        <v>135</v>
      </c>
      <c r="B53" s="6">
        <f t="shared" si="4"/>
        <v>0</v>
      </c>
      <c r="C53" s="6">
        <f t="shared" si="5"/>
        <v>16.666666666666668</v>
      </c>
      <c r="D53" s="6">
        <f t="shared" si="6"/>
        <v>0</v>
      </c>
      <c r="E53" s="6">
        <f t="shared" si="7"/>
        <v>16.666666666666668</v>
      </c>
      <c r="F53" s="5" t="s">
        <v>12</v>
      </c>
      <c r="G53" s="5" t="s">
        <v>136</v>
      </c>
      <c r="H53" s="5" t="s">
        <v>137</v>
      </c>
      <c r="I53" s="5" t="s">
        <v>12</v>
      </c>
      <c r="J53" s="5" t="s">
        <v>86</v>
      </c>
      <c r="K53" s="5">
        <v>0</v>
      </c>
      <c r="L53" s="5">
        <v>0</v>
      </c>
      <c r="M53" s="5">
        <v>0</v>
      </c>
      <c r="N53" s="5">
        <v>7</v>
      </c>
      <c r="O53" s="5">
        <v>18</v>
      </c>
      <c r="P53" s="5">
        <v>25</v>
      </c>
      <c r="Q53" s="5">
        <v>0</v>
      </c>
      <c r="R53" s="5">
        <v>0</v>
      </c>
      <c r="S53" s="5">
        <v>0</v>
      </c>
    </row>
    <row r="54" spans="1:19" x14ac:dyDescent="0.2">
      <c r="A54" s="5" t="s">
        <v>138</v>
      </c>
      <c r="B54" s="6">
        <f t="shared" si="4"/>
        <v>0</v>
      </c>
      <c r="C54" s="6">
        <f t="shared" si="5"/>
        <v>15</v>
      </c>
      <c r="D54" s="6">
        <f t="shared" si="6"/>
        <v>0</v>
      </c>
      <c r="E54" s="6">
        <f t="shared" si="7"/>
        <v>15</v>
      </c>
      <c r="F54" s="5" t="s">
        <v>12</v>
      </c>
      <c r="G54" s="5" t="s">
        <v>139</v>
      </c>
      <c r="H54" s="5" t="s">
        <v>131</v>
      </c>
      <c r="I54" s="5" t="s">
        <v>12</v>
      </c>
      <c r="J54" s="5" t="s">
        <v>86</v>
      </c>
      <c r="K54" s="5">
        <v>0</v>
      </c>
      <c r="L54" s="5">
        <v>0</v>
      </c>
      <c r="M54" s="5">
        <v>0</v>
      </c>
      <c r="N54" s="5">
        <v>14</v>
      </c>
      <c r="O54" s="5">
        <v>4</v>
      </c>
      <c r="P54" s="5">
        <v>27</v>
      </c>
      <c r="Q54" s="5">
        <v>0</v>
      </c>
      <c r="R54" s="5">
        <v>0</v>
      </c>
      <c r="S54" s="5">
        <v>0</v>
      </c>
    </row>
    <row r="55" spans="1:19" x14ac:dyDescent="0.2">
      <c r="A55" s="5" t="s">
        <v>140</v>
      </c>
      <c r="B55" s="6">
        <f t="shared" si="4"/>
        <v>0</v>
      </c>
      <c r="C55" s="6">
        <f t="shared" si="5"/>
        <v>13</v>
      </c>
      <c r="D55" s="6">
        <f t="shared" si="6"/>
        <v>0</v>
      </c>
      <c r="E55" s="6">
        <f t="shared" si="7"/>
        <v>13</v>
      </c>
      <c r="F55" s="5" t="s">
        <v>12</v>
      </c>
      <c r="G55" s="5" t="s">
        <v>141</v>
      </c>
      <c r="H55" s="5" t="s">
        <v>142</v>
      </c>
      <c r="I55" s="5" t="s">
        <v>12</v>
      </c>
      <c r="J55" s="5" t="s">
        <v>86</v>
      </c>
      <c r="K55" s="5">
        <v>0</v>
      </c>
      <c r="L55" s="5">
        <v>0</v>
      </c>
      <c r="M55" s="5">
        <v>0</v>
      </c>
      <c r="N55" s="5">
        <v>13</v>
      </c>
      <c r="O55" s="5">
        <v>13</v>
      </c>
      <c r="P55" s="5">
        <v>13</v>
      </c>
      <c r="Q55" s="5">
        <v>0</v>
      </c>
      <c r="R55" s="5">
        <v>0</v>
      </c>
      <c r="S55" s="5">
        <v>0</v>
      </c>
    </row>
    <row r="56" spans="1:19" x14ac:dyDescent="0.2">
      <c r="A56" s="5" t="s">
        <v>143</v>
      </c>
      <c r="B56" s="6">
        <f t="shared" si="4"/>
        <v>1.6666666666666667</v>
      </c>
      <c r="C56" s="6">
        <f t="shared" si="5"/>
        <v>9.3333333333333339</v>
      </c>
      <c r="D56" s="6">
        <f t="shared" si="6"/>
        <v>15.151515151515152</v>
      </c>
      <c r="E56" s="6">
        <f t="shared" si="7"/>
        <v>11</v>
      </c>
      <c r="F56" s="5">
        <v>1.1E-4</v>
      </c>
      <c r="G56" s="5" t="s">
        <v>144</v>
      </c>
      <c r="H56" s="5" t="s">
        <v>54</v>
      </c>
      <c r="I56" s="5">
        <v>1.1E-4</v>
      </c>
      <c r="J56" s="5" t="s">
        <v>86</v>
      </c>
      <c r="K56" s="5">
        <v>0</v>
      </c>
      <c r="L56" s="5">
        <v>0</v>
      </c>
      <c r="M56" s="5">
        <v>5</v>
      </c>
      <c r="N56" s="5">
        <v>4</v>
      </c>
      <c r="O56" s="5">
        <v>5</v>
      </c>
      <c r="P56" s="5">
        <v>19</v>
      </c>
      <c r="Q56" s="5">
        <v>0</v>
      </c>
      <c r="R56" s="5">
        <v>0</v>
      </c>
      <c r="S56" s="5">
        <v>0</v>
      </c>
    </row>
    <row r="57" spans="1:19" x14ac:dyDescent="0.2">
      <c r="A57" s="5" t="s">
        <v>145</v>
      </c>
      <c r="B57" s="6">
        <f t="shared" si="4"/>
        <v>0.33333333333333331</v>
      </c>
      <c r="C57" s="6">
        <f t="shared" si="5"/>
        <v>8.6666666666666661</v>
      </c>
      <c r="D57" s="6">
        <f t="shared" si="6"/>
        <v>3.7037037037037033</v>
      </c>
      <c r="E57" s="6">
        <f t="shared" si="7"/>
        <v>9</v>
      </c>
      <c r="F57" s="5" t="s">
        <v>12</v>
      </c>
      <c r="G57" s="5" t="s">
        <v>146</v>
      </c>
      <c r="H57" s="5" t="s">
        <v>147</v>
      </c>
      <c r="I57" s="5" t="s">
        <v>12</v>
      </c>
      <c r="J57" s="5" t="s">
        <v>86</v>
      </c>
      <c r="K57" s="5">
        <v>1</v>
      </c>
      <c r="L57" s="5">
        <v>0</v>
      </c>
      <c r="M57" s="5">
        <v>0</v>
      </c>
      <c r="N57" s="5">
        <v>9</v>
      </c>
      <c r="O57" s="5">
        <v>3</v>
      </c>
      <c r="P57" s="5">
        <v>14</v>
      </c>
      <c r="Q57" s="5">
        <v>0</v>
      </c>
      <c r="R57" s="5">
        <v>0</v>
      </c>
      <c r="S57" s="5">
        <v>0</v>
      </c>
    </row>
    <row r="58" spans="1:19" s="11" customFormat="1" x14ac:dyDescent="0.2">
      <c r="A58" s="9" t="s">
        <v>148</v>
      </c>
      <c r="B58" s="10">
        <f t="shared" si="4"/>
        <v>0</v>
      </c>
      <c r="C58" s="10">
        <f t="shared" si="5"/>
        <v>8.6666666666666661</v>
      </c>
      <c r="D58" s="10">
        <f t="shared" si="6"/>
        <v>0</v>
      </c>
      <c r="E58" s="10">
        <f t="shared" si="7"/>
        <v>8.6666666666666661</v>
      </c>
      <c r="F58" s="9" t="s">
        <v>12</v>
      </c>
      <c r="G58" s="9" t="s">
        <v>149</v>
      </c>
      <c r="H58" s="9" t="s">
        <v>150</v>
      </c>
      <c r="I58" s="9" t="s">
        <v>12</v>
      </c>
      <c r="J58" s="9" t="s">
        <v>86</v>
      </c>
      <c r="K58" s="9">
        <v>0</v>
      </c>
      <c r="L58" s="9">
        <v>0</v>
      </c>
      <c r="M58" s="9">
        <v>0</v>
      </c>
      <c r="N58" s="9">
        <v>5</v>
      </c>
      <c r="O58" s="9">
        <v>8</v>
      </c>
      <c r="P58" s="9">
        <v>13</v>
      </c>
      <c r="Q58" s="9">
        <v>0</v>
      </c>
      <c r="R58" s="9">
        <v>0</v>
      </c>
      <c r="S58" s="9">
        <v>0</v>
      </c>
    </row>
    <row r="59" spans="1:19" x14ac:dyDescent="0.2">
      <c r="A59" s="7" t="s">
        <v>151</v>
      </c>
      <c r="B59" s="8">
        <f t="shared" si="4"/>
        <v>0</v>
      </c>
      <c r="C59" s="8">
        <f t="shared" si="5"/>
        <v>8</v>
      </c>
      <c r="D59" s="8">
        <f t="shared" si="6"/>
        <v>0</v>
      </c>
      <c r="E59" s="8">
        <f t="shared" si="7"/>
        <v>8</v>
      </c>
      <c r="F59" s="7" t="s">
        <v>12</v>
      </c>
      <c r="G59" s="7" t="s">
        <v>152</v>
      </c>
      <c r="H59" s="7" t="s">
        <v>153</v>
      </c>
      <c r="I59" s="7" t="s">
        <v>12</v>
      </c>
      <c r="J59" s="7" t="s">
        <v>86</v>
      </c>
      <c r="K59" s="7">
        <v>0</v>
      </c>
      <c r="L59" s="7">
        <v>0</v>
      </c>
      <c r="M59" s="7">
        <v>0</v>
      </c>
      <c r="N59" s="7">
        <v>14</v>
      </c>
      <c r="O59" s="7">
        <v>3</v>
      </c>
      <c r="P59" s="7">
        <v>7</v>
      </c>
      <c r="Q59" s="7">
        <v>0</v>
      </c>
      <c r="R59" s="7">
        <v>0</v>
      </c>
      <c r="S59" s="7">
        <v>0</v>
      </c>
    </row>
    <row r="60" spans="1:19" x14ac:dyDescent="0.2">
      <c r="A60" s="5" t="s">
        <v>154</v>
      </c>
      <c r="B60" s="6">
        <f t="shared" si="4"/>
        <v>0</v>
      </c>
      <c r="C60" s="6">
        <f t="shared" si="5"/>
        <v>7.666666666666667</v>
      </c>
      <c r="D60" s="6">
        <f t="shared" si="6"/>
        <v>0</v>
      </c>
      <c r="E60" s="6">
        <f t="shared" si="7"/>
        <v>7.666666666666667</v>
      </c>
      <c r="F60" s="5" t="s">
        <v>12</v>
      </c>
      <c r="G60" s="5" t="s">
        <v>155</v>
      </c>
      <c r="H60" s="5" t="s">
        <v>156</v>
      </c>
      <c r="I60" s="5" t="s">
        <v>12</v>
      </c>
      <c r="J60" s="5" t="s">
        <v>86</v>
      </c>
      <c r="K60" s="5">
        <v>0</v>
      </c>
      <c r="L60" s="5">
        <v>0</v>
      </c>
      <c r="M60" s="5">
        <v>0</v>
      </c>
      <c r="N60" s="5">
        <v>1</v>
      </c>
      <c r="O60" s="5">
        <v>3</v>
      </c>
      <c r="P60" s="5">
        <v>19</v>
      </c>
      <c r="Q60" s="5">
        <v>0</v>
      </c>
      <c r="R60" s="5">
        <v>0</v>
      </c>
      <c r="S60" s="5">
        <v>0</v>
      </c>
    </row>
    <row r="61" spans="1:19" x14ac:dyDescent="0.2">
      <c r="A61" s="5" t="s">
        <v>157</v>
      </c>
      <c r="B61" s="6">
        <f t="shared" si="4"/>
        <v>0</v>
      </c>
      <c r="C61" s="6">
        <f t="shared" si="5"/>
        <v>7.333333333333333</v>
      </c>
      <c r="D61" s="6">
        <f t="shared" si="6"/>
        <v>0</v>
      </c>
      <c r="E61" s="6">
        <f t="shared" si="7"/>
        <v>7.333333333333333</v>
      </c>
      <c r="F61" s="5" t="s">
        <v>12</v>
      </c>
      <c r="G61" s="5" t="s">
        <v>158</v>
      </c>
      <c r="H61" s="5" t="s">
        <v>159</v>
      </c>
      <c r="I61" s="5" t="s">
        <v>12</v>
      </c>
      <c r="J61" s="5" t="s">
        <v>86</v>
      </c>
      <c r="K61" s="5">
        <v>0</v>
      </c>
      <c r="L61" s="5">
        <v>0</v>
      </c>
      <c r="M61" s="5">
        <v>0</v>
      </c>
      <c r="N61" s="5">
        <v>4</v>
      </c>
      <c r="O61" s="5">
        <v>5</v>
      </c>
      <c r="P61" s="5">
        <v>13</v>
      </c>
      <c r="Q61" s="5">
        <v>0</v>
      </c>
      <c r="R61" s="5">
        <v>0</v>
      </c>
      <c r="S61" s="5">
        <v>0</v>
      </c>
    </row>
    <row r="62" spans="1:19" x14ac:dyDescent="0.2">
      <c r="A62" s="5" t="s">
        <v>160</v>
      </c>
      <c r="B62" s="6">
        <f t="shared" si="4"/>
        <v>0</v>
      </c>
      <c r="C62" s="6">
        <f t="shared" si="5"/>
        <v>7.333333333333333</v>
      </c>
      <c r="D62" s="6">
        <f t="shared" si="6"/>
        <v>0</v>
      </c>
      <c r="E62" s="6">
        <f t="shared" si="7"/>
        <v>7.333333333333333</v>
      </c>
      <c r="F62" s="5" t="s">
        <v>12</v>
      </c>
      <c r="G62" s="5" t="s">
        <v>161</v>
      </c>
      <c r="H62" s="5" t="s">
        <v>159</v>
      </c>
      <c r="I62" s="5" t="s">
        <v>12</v>
      </c>
      <c r="J62" s="5" t="s">
        <v>86</v>
      </c>
      <c r="K62" s="5">
        <v>0</v>
      </c>
      <c r="L62" s="5">
        <v>0</v>
      </c>
      <c r="M62" s="5">
        <v>0</v>
      </c>
      <c r="N62" s="5">
        <v>1</v>
      </c>
      <c r="O62" s="5">
        <v>5</v>
      </c>
      <c r="P62" s="5">
        <v>16</v>
      </c>
      <c r="Q62" s="5">
        <v>0</v>
      </c>
      <c r="R62" s="5">
        <v>0</v>
      </c>
      <c r="S62" s="5">
        <v>0</v>
      </c>
    </row>
    <row r="63" spans="1:19" x14ac:dyDescent="0.2">
      <c r="A63" s="5" t="s">
        <v>162</v>
      </c>
      <c r="B63" s="6">
        <f t="shared" si="4"/>
        <v>0</v>
      </c>
      <c r="C63" s="6">
        <f t="shared" si="5"/>
        <v>6.333333333333333</v>
      </c>
      <c r="D63" s="6">
        <f t="shared" si="6"/>
        <v>0</v>
      </c>
      <c r="E63" s="6">
        <f t="shared" si="7"/>
        <v>6.333333333333333</v>
      </c>
      <c r="F63" s="5" t="s">
        <v>12</v>
      </c>
      <c r="G63" s="5" t="s">
        <v>163</v>
      </c>
      <c r="H63" s="5" t="s">
        <v>164</v>
      </c>
      <c r="I63" s="5" t="s">
        <v>12</v>
      </c>
      <c r="J63" s="5" t="s">
        <v>86</v>
      </c>
      <c r="K63" s="5">
        <v>0</v>
      </c>
      <c r="L63" s="5">
        <v>0</v>
      </c>
      <c r="M63" s="5">
        <v>0</v>
      </c>
      <c r="N63" s="5">
        <v>3</v>
      </c>
      <c r="O63" s="5">
        <v>1</v>
      </c>
      <c r="P63" s="5">
        <v>15</v>
      </c>
      <c r="Q63" s="5">
        <v>0</v>
      </c>
      <c r="R63" s="5">
        <v>0</v>
      </c>
      <c r="S63" s="5">
        <v>0</v>
      </c>
    </row>
    <row r="64" spans="1:19" s="11" customFormat="1" x14ac:dyDescent="0.2">
      <c r="A64" s="9" t="s">
        <v>165</v>
      </c>
      <c r="B64" s="10">
        <f t="shared" si="4"/>
        <v>0</v>
      </c>
      <c r="C64" s="10">
        <f t="shared" si="5"/>
        <v>5.666666666666667</v>
      </c>
      <c r="D64" s="10">
        <f t="shared" si="6"/>
        <v>0</v>
      </c>
      <c r="E64" s="10">
        <f t="shared" si="7"/>
        <v>5.666666666666667</v>
      </c>
      <c r="F64" s="9" t="s">
        <v>12</v>
      </c>
      <c r="G64" s="9" t="s">
        <v>166</v>
      </c>
      <c r="H64" s="9" t="s">
        <v>167</v>
      </c>
      <c r="I64" s="9" t="s">
        <v>12</v>
      </c>
      <c r="J64" s="9" t="s">
        <v>86</v>
      </c>
      <c r="K64" s="9">
        <v>0</v>
      </c>
      <c r="L64" s="9">
        <v>0</v>
      </c>
      <c r="M64" s="9">
        <v>0</v>
      </c>
      <c r="N64" s="9">
        <v>0</v>
      </c>
      <c r="O64" s="9">
        <v>5</v>
      </c>
      <c r="P64" s="9">
        <v>12</v>
      </c>
      <c r="Q64" s="9">
        <v>0</v>
      </c>
      <c r="R64" s="9">
        <v>0</v>
      </c>
      <c r="S64" s="9">
        <v>0</v>
      </c>
    </row>
    <row r="65" spans="1:19" x14ac:dyDescent="0.2">
      <c r="A65" s="5" t="s">
        <v>168</v>
      </c>
      <c r="B65" s="6">
        <f t="shared" si="4"/>
        <v>0.33333333333333331</v>
      </c>
      <c r="C65" s="6">
        <f t="shared" si="5"/>
        <v>5</v>
      </c>
      <c r="D65" s="6">
        <f t="shared" si="6"/>
        <v>6.25</v>
      </c>
      <c r="E65" s="6">
        <f t="shared" si="7"/>
        <v>5.333333333333333</v>
      </c>
      <c r="F65" s="5">
        <v>5.5000000000000003E-4</v>
      </c>
      <c r="G65" s="5" t="s">
        <v>169</v>
      </c>
      <c r="H65" s="5" t="s">
        <v>105</v>
      </c>
      <c r="I65" s="5">
        <v>5.5000000000000003E-4</v>
      </c>
      <c r="J65" s="5" t="s">
        <v>86</v>
      </c>
      <c r="K65" s="5">
        <v>0</v>
      </c>
      <c r="L65" s="5">
        <v>0</v>
      </c>
      <c r="M65" s="5">
        <v>1</v>
      </c>
      <c r="N65" s="5">
        <v>15</v>
      </c>
      <c r="O65" s="5">
        <v>0</v>
      </c>
      <c r="P65" s="5">
        <v>0</v>
      </c>
      <c r="Q65" s="5">
        <v>0</v>
      </c>
      <c r="R65" s="5">
        <v>0</v>
      </c>
      <c r="S65" s="5">
        <v>1</v>
      </c>
    </row>
    <row r="66" spans="1:19" x14ac:dyDescent="0.2">
      <c r="A66" s="5" t="s">
        <v>170</v>
      </c>
      <c r="B66" s="6">
        <f t="shared" si="4"/>
        <v>0</v>
      </c>
      <c r="C66" s="6">
        <f t="shared" si="5"/>
        <v>5.333333333333333</v>
      </c>
      <c r="D66" s="6">
        <f t="shared" si="6"/>
        <v>0</v>
      </c>
      <c r="E66" s="6">
        <f t="shared" si="7"/>
        <v>5.333333333333333</v>
      </c>
      <c r="F66" s="5" t="s">
        <v>12</v>
      </c>
      <c r="G66" s="5" t="s">
        <v>171</v>
      </c>
      <c r="H66" s="5" t="s">
        <v>105</v>
      </c>
      <c r="I66" s="5" t="s">
        <v>12</v>
      </c>
      <c r="J66" s="5" t="s">
        <v>86</v>
      </c>
      <c r="K66" s="5">
        <v>0</v>
      </c>
      <c r="L66" s="5">
        <v>0</v>
      </c>
      <c r="M66" s="5">
        <v>0</v>
      </c>
      <c r="N66" s="5">
        <v>4</v>
      </c>
      <c r="O66" s="5">
        <v>5</v>
      </c>
      <c r="P66" s="5">
        <v>7</v>
      </c>
      <c r="Q66" s="5">
        <v>0</v>
      </c>
      <c r="R66" s="5">
        <v>0</v>
      </c>
      <c r="S66" s="5">
        <v>0</v>
      </c>
    </row>
    <row r="67" spans="1:19" x14ac:dyDescent="0.2">
      <c r="A67" s="5" t="s">
        <v>172</v>
      </c>
      <c r="B67" s="6">
        <f t="shared" si="4"/>
        <v>0</v>
      </c>
      <c r="C67" s="6">
        <f t="shared" si="5"/>
        <v>5.333333333333333</v>
      </c>
      <c r="D67" s="6">
        <f t="shared" si="6"/>
        <v>0</v>
      </c>
      <c r="E67" s="6">
        <f t="shared" si="7"/>
        <v>5.333333333333333</v>
      </c>
      <c r="F67" s="5" t="s">
        <v>12</v>
      </c>
      <c r="G67" s="5" t="s">
        <v>173</v>
      </c>
      <c r="H67" s="5" t="s">
        <v>38</v>
      </c>
      <c r="I67" s="5" t="s">
        <v>12</v>
      </c>
      <c r="J67" s="5" t="s">
        <v>86</v>
      </c>
      <c r="K67" s="5">
        <v>0</v>
      </c>
      <c r="L67" s="5">
        <v>0</v>
      </c>
      <c r="M67" s="5">
        <v>0</v>
      </c>
      <c r="N67" s="5">
        <v>2</v>
      </c>
      <c r="O67" s="5">
        <v>4</v>
      </c>
      <c r="P67" s="5">
        <v>10</v>
      </c>
      <c r="Q67" s="5">
        <v>0</v>
      </c>
      <c r="R67" s="5">
        <v>0</v>
      </c>
      <c r="S67" s="5">
        <v>0</v>
      </c>
    </row>
    <row r="68" spans="1:19" x14ac:dyDescent="0.2">
      <c r="A68" s="5" t="s">
        <v>174</v>
      </c>
      <c r="B68" s="6">
        <f t="shared" si="4"/>
        <v>0</v>
      </c>
      <c r="C68" s="6">
        <f t="shared" si="5"/>
        <v>5</v>
      </c>
      <c r="D68" s="6">
        <f t="shared" si="6"/>
        <v>0</v>
      </c>
      <c r="E68" s="6">
        <f t="shared" si="7"/>
        <v>5</v>
      </c>
      <c r="F68" s="5" t="s">
        <v>12</v>
      </c>
      <c r="G68" s="5" t="s">
        <v>175</v>
      </c>
      <c r="H68" s="5" t="s">
        <v>176</v>
      </c>
      <c r="I68" s="5" t="s">
        <v>12</v>
      </c>
      <c r="J68" s="5" t="s">
        <v>86</v>
      </c>
      <c r="K68" s="5">
        <v>0</v>
      </c>
      <c r="L68" s="5">
        <v>0</v>
      </c>
      <c r="M68" s="5">
        <v>0</v>
      </c>
      <c r="N68" s="5">
        <v>2</v>
      </c>
      <c r="O68" s="5">
        <v>1</v>
      </c>
      <c r="P68" s="5">
        <v>12</v>
      </c>
      <c r="Q68" s="5">
        <v>0</v>
      </c>
      <c r="R68" s="5">
        <v>0</v>
      </c>
      <c r="S68" s="5">
        <v>0</v>
      </c>
    </row>
    <row r="69" spans="1:19" x14ac:dyDescent="0.2">
      <c r="A69" s="5" t="s">
        <v>177</v>
      </c>
      <c r="B69" s="6">
        <f t="shared" si="4"/>
        <v>0</v>
      </c>
      <c r="C69" s="6">
        <f t="shared" si="5"/>
        <v>4.666666666666667</v>
      </c>
      <c r="D69" s="6">
        <f t="shared" si="6"/>
        <v>0</v>
      </c>
      <c r="E69" s="6">
        <f t="shared" si="7"/>
        <v>4.666666666666667</v>
      </c>
      <c r="F69" s="5">
        <v>1.2999999999999999E-4</v>
      </c>
      <c r="G69" s="5" t="s">
        <v>178</v>
      </c>
      <c r="H69" s="5" t="s">
        <v>113</v>
      </c>
      <c r="I69" s="5">
        <v>1.2999999999999999E-4</v>
      </c>
      <c r="J69" s="5" t="s">
        <v>86</v>
      </c>
      <c r="K69" s="5">
        <v>0</v>
      </c>
      <c r="L69" s="5">
        <v>0</v>
      </c>
      <c r="M69" s="5">
        <v>0</v>
      </c>
      <c r="N69" s="5">
        <v>4</v>
      </c>
      <c r="O69" s="5">
        <v>1</v>
      </c>
      <c r="P69" s="5">
        <v>9</v>
      </c>
      <c r="Q69" s="5">
        <v>0</v>
      </c>
      <c r="R69" s="5">
        <v>0</v>
      </c>
      <c r="S69" s="5">
        <v>0</v>
      </c>
    </row>
    <row r="70" spans="1:19" x14ac:dyDescent="0.2">
      <c r="A70" s="5" t="s">
        <v>179</v>
      </c>
      <c r="B70" s="6">
        <f t="shared" si="4"/>
        <v>0</v>
      </c>
      <c r="C70" s="6">
        <f t="shared" si="5"/>
        <v>4.666666666666667</v>
      </c>
      <c r="D70" s="6">
        <f t="shared" si="6"/>
        <v>0</v>
      </c>
      <c r="E70" s="6">
        <f t="shared" si="7"/>
        <v>4.666666666666667</v>
      </c>
      <c r="F70" s="5">
        <v>1.2999999999999999E-4</v>
      </c>
      <c r="G70" s="5" t="s">
        <v>180</v>
      </c>
      <c r="H70" s="5" t="s">
        <v>181</v>
      </c>
      <c r="I70" s="5">
        <v>1.2999999999999999E-4</v>
      </c>
      <c r="J70" s="5" t="s">
        <v>86</v>
      </c>
      <c r="K70" s="5">
        <v>0</v>
      </c>
      <c r="L70" s="5">
        <v>0</v>
      </c>
      <c r="M70" s="5">
        <v>0</v>
      </c>
      <c r="N70" s="5">
        <v>2</v>
      </c>
      <c r="O70" s="5">
        <v>5</v>
      </c>
      <c r="P70" s="5">
        <v>7</v>
      </c>
      <c r="Q70" s="5">
        <v>0</v>
      </c>
      <c r="R70" s="5">
        <v>0</v>
      </c>
      <c r="S70" s="5">
        <v>0</v>
      </c>
    </row>
    <row r="71" spans="1:19" x14ac:dyDescent="0.2">
      <c r="A71" s="5" t="s">
        <v>182</v>
      </c>
      <c r="B71" s="6">
        <f t="shared" si="4"/>
        <v>0</v>
      </c>
      <c r="C71" s="6">
        <f t="shared" si="5"/>
        <v>4.333333333333333</v>
      </c>
      <c r="D71" s="6">
        <f t="shared" si="6"/>
        <v>0</v>
      </c>
      <c r="E71" s="6">
        <f t="shared" si="7"/>
        <v>4.333333333333333</v>
      </c>
      <c r="F71" s="5">
        <v>2.5000000000000001E-4</v>
      </c>
      <c r="G71" s="5" t="s">
        <v>183</v>
      </c>
      <c r="H71" s="5" t="s">
        <v>110</v>
      </c>
      <c r="I71" s="5">
        <v>2.5000000000000001E-4</v>
      </c>
      <c r="J71" s="5" t="s">
        <v>86</v>
      </c>
      <c r="K71" s="5">
        <v>0</v>
      </c>
      <c r="L71" s="5">
        <v>0</v>
      </c>
      <c r="M71" s="5">
        <v>0</v>
      </c>
      <c r="N71" s="5">
        <v>1</v>
      </c>
      <c r="O71" s="5">
        <v>6</v>
      </c>
      <c r="P71" s="5">
        <v>6</v>
      </c>
      <c r="Q71" s="5">
        <v>0</v>
      </c>
      <c r="R71" s="5">
        <v>0</v>
      </c>
      <c r="S71" s="5">
        <v>0</v>
      </c>
    </row>
    <row r="72" spans="1:19" x14ac:dyDescent="0.2">
      <c r="A72" s="5" t="s">
        <v>184</v>
      </c>
      <c r="B72" s="6">
        <f t="shared" si="4"/>
        <v>0</v>
      </c>
      <c r="C72" s="6">
        <f t="shared" si="5"/>
        <v>4.333333333333333</v>
      </c>
      <c r="D72" s="6">
        <f t="shared" si="6"/>
        <v>0</v>
      </c>
      <c r="E72" s="6">
        <f t="shared" si="7"/>
        <v>4.333333333333333</v>
      </c>
      <c r="F72" s="5">
        <v>2.5000000000000001E-4</v>
      </c>
      <c r="G72" s="5" t="s">
        <v>185</v>
      </c>
      <c r="H72" s="5" t="s">
        <v>142</v>
      </c>
      <c r="I72" s="5">
        <v>2.5000000000000001E-4</v>
      </c>
      <c r="J72" s="5" t="s">
        <v>86</v>
      </c>
      <c r="K72" s="5">
        <v>0</v>
      </c>
      <c r="L72" s="5">
        <v>0</v>
      </c>
      <c r="M72" s="5">
        <v>0</v>
      </c>
      <c r="N72" s="5">
        <v>0</v>
      </c>
      <c r="O72" s="5">
        <v>8</v>
      </c>
      <c r="P72" s="5">
        <v>5</v>
      </c>
      <c r="Q72" s="5">
        <v>0</v>
      </c>
      <c r="R72" s="5">
        <v>0</v>
      </c>
      <c r="S72" s="5">
        <v>0</v>
      </c>
    </row>
    <row r="73" spans="1:19" x14ac:dyDescent="0.2">
      <c r="A73" s="5" t="s">
        <v>186</v>
      </c>
      <c r="B73" s="6">
        <f t="shared" si="4"/>
        <v>0</v>
      </c>
      <c r="C73" s="6">
        <f t="shared" si="5"/>
        <v>4</v>
      </c>
      <c r="D73" s="6">
        <f t="shared" si="6"/>
        <v>0</v>
      </c>
      <c r="E73" s="6">
        <f t="shared" si="7"/>
        <v>4</v>
      </c>
      <c r="F73" s="5">
        <v>4.6999999999999999E-4</v>
      </c>
      <c r="G73" s="5" t="s">
        <v>187</v>
      </c>
      <c r="H73" s="5" t="s">
        <v>188</v>
      </c>
      <c r="I73" s="5">
        <v>4.6999999999999999E-4</v>
      </c>
      <c r="J73" s="5" t="s">
        <v>86</v>
      </c>
      <c r="K73" s="5">
        <v>0</v>
      </c>
      <c r="L73" s="5">
        <v>0</v>
      </c>
      <c r="M73" s="5">
        <v>0</v>
      </c>
      <c r="N73" s="5">
        <v>3</v>
      </c>
      <c r="O73" s="5">
        <v>1</v>
      </c>
      <c r="P73" s="5">
        <v>8</v>
      </c>
      <c r="Q73" s="5">
        <v>0</v>
      </c>
      <c r="R73" s="5">
        <v>0</v>
      </c>
      <c r="S73" s="5">
        <v>0</v>
      </c>
    </row>
    <row r="74" spans="1:19" x14ac:dyDescent="0.2">
      <c r="A74" s="5" t="s">
        <v>189</v>
      </c>
      <c r="B74" s="6">
        <f t="shared" si="4"/>
        <v>0</v>
      </c>
      <c r="C74" s="6">
        <f t="shared" si="5"/>
        <v>3.3333333333333335</v>
      </c>
      <c r="D74" s="6">
        <f t="shared" si="6"/>
        <v>0</v>
      </c>
      <c r="E74" s="6">
        <f t="shared" si="7"/>
        <v>3.3333333333333335</v>
      </c>
      <c r="F74" s="5">
        <v>1.6999999999999999E-3</v>
      </c>
      <c r="G74" s="5" t="s">
        <v>190</v>
      </c>
      <c r="H74" s="5" t="s">
        <v>191</v>
      </c>
      <c r="I74" s="5">
        <v>1.6999999999999999E-3</v>
      </c>
      <c r="J74" s="5" t="s">
        <v>86</v>
      </c>
      <c r="K74" s="5">
        <v>0</v>
      </c>
      <c r="L74" s="5">
        <v>0</v>
      </c>
      <c r="M74" s="5">
        <v>0</v>
      </c>
      <c r="N74" s="5">
        <v>0</v>
      </c>
      <c r="O74" s="5">
        <v>1</v>
      </c>
      <c r="P74" s="5">
        <v>9</v>
      </c>
      <c r="Q74" s="5">
        <v>0</v>
      </c>
      <c r="R74" s="5">
        <v>0</v>
      </c>
      <c r="S74" s="5">
        <v>0</v>
      </c>
    </row>
    <row r="75" spans="1:19" x14ac:dyDescent="0.2">
      <c r="A75" s="5" t="s">
        <v>192</v>
      </c>
      <c r="B75" s="6">
        <f t="shared" si="4"/>
        <v>0</v>
      </c>
      <c r="C75" s="6">
        <f t="shared" si="5"/>
        <v>3.3333333333333335</v>
      </c>
      <c r="D75" s="6">
        <f t="shared" si="6"/>
        <v>0</v>
      </c>
      <c r="E75" s="6">
        <f t="shared" si="7"/>
        <v>3.3333333333333335</v>
      </c>
      <c r="F75" s="5">
        <v>1.6999999999999999E-3</v>
      </c>
      <c r="G75" s="5" t="s">
        <v>193</v>
      </c>
      <c r="H75" s="5" t="s">
        <v>119</v>
      </c>
      <c r="I75" s="5">
        <v>1.6999999999999999E-3</v>
      </c>
      <c r="J75" s="5" t="s">
        <v>86</v>
      </c>
      <c r="K75" s="5">
        <v>0</v>
      </c>
      <c r="L75" s="5">
        <v>0</v>
      </c>
      <c r="M75" s="5">
        <v>0</v>
      </c>
      <c r="N75" s="5">
        <v>2</v>
      </c>
      <c r="O75" s="5">
        <v>5</v>
      </c>
      <c r="P75" s="5">
        <v>3</v>
      </c>
      <c r="Q75" s="5">
        <v>0</v>
      </c>
      <c r="R75" s="5">
        <v>0</v>
      </c>
      <c r="S75" s="5">
        <v>0</v>
      </c>
    </row>
    <row r="76" spans="1:19" x14ac:dyDescent="0.2">
      <c r="A76" s="5" t="s">
        <v>194</v>
      </c>
      <c r="B76" s="6">
        <f t="shared" si="4"/>
        <v>0</v>
      </c>
      <c r="C76" s="6">
        <f t="shared" si="5"/>
        <v>3.3333333333333335</v>
      </c>
      <c r="D76" s="6">
        <f t="shared" si="6"/>
        <v>0</v>
      </c>
      <c r="E76" s="6">
        <f t="shared" si="7"/>
        <v>3.3333333333333335</v>
      </c>
      <c r="F76" s="5">
        <v>1.6999999999999999E-3</v>
      </c>
      <c r="G76" s="5" t="s">
        <v>195</v>
      </c>
      <c r="H76" s="5" t="s">
        <v>196</v>
      </c>
      <c r="I76" s="5">
        <v>1.6999999999999999E-3</v>
      </c>
      <c r="J76" s="5" t="s">
        <v>86</v>
      </c>
      <c r="K76" s="5">
        <v>0</v>
      </c>
      <c r="L76" s="5">
        <v>0</v>
      </c>
      <c r="M76" s="5">
        <v>0</v>
      </c>
      <c r="N76" s="5">
        <v>4</v>
      </c>
      <c r="O76" s="5">
        <v>0</v>
      </c>
      <c r="P76" s="5">
        <v>6</v>
      </c>
      <c r="Q76" s="5">
        <v>0</v>
      </c>
      <c r="R76" s="5">
        <v>0</v>
      </c>
      <c r="S76" s="5">
        <v>0</v>
      </c>
    </row>
    <row r="77" spans="1:19" x14ac:dyDescent="0.2">
      <c r="A77" s="5" t="s">
        <v>197</v>
      </c>
      <c r="B77" s="6">
        <f t="shared" si="4"/>
        <v>0</v>
      </c>
      <c r="C77" s="6">
        <f t="shared" si="5"/>
        <v>3.3333333333333335</v>
      </c>
      <c r="D77" s="6">
        <f t="shared" si="6"/>
        <v>0</v>
      </c>
      <c r="E77" s="6">
        <f t="shared" si="7"/>
        <v>3.3333333333333335</v>
      </c>
      <c r="F77" s="5">
        <v>1.6999999999999999E-3</v>
      </c>
      <c r="G77" s="5" t="s">
        <v>198</v>
      </c>
      <c r="H77" s="5" t="s">
        <v>191</v>
      </c>
      <c r="I77" s="5">
        <v>1.6999999999999999E-3</v>
      </c>
      <c r="J77" s="5" t="s">
        <v>86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10</v>
      </c>
      <c r="Q77" s="5">
        <v>0</v>
      </c>
      <c r="R77" s="5">
        <v>0</v>
      </c>
      <c r="S77" s="5">
        <v>0</v>
      </c>
    </row>
    <row r="78" spans="1:19" x14ac:dyDescent="0.2">
      <c r="A78" s="5" t="s">
        <v>199</v>
      </c>
      <c r="B78" s="6">
        <f t="shared" si="4"/>
        <v>0</v>
      </c>
      <c r="C78" s="6">
        <f t="shared" si="5"/>
        <v>3.3333333333333335</v>
      </c>
      <c r="D78" s="6">
        <f t="shared" si="6"/>
        <v>0</v>
      </c>
      <c r="E78" s="6">
        <f t="shared" si="7"/>
        <v>3.3333333333333335</v>
      </c>
      <c r="F78" s="5">
        <v>1.6999999999999999E-3</v>
      </c>
      <c r="G78" s="5" t="s">
        <v>200</v>
      </c>
      <c r="H78" s="5" t="s">
        <v>201</v>
      </c>
      <c r="I78" s="5">
        <v>1.6999999999999999E-3</v>
      </c>
      <c r="J78" s="5" t="s">
        <v>86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10</v>
      </c>
      <c r="Q78" s="5">
        <v>0</v>
      </c>
      <c r="R78" s="5">
        <v>0</v>
      </c>
      <c r="S78" s="5">
        <v>0</v>
      </c>
    </row>
    <row r="79" spans="1:19" x14ac:dyDescent="0.2">
      <c r="A79" s="5" t="s">
        <v>202</v>
      </c>
      <c r="B79" s="6">
        <f t="shared" si="4"/>
        <v>0.33333333333333331</v>
      </c>
      <c r="C79" s="6">
        <f t="shared" si="5"/>
        <v>2.3333333333333335</v>
      </c>
      <c r="D79" s="6">
        <f t="shared" si="6"/>
        <v>12.499999999999998</v>
      </c>
      <c r="E79" s="6">
        <f t="shared" si="7"/>
        <v>2.666666666666667</v>
      </c>
      <c r="F79" s="5">
        <v>4.9000000000000002E-2</v>
      </c>
      <c r="G79" s="5" t="s">
        <v>203</v>
      </c>
      <c r="H79" s="5" t="s">
        <v>204</v>
      </c>
      <c r="I79" s="5">
        <v>4.9000000000000002E-2</v>
      </c>
      <c r="J79" s="5" t="s">
        <v>86</v>
      </c>
      <c r="K79" s="5">
        <v>0</v>
      </c>
      <c r="L79" s="5">
        <v>0</v>
      </c>
      <c r="M79" s="5">
        <v>1</v>
      </c>
      <c r="N79" s="5">
        <v>2</v>
      </c>
      <c r="O79" s="5">
        <v>0</v>
      </c>
      <c r="P79" s="5">
        <v>5</v>
      </c>
      <c r="Q79" s="5">
        <v>0</v>
      </c>
      <c r="R79" s="5">
        <v>0</v>
      </c>
      <c r="S79" s="5">
        <v>0</v>
      </c>
    </row>
    <row r="80" spans="1:19" x14ac:dyDescent="0.2">
      <c r="A80" s="5" t="s">
        <v>205</v>
      </c>
      <c r="B80" s="6">
        <f t="shared" si="4"/>
        <v>0.33333333333333331</v>
      </c>
      <c r="C80" s="6">
        <f t="shared" si="5"/>
        <v>2.3333333333333335</v>
      </c>
      <c r="D80" s="6">
        <f t="shared" si="6"/>
        <v>12.499999999999998</v>
      </c>
      <c r="E80" s="6">
        <f t="shared" si="7"/>
        <v>2.666666666666667</v>
      </c>
      <c r="F80" s="5">
        <v>4.9000000000000002E-2</v>
      </c>
      <c r="G80" s="5" t="s">
        <v>206</v>
      </c>
      <c r="H80" s="5" t="s">
        <v>196</v>
      </c>
      <c r="I80" s="5">
        <v>4.9000000000000002E-2</v>
      </c>
      <c r="J80" s="5" t="s">
        <v>86</v>
      </c>
      <c r="K80" s="5">
        <v>1</v>
      </c>
      <c r="L80" s="5">
        <v>0</v>
      </c>
      <c r="M80" s="5">
        <v>0</v>
      </c>
      <c r="N80" s="5">
        <v>3</v>
      </c>
      <c r="O80" s="5">
        <v>0</v>
      </c>
      <c r="P80" s="5">
        <v>4</v>
      </c>
      <c r="Q80" s="5">
        <v>0</v>
      </c>
      <c r="R80" s="5">
        <v>0</v>
      </c>
      <c r="S80" s="5">
        <v>0</v>
      </c>
    </row>
    <row r="81" spans="1:19" s="11" customFormat="1" x14ac:dyDescent="0.2">
      <c r="A81" s="9" t="s">
        <v>207</v>
      </c>
      <c r="B81" s="10">
        <f t="shared" si="4"/>
        <v>0</v>
      </c>
      <c r="C81" s="10">
        <f t="shared" si="5"/>
        <v>2.6666666666666665</v>
      </c>
      <c r="D81" s="10">
        <f t="shared" si="6"/>
        <v>0</v>
      </c>
      <c r="E81" s="10">
        <f t="shared" si="7"/>
        <v>2.6666666666666665</v>
      </c>
      <c r="F81" s="9">
        <v>6.0000000000000001E-3</v>
      </c>
      <c r="G81" s="9" t="s">
        <v>208</v>
      </c>
      <c r="H81" s="9" t="s">
        <v>181</v>
      </c>
      <c r="I81" s="9">
        <v>6.0000000000000001E-3</v>
      </c>
      <c r="J81" s="9" t="s">
        <v>86</v>
      </c>
      <c r="K81" s="9">
        <v>0</v>
      </c>
      <c r="L81" s="9">
        <v>0</v>
      </c>
      <c r="M81" s="9">
        <v>0</v>
      </c>
      <c r="N81" s="9">
        <v>2</v>
      </c>
      <c r="O81" s="9">
        <v>1</v>
      </c>
      <c r="P81" s="9">
        <v>5</v>
      </c>
      <c r="Q81" s="9">
        <v>0</v>
      </c>
      <c r="R81" s="9">
        <v>0</v>
      </c>
      <c r="S81" s="9">
        <v>0</v>
      </c>
    </row>
    <row r="82" spans="1:19" x14ac:dyDescent="0.2">
      <c r="A82" s="5" t="s">
        <v>209</v>
      </c>
      <c r="B82" s="6">
        <f t="shared" si="4"/>
        <v>0</v>
      </c>
      <c r="C82" s="6">
        <f t="shared" si="5"/>
        <v>2.6666666666666665</v>
      </c>
      <c r="D82" s="6">
        <f t="shared" si="6"/>
        <v>0</v>
      </c>
      <c r="E82" s="6">
        <f t="shared" si="7"/>
        <v>2.6666666666666665</v>
      </c>
      <c r="F82" s="5">
        <v>6.0000000000000001E-3</v>
      </c>
      <c r="G82" s="5" t="s">
        <v>210</v>
      </c>
      <c r="H82" s="5" t="s">
        <v>211</v>
      </c>
      <c r="I82" s="5">
        <v>6.0000000000000001E-3</v>
      </c>
      <c r="J82" s="5" t="s">
        <v>86</v>
      </c>
      <c r="K82" s="5">
        <v>0</v>
      </c>
      <c r="L82" s="5">
        <v>0</v>
      </c>
      <c r="M82" s="5">
        <v>0</v>
      </c>
      <c r="N82" s="5">
        <v>4</v>
      </c>
      <c r="O82" s="5">
        <v>2</v>
      </c>
      <c r="P82" s="5">
        <v>2</v>
      </c>
      <c r="Q82" s="5">
        <v>0</v>
      </c>
      <c r="R82" s="5">
        <v>0</v>
      </c>
      <c r="S82" s="5">
        <v>0</v>
      </c>
    </row>
    <row r="83" spans="1:19" x14ac:dyDescent="0.2">
      <c r="A83" s="5" t="s">
        <v>212</v>
      </c>
      <c r="B83" s="6">
        <f t="shared" si="4"/>
        <v>0</v>
      </c>
      <c r="C83" s="6">
        <f t="shared" si="5"/>
        <v>2.6666666666666665</v>
      </c>
      <c r="D83" s="6">
        <f t="shared" si="6"/>
        <v>0</v>
      </c>
      <c r="E83" s="6">
        <f t="shared" si="7"/>
        <v>2.6666666666666665</v>
      </c>
      <c r="F83" s="5">
        <v>6.0000000000000001E-3</v>
      </c>
      <c r="G83" s="5" t="s">
        <v>213</v>
      </c>
      <c r="H83" s="5" t="s">
        <v>137</v>
      </c>
      <c r="I83" s="5">
        <v>6.0000000000000001E-3</v>
      </c>
      <c r="J83" s="5" t="s">
        <v>86</v>
      </c>
      <c r="K83" s="5">
        <v>0</v>
      </c>
      <c r="L83" s="5">
        <v>0</v>
      </c>
      <c r="M83" s="5">
        <v>0</v>
      </c>
      <c r="N83" s="5">
        <v>0</v>
      </c>
      <c r="O83" s="5">
        <v>2</v>
      </c>
      <c r="P83" s="5">
        <v>6</v>
      </c>
      <c r="Q83" s="5">
        <v>0</v>
      </c>
      <c r="R83" s="5">
        <v>0</v>
      </c>
      <c r="S83" s="5">
        <v>0</v>
      </c>
    </row>
    <row r="84" spans="1:19" x14ac:dyDescent="0.2">
      <c r="A84" s="5" t="s">
        <v>214</v>
      </c>
      <c r="B84" s="6">
        <f t="shared" si="4"/>
        <v>0</v>
      </c>
      <c r="C84" s="6">
        <f t="shared" si="5"/>
        <v>2.3333333333333335</v>
      </c>
      <c r="D84" s="6">
        <f t="shared" si="6"/>
        <v>0</v>
      </c>
      <c r="E84" s="6">
        <f t="shared" si="7"/>
        <v>2.3333333333333335</v>
      </c>
      <c r="F84" s="5">
        <v>1.0999999999999999E-2</v>
      </c>
      <c r="G84" s="5" t="s">
        <v>215</v>
      </c>
      <c r="H84" s="5" t="s">
        <v>216</v>
      </c>
      <c r="I84" s="5">
        <v>1.0999999999999999E-2</v>
      </c>
      <c r="J84" s="5" t="s">
        <v>86</v>
      </c>
      <c r="K84" s="5">
        <v>0</v>
      </c>
      <c r="L84" s="5">
        <v>0</v>
      </c>
      <c r="M84" s="5">
        <v>0</v>
      </c>
      <c r="N84" s="5">
        <v>1</v>
      </c>
      <c r="O84" s="5">
        <v>1</v>
      </c>
      <c r="P84" s="5">
        <v>5</v>
      </c>
      <c r="Q84" s="5">
        <v>0</v>
      </c>
      <c r="R84" s="5">
        <v>0</v>
      </c>
      <c r="S84" s="5">
        <v>0</v>
      </c>
    </row>
    <row r="85" spans="1:19" x14ac:dyDescent="0.2">
      <c r="A85" s="5" t="s">
        <v>217</v>
      </c>
      <c r="B85" s="6">
        <f t="shared" si="4"/>
        <v>0</v>
      </c>
      <c r="C85" s="6">
        <f t="shared" si="5"/>
        <v>2</v>
      </c>
      <c r="D85" s="6">
        <f t="shared" si="6"/>
        <v>0</v>
      </c>
      <c r="E85" s="6">
        <f t="shared" si="7"/>
        <v>2</v>
      </c>
      <c r="F85" s="5">
        <v>2.1999999999999999E-2</v>
      </c>
      <c r="G85" s="5" t="s">
        <v>218</v>
      </c>
      <c r="H85" s="5" t="s">
        <v>181</v>
      </c>
      <c r="I85" s="5">
        <v>2.1999999999999999E-2</v>
      </c>
      <c r="J85" s="5" t="s">
        <v>86</v>
      </c>
      <c r="K85" s="5">
        <v>0</v>
      </c>
      <c r="L85" s="5">
        <v>0</v>
      </c>
      <c r="M85" s="5">
        <v>0</v>
      </c>
      <c r="N85" s="5">
        <v>1</v>
      </c>
      <c r="O85" s="5">
        <v>1</v>
      </c>
      <c r="P85" s="5">
        <v>4</v>
      </c>
      <c r="Q85" s="5">
        <v>0</v>
      </c>
      <c r="R85" s="5">
        <v>0</v>
      </c>
      <c r="S85" s="5">
        <v>0</v>
      </c>
    </row>
    <row r="86" spans="1:19" x14ac:dyDescent="0.2">
      <c r="A86" s="5" t="s">
        <v>219</v>
      </c>
      <c r="B86" s="6">
        <f t="shared" si="4"/>
        <v>0</v>
      </c>
      <c r="C86" s="6">
        <f t="shared" si="5"/>
        <v>2</v>
      </c>
      <c r="D86" s="6">
        <f t="shared" si="6"/>
        <v>0</v>
      </c>
      <c r="E86" s="6">
        <f t="shared" si="7"/>
        <v>2</v>
      </c>
      <c r="F86" s="5">
        <v>2.1999999999999999E-2</v>
      </c>
      <c r="G86" s="5" t="s">
        <v>220</v>
      </c>
      <c r="H86" s="5" t="s">
        <v>216</v>
      </c>
      <c r="I86" s="5">
        <v>2.1999999999999999E-2</v>
      </c>
      <c r="J86" s="5" t="s">
        <v>86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6</v>
      </c>
      <c r="Q86" s="5">
        <v>0</v>
      </c>
      <c r="R86" s="5">
        <v>0</v>
      </c>
      <c r="S86" s="5">
        <v>0</v>
      </c>
    </row>
    <row r="87" spans="1:19" x14ac:dyDescent="0.2">
      <c r="A87" s="5" t="s">
        <v>221</v>
      </c>
      <c r="B87" s="6">
        <f t="shared" si="4"/>
        <v>0</v>
      </c>
      <c r="C87" s="6">
        <f t="shared" si="5"/>
        <v>2</v>
      </c>
      <c r="D87" s="6">
        <f t="shared" si="6"/>
        <v>0</v>
      </c>
      <c r="E87" s="6">
        <f t="shared" si="7"/>
        <v>2</v>
      </c>
      <c r="F87" s="5">
        <v>2.1999999999999999E-2</v>
      </c>
      <c r="G87" s="5" t="s">
        <v>222</v>
      </c>
      <c r="H87" s="5" t="s">
        <v>159</v>
      </c>
      <c r="I87" s="5">
        <v>2.1999999999999999E-2</v>
      </c>
      <c r="J87" s="5" t="s">
        <v>86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6</v>
      </c>
      <c r="Q87" s="5">
        <v>0</v>
      </c>
      <c r="R87" s="5">
        <v>0</v>
      </c>
      <c r="S87" s="5">
        <v>0</v>
      </c>
    </row>
    <row r="88" spans="1:19" x14ac:dyDescent="0.2">
      <c r="A88" s="5" t="s">
        <v>223</v>
      </c>
      <c r="B88" s="6">
        <f t="shared" si="4"/>
        <v>0</v>
      </c>
      <c r="C88" s="6">
        <f t="shared" si="5"/>
        <v>1.6666666666666667</v>
      </c>
      <c r="D88" s="6">
        <f t="shared" si="6"/>
        <v>0</v>
      </c>
      <c r="E88" s="6">
        <f t="shared" si="7"/>
        <v>1.6666666666666667</v>
      </c>
      <c r="F88" s="5">
        <v>4.1000000000000002E-2</v>
      </c>
      <c r="G88" s="5" t="s">
        <v>224</v>
      </c>
      <c r="H88" s="5" t="s">
        <v>225</v>
      </c>
      <c r="I88" s="5">
        <v>4.1000000000000002E-2</v>
      </c>
      <c r="J88" s="5" t="s">
        <v>86</v>
      </c>
      <c r="K88" s="5">
        <v>0</v>
      </c>
      <c r="L88" s="5">
        <v>0</v>
      </c>
      <c r="M88" s="5">
        <v>0</v>
      </c>
      <c r="N88" s="5">
        <v>4</v>
      </c>
      <c r="O88" s="5">
        <v>0</v>
      </c>
      <c r="P88" s="5">
        <v>1</v>
      </c>
      <c r="Q88" s="5">
        <v>0</v>
      </c>
      <c r="R88" s="5">
        <v>0</v>
      </c>
      <c r="S88" s="5">
        <v>0</v>
      </c>
    </row>
    <row r="89" spans="1:19" x14ac:dyDescent="0.2">
      <c r="A89" s="5" t="s">
        <v>226</v>
      </c>
      <c r="B89" s="6">
        <f t="shared" si="4"/>
        <v>0</v>
      </c>
      <c r="C89" s="6">
        <f t="shared" si="5"/>
        <v>1.6666666666666667</v>
      </c>
      <c r="D89" s="6">
        <f t="shared" si="6"/>
        <v>0</v>
      </c>
      <c r="E89" s="6">
        <f t="shared" si="7"/>
        <v>1.6666666666666667</v>
      </c>
      <c r="F89" s="5">
        <v>4.1000000000000002E-2</v>
      </c>
      <c r="G89" s="5" t="s">
        <v>227</v>
      </c>
      <c r="H89" s="5" t="s">
        <v>228</v>
      </c>
      <c r="I89" s="5">
        <v>4.1000000000000002E-2</v>
      </c>
      <c r="J89" s="5" t="s">
        <v>86</v>
      </c>
      <c r="K89" s="5">
        <v>0</v>
      </c>
      <c r="L89" s="5">
        <v>0</v>
      </c>
      <c r="M89" s="5">
        <v>0</v>
      </c>
      <c r="N89" s="5">
        <v>0</v>
      </c>
      <c r="O89" s="5">
        <v>1</v>
      </c>
      <c r="P89" s="5">
        <v>4</v>
      </c>
      <c r="Q89" s="5">
        <v>0</v>
      </c>
      <c r="R89" s="5">
        <v>0</v>
      </c>
      <c r="S89" s="5">
        <v>0</v>
      </c>
    </row>
    <row r="90" spans="1:19" x14ac:dyDescent="0.2">
      <c r="A90" s="5" t="s">
        <v>229</v>
      </c>
      <c r="B90" s="6">
        <f t="shared" si="4"/>
        <v>0</v>
      </c>
      <c r="C90" s="6">
        <f t="shared" si="5"/>
        <v>1.6666666666666667</v>
      </c>
      <c r="D90" s="6">
        <f t="shared" si="6"/>
        <v>0</v>
      </c>
      <c r="E90" s="6">
        <f t="shared" si="7"/>
        <v>1.6666666666666667</v>
      </c>
      <c r="F90" s="5">
        <v>4.1000000000000002E-2</v>
      </c>
      <c r="G90" s="5" t="s">
        <v>230</v>
      </c>
      <c r="H90" s="5" t="s">
        <v>231</v>
      </c>
      <c r="I90" s="5">
        <v>4.1000000000000002E-2</v>
      </c>
      <c r="J90" s="5" t="s">
        <v>86</v>
      </c>
      <c r="K90" s="5">
        <v>0</v>
      </c>
      <c r="L90" s="5">
        <v>0</v>
      </c>
      <c r="M90" s="5">
        <v>0</v>
      </c>
      <c r="N90" s="5">
        <v>1</v>
      </c>
      <c r="O90" s="5">
        <v>0</v>
      </c>
      <c r="P90" s="5">
        <v>4</v>
      </c>
      <c r="Q90" s="5">
        <v>0</v>
      </c>
      <c r="R90" s="5">
        <v>0</v>
      </c>
      <c r="S90" s="5">
        <v>0</v>
      </c>
    </row>
    <row r="91" spans="1:19" x14ac:dyDescent="0.2">
      <c r="A91" s="5" t="s">
        <v>232</v>
      </c>
      <c r="B91" s="6">
        <f t="shared" si="4"/>
        <v>0</v>
      </c>
      <c r="C91" s="6">
        <f t="shared" si="5"/>
        <v>1.6666666666666667</v>
      </c>
      <c r="D91" s="6">
        <f t="shared" si="6"/>
        <v>0</v>
      </c>
      <c r="E91" s="6">
        <f t="shared" si="7"/>
        <v>1.6666666666666667</v>
      </c>
      <c r="F91" s="5">
        <v>4.1000000000000002E-2</v>
      </c>
      <c r="G91" s="5" t="s">
        <v>233</v>
      </c>
      <c r="H91" s="5" t="s">
        <v>234</v>
      </c>
      <c r="I91" s="5">
        <v>4.1000000000000002E-2</v>
      </c>
      <c r="J91" s="5" t="s">
        <v>86</v>
      </c>
      <c r="K91" s="5">
        <v>0</v>
      </c>
      <c r="L91" s="5">
        <v>0</v>
      </c>
      <c r="M91" s="5">
        <v>0</v>
      </c>
      <c r="N91" s="5">
        <v>0</v>
      </c>
      <c r="O91" s="5">
        <v>1</v>
      </c>
      <c r="P91" s="5">
        <v>4</v>
      </c>
      <c r="Q91" s="5">
        <v>0</v>
      </c>
      <c r="R91" s="5">
        <v>0</v>
      </c>
      <c r="S91" s="5">
        <v>0</v>
      </c>
    </row>
    <row r="92" spans="1:19" x14ac:dyDescent="0.2">
      <c r="A92" s="5" t="s">
        <v>235</v>
      </c>
      <c r="B92" s="6">
        <f t="shared" si="4"/>
        <v>0</v>
      </c>
      <c r="C92" s="6">
        <f t="shared" si="5"/>
        <v>1.6666666666666667</v>
      </c>
      <c r="D92" s="6">
        <f t="shared" si="6"/>
        <v>0</v>
      </c>
      <c r="E92" s="6">
        <f t="shared" si="7"/>
        <v>1.6666666666666667</v>
      </c>
      <c r="F92" s="5">
        <v>4.1000000000000002E-2</v>
      </c>
      <c r="G92" s="5" t="s">
        <v>236</v>
      </c>
      <c r="H92" s="5" t="s">
        <v>38</v>
      </c>
      <c r="I92" s="5">
        <v>4.1000000000000002E-2</v>
      </c>
      <c r="J92" s="5" t="s">
        <v>86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5</v>
      </c>
      <c r="Q92" s="5">
        <v>0</v>
      </c>
      <c r="R92" s="5">
        <v>0</v>
      </c>
      <c r="S92" s="5">
        <v>0</v>
      </c>
    </row>
    <row r="93" spans="1:19" x14ac:dyDescent="0.2">
      <c r="A93" s="5" t="s">
        <v>237</v>
      </c>
      <c r="B93" s="6">
        <f t="shared" si="4"/>
        <v>0</v>
      </c>
      <c r="C93" s="6">
        <f t="shared" si="5"/>
        <v>1.6666666666666667</v>
      </c>
      <c r="D93" s="6">
        <f t="shared" si="6"/>
        <v>0</v>
      </c>
      <c r="E93" s="6">
        <f t="shared" si="7"/>
        <v>1.6666666666666667</v>
      </c>
      <c r="F93" s="5">
        <v>4.1000000000000002E-2</v>
      </c>
      <c r="G93" s="5" t="s">
        <v>238</v>
      </c>
      <c r="H93" s="5" t="s">
        <v>239</v>
      </c>
      <c r="I93" s="5">
        <v>4.1000000000000002E-2</v>
      </c>
      <c r="J93" s="5" t="s">
        <v>86</v>
      </c>
      <c r="K93" s="5">
        <v>0</v>
      </c>
      <c r="L93" s="5">
        <v>0</v>
      </c>
      <c r="M93" s="5">
        <v>0</v>
      </c>
      <c r="N93" s="5">
        <v>5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</row>
    <row r="94" spans="1:19" x14ac:dyDescent="0.2">
      <c r="A94" s="5" t="s">
        <v>240</v>
      </c>
      <c r="B94" s="6">
        <f t="shared" si="4"/>
        <v>0</v>
      </c>
      <c r="C94" s="6">
        <f t="shared" si="5"/>
        <v>1.3333333333333333</v>
      </c>
      <c r="D94" s="6">
        <f t="shared" si="6"/>
        <v>0</v>
      </c>
      <c r="E94" s="6">
        <f t="shared" si="7"/>
        <v>1.3333333333333333</v>
      </c>
      <c r="F94" s="5">
        <v>7.8E-2</v>
      </c>
      <c r="G94" s="5" t="s">
        <v>241</v>
      </c>
      <c r="H94" s="5" t="s">
        <v>242</v>
      </c>
      <c r="I94" s="5">
        <v>7.8E-2</v>
      </c>
      <c r="J94" s="5" t="s">
        <v>86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4</v>
      </c>
      <c r="Q94" s="5">
        <v>0</v>
      </c>
      <c r="R94" s="5">
        <v>0</v>
      </c>
      <c r="S94" s="5">
        <v>0</v>
      </c>
    </row>
    <row r="95" spans="1:19" x14ac:dyDescent="0.2">
      <c r="A95" s="5"/>
      <c r="B95" s="6"/>
      <c r="C95" s="6"/>
      <c r="D95" s="6"/>
      <c r="E95" s="6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</row>
    <row r="96" spans="1:19" x14ac:dyDescent="0.2">
      <c r="A96" s="5" t="s">
        <v>243</v>
      </c>
      <c r="B96" s="6">
        <f t="shared" ref="B96:B100" si="8">AVERAGE(K96:M96)</f>
        <v>4.333333333333333</v>
      </c>
      <c r="C96" s="6">
        <f t="shared" ref="C96:C100" si="9">AVERAGE(N96:P96)</f>
        <v>7</v>
      </c>
      <c r="D96" s="6">
        <f t="shared" ref="D96:D100" si="10">B96/E96*100</f>
        <v>38.235294117647065</v>
      </c>
      <c r="E96" s="6">
        <f t="shared" ref="E96:E100" si="11">B96+C96</f>
        <v>11.333333333333332</v>
      </c>
      <c r="F96" s="5">
        <v>0.19</v>
      </c>
      <c r="G96" s="5" t="s">
        <v>244</v>
      </c>
      <c r="H96" s="5" t="s">
        <v>245</v>
      </c>
      <c r="I96" s="5">
        <v>0.19</v>
      </c>
      <c r="J96" s="5" t="s">
        <v>246</v>
      </c>
      <c r="K96" s="5">
        <v>0</v>
      </c>
      <c r="L96" s="5">
        <v>3</v>
      </c>
      <c r="M96" s="5">
        <v>10</v>
      </c>
      <c r="N96" s="5">
        <v>3</v>
      </c>
      <c r="O96" s="5">
        <v>5</v>
      </c>
      <c r="P96" s="5">
        <v>13</v>
      </c>
      <c r="Q96" s="5">
        <v>0</v>
      </c>
      <c r="R96" s="5">
        <v>0</v>
      </c>
      <c r="S96" s="5">
        <v>0</v>
      </c>
    </row>
    <row r="97" spans="1:19" x14ac:dyDescent="0.2">
      <c r="A97" s="5" t="s">
        <v>247</v>
      </c>
      <c r="B97" s="6">
        <f t="shared" si="8"/>
        <v>1.6666666666666667</v>
      </c>
      <c r="C97" s="6">
        <f t="shared" si="9"/>
        <v>1</v>
      </c>
      <c r="D97" s="6">
        <f t="shared" si="10"/>
        <v>62.5</v>
      </c>
      <c r="E97" s="6">
        <f t="shared" si="11"/>
        <v>2.666666666666667</v>
      </c>
      <c r="F97" s="5">
        <v>0.3</v>
      </c>
      <c r="G97" s="5" t="s">
        <v>248</v>
      </c>
      <c r="H97" s="5" t="s">
        <v>249</v>
      </c>
      <c r="I97" s="5">
        <v>0.3</v>
      </c>
      <c r="J97" s="5" t="s">
        <v>246</v>
      </c>
      <c r="K97" s="5">
        <v>4</v>
      </c>
      <c r="L97" s="5">
        <v>0</v>
      </c>
      <c r="M97" s="5">
        <v>1</v>
      </c>
      <c r="N97" s="5">
        <v>3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</row>
    <row r="98" spans="1:19" x14ac:dyDescent="0.2">
      <c r="A98" s="5" t="s">
        <v>250</v>
      </c>
      <c r="B98" s="6">
        <f t="shared" si="8"/>
        <v>1.3333333333333333</v>
      </c>
      <c r="C98" s="6">
        <f t="shared" si="9"/>
        <v>0.66666666666666663</v>
      </c>
      <c r="D98" s="6">
        <f t="shared" si="10"/>
        <v>66.666666666666657</v>
      </c>
      <c r="E98" s="6">
        <f t="shared" si="11"/>
        <v>2</v>
      </c>
      <c r="F98" s="5">
        <v>0.28999999999999998</v>
      </c>
      <c r="G98" s="5" t="s">
        <v>251</v>
      </c>
      <c r="H98" s="5" t="s">
        <v>54</v>
      </c>
      <c r="I98" s="5">
        <v>0.28999999999999998</v>
      </c>
      <c r="J98" s="5" t="s">
        <v>246</v>
      </c>
      <c r="K98" s="5">
        <v>0</v>
      </c>
      <c r="L98" s="5">
        <v>0</v>
      </c>
      <c r="M98" s="5">
        <v>4</v>
      </c>
      <c r="N98" s="5">
        <v>0</v>
      </c>
      <c r="O98" s="5">
        <v>0</v>
      </c>
      <c r="P98" s="5">
        <v>2</v>
      </c>
      <c r="Q98" s="5">
        <v>0</v>
      </c>
      <c r="R98" s="5">
        <v>0</v>
      </c>
      <c r="S98" s="5">
        <v>0</v>
      </c>
    </row>
    <row r="99" spans="1:19" x14ac:dyDescent="0.2">
      <c r="A99" s="5" t="s">
        <v>252</v>
      </c>
      <c r="B99" s="6">
        <f t="shared" si="8"/>
        <v>1</v>
      </c>
      <c r="C99" s="6">
        <f t="shared" si="9"/>
        <v>1</v>
      </c>
      <c r="D99" s="6">
        <f t="shared" si="10"/>
        <v>50</v>
      </c>
      <c r="E99" s="6">
        <f t="shared" si="11"/>
        <v>2</v>
      </c>
      <c r="F99" s="5">
        <v>0.6</v>
      </c>
      <c r="G99" s="5" t="s">
        <v>253</v>
      </c>
      <c r="H99" s="5" t="s">
        <v>254</v>
      </c>
      <c r="I99" s="5">
        <v>0.6</v>
      </c>
      <c r="J99" s="5" t="s">
        <v>246</v>
      </c>
      <c r="K99" s="5">
        <v>0</v>
      </c>
      <c r="L99" s="5">
        <v>0</v>
      </c>
      <c r="M99" s="5">
        <v>3</v>
      </c>
      <c r="N99" s="5">
        <v>1</v>
      </c>
      <c r="O99" s="5">
        <v>0</v>
      </c>
      <c r="P99" s="5">
        <v>2</v>
      </c>
      <c r="Q99" s="5">
        <v>0</v>
      </c>
      <c r="R99" s="5">
        <v>0</v>
      </c>
      <c r="S99" s="5">
        <v>0</v>
      </c>
    </row>
    <row r="100" spans="1:19" x14ac:dyDescent="0.2">
      <c r="A100" s="5" t="s">
        <v>255</v>
      </c>
      <c r="B100" s="6">
        <f t="shared" si="8"/>
        <v>0.66666666666666663</v>
      </c>
      <c r="C100" s="6">
        <f t="shared" si="9"/>
        <v>1</v>
      </c>
      <c r="D100" s="6">
        <f t="shared" si="10"/>
        <v>40</v>
      </c>
      <c r="E100" s="6">
        <f t="shared" si="11"/>
        <v>1.6666666666666665</v>
      </c>
      <c r="F100" s="5">
        <v>0.55000000000000004</v>
      </c>
      <c r="G100" s="5" t="s">
        <v>256</v>
      </c>
      <c r="H100" s="5" t="s">
        <v>225</v>
      </c>
      <c r="I100" s="5">
        <v>0.55000000000000004</v>
      </c>
      <c r="J100" s="5" t="s">
        <v>246</v>
      </c>
      <c r="K100" s="5">
        <v>2</v>
      </c>
      <c r="L100" s="5">
        <v>0</v>
      </c>
      <c r="M100" s="5">
        <v>0</v>
      </c>
      <c r="N100" s="5">
        <v>3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4xub,4xpub all,figure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</dc:creator>
  <cp:lastModifiedBy>Microsoft Office User</cp:lastModifiedBy>
  <dcterms:created xsi:type="dcterms:W3CDTF">2017-05-29T18:02:35Z</dcterms:created>
  <dcterms:modified xsi:type="dcterms:W3CDTF">2018-03-26T16:37:55Z</dcterms:modified>
</cp:coreProperties>
</file>